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22" r:id="rId53"/>
    <pivotCache cacheId="23" r:id="rId54"/>
    <pivotCache cacheId="24" r:id="rId55"/>
    <pivotCache cacheId="25"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2" i="38" l="1" a="1"/>
  <c r="W2" i="38" s="1"/>
  <c r="W3" i="38" a="1"/>
  <c r="W3" i="38" s="1"/>
  <c r="X3"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W3" i="45"/>
  <c r="CZ3" i="45"/>
  <c r="DC3" i="45"/>
  <c r="CX3" i="45"/>
  <c r="DB3" i="45"/>
  <c r="DD3" i="45"/>
  <c r="DA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<sst xmlns="http://schemas.openxmlformats.org/spreadsheetml/2006/main" count="21129" uniqueCount="3513">
  <si>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</si>
  <si>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</si>
  <si>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</si>
  <si>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</si>
  <si>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</si>
  <si>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</si>
  <si>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</si>
  <si>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</si>
  <si>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</si>
  <si>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</si>
  <si>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</si>
  <si>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</si>
  <si>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</si>
  <si>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</si>
  <si>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</si>
  <si>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</si>
  <si>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</si>
  <si>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</si>
  <si>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</si>
  <si>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</si>
  <si>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</si>
  <si>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</si>
  <si>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</si>
  <si>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</si>
  <si>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</si>
  <si>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</si>
  <si>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</si>
  <si>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</si>
  <si>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</si>
  <si>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</si>
  <si>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</si>
  <si>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</si>
  <si>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</si>
  <si>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</si>
  <si>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</si>
  <si>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</si>
  <si>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</si>
  <si>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</si>
  <si>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</si>
  <si>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</si>
  <si>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</si>
  <si>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</si>
  <si>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</si>
  <si>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</si>
  <si>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</si>
  <si>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</si>
  <si>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</si>
  <si>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</si>
  <si>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</si>
  <si>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</si>
  <si>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</si>
  <si>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</si>
  <si>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</si>
  <si>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</si>
  <si>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</si>
  <si>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</si>
  <si>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</si>
  <si>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</si>
  <si>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</si>
  <si>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</si>
  <si>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</si>
  <si>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</si>
  <si>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</si>
  <si>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</si>
  <si>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</si>
  <si>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</si>
  <si>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</si>
  <si>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</si>
  <si>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</si>
  <si>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</si>
  <si>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</si>
  <si>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</si>
  <si>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</si>
  <si>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</si>
  <si>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</si>
  <si>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</si>
  <si>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</si>
  <si>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</si>
  <si>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</si>
  <si>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</si>
  <si>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</si>
  <si>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</si>
  <si>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</si>
  <si>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</si>
  <si>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</si>
  <si>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</si>
  <si>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</si>
  <si>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</si>
  <si>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</si>
  <si>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</si>
  <si>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</si>
  <si>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</si>
  <si>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</si>
  <si>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</si>
  <si>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</si>
  <si>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</si>
  <si>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</si>
  <si>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</si>
  <si>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</si>
  <si>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</si>
  <si>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</si>
  <si>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</si>
  <si>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</si>
  <si>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</si>
  <si>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</si>
  <si>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</si>
  <si>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</si>
  <si>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</si>
  <si>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</si>
  <si>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</si>
  <si>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</si>
  <si>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</si>
  <si>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</si>
  <si>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</si>
  <si>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</si>
  <si>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</si>
  <si>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</si>
  <si>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</si>
  <si>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</si>
  <si>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</si>
  <si>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</si>
  <si>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</si>
  <si>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</si>
  <si>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</si>
  <si>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</si>
  <si>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</si>
  <si>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</si>
  <si>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</si>
  <si>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</si>
  <si>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</si>
  <si>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</si>
  <si>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</si>
  <si>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</si>
  <si>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</si>
  <si>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</si>
  <si>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</si>
  <si>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</si>
  <si>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</si>
  <si>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</si>
  <si>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</si>
  <si>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</si>
  <si>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</si>
  <si>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</si>
  <si>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</si>
  <si>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</si>
  <si>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</si>
  <si>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</si>
  <si>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</si>
  <si>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</si>
  <si>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</si>
  <si>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</si>
  <si>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</si>
  <si>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</si>
  <si>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</si>
  <si>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</si>
  <si>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</si>
  <si>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</si>
  <si>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</si>
  <si>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</si>
  <si>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</si>
  <si>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</si>
  <si>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</si>
  <si>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</si>
  <si>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</si>
  <si>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</si>
  <si>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</si>
  <si>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</si>
  <si>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</si>
  <si>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</si>
  <si>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</si>
  <si>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</si>
  <si>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</si>
  <si>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</si>
  <si>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</si>
  <si>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</si>
  <si>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</si>
  <si>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</si>
  <si>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</si>
  <si>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</si>
  <si>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</si>
  <si>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</si>
  <si>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</si>
  <si>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</si>
  <si>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</si>
  <si>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</si>
  <si>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</si>
  <si>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</si>
  <si>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</si>
  <si>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</si>
  <si>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</si>
  <si>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</si>
  <si>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</si>
  <si>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</si>
  <si>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</si>
  <si>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</si>
  <si>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</si>
  <si>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</si>
  <si>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</si>
  <si>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</si>
  <si>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</si>
  <si>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</si>
  <si>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</si>
  <si>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</si>
  <si>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</si>
  <si>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</si>
  <si>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</si>
  <si>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</si>
  <si>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</si>
  <si>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</si>
  <si>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</si>
  <si>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</si>
  <si>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</si>
  <si>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</si>
  <si>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</si>
  <si>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</si>
  <si>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</si>
  <si>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</si>
  <si>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</si>
  <si>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</si>
  <si>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</si>
  <si>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</si>
  <si>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</si>
  <si>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</si>
  <si>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</si>
  <si>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</si>
  <si>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</si>
  <si>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</si>
  <si>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</si>
  <si>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</si>
  <si>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</si>
  <si>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</si>
  <si>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</si>
  <si>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</si>
  <si>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</si>
  <si>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</si>
  <si>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</si>
  <si>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</si>
  <si>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</si>
  <si>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</si>
  <si>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</si>
  <si>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</si>
  <si>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</si>
  <si>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</si>
  <si>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</si>
  <si>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</si>
  <si>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</si>
  <si>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</si>
  <si>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</si>
  <si>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</si>
  <si>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</si>
  <si>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</si>
  <si>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</si>
  <si>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</si>
  <si>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</si>
  <si>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</si>
  <si>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</si>
  <si>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</si>
  <si>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</si>
  <si>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</si>
  <si>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</si>
  <si>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</si>
  <si>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</si>
  <si>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</si>
  <si>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</si>
  <si>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</si>
  <si>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</si>
  <si>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</si>
  <si>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</si>
  <si>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</si>
  <si>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</si>
  <si>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</si>
  <si>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</si>
  <si>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</si>
  <si>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</si>
  <si>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</si>
  <si>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</si>
  <si>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</si>
  <si>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</si>
  <si>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</si>
  <si>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</si>
  <si>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</si>
  <si>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</si>
  <si>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</si>
  <si>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</si>
  <si>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</si>
  <si>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</si>
  <si>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</si>
  <si>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</si>
  <si>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</si>
  <si>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</si>
  <si>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</si>
  <si>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</si>
  <si>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</si>
  <si>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</si>
  <si>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</si>
  <si>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</si>
  <si>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</si>
  <si>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</si>
  <si>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</si>
  <si>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</si>
  <si>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</si>
  <si>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</si>
  <si>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</si>
  <si>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</si>
  <si>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</si>
  <si>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</si>
  <si>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</si>
  <si>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</si>
  <si>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</si>
  <si>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</si>
  <si>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</si>
  <si>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</si>
  <si>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</si>
  <si>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</si>
  <si>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</si>
  <si>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</si>
  <si>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</si>
  <si>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</si>
  <si>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</si>
  <si>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</si>
  <si>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</si>
  <si>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</si>
  <si>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</si>
  <si>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</si>
  <si>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</si>
  <si>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</si>
  <si>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</si>
  <si>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</si>
  <si>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</si>
  <si>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</si>
  <si>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</si>
  <si>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</si>
  <si>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</si>
  <si>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</si>
  <si>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</si>
  <si>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</si>
  <si>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</si>
  <si>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</si>
  <si>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</si>
  <si>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</si>
  <si>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</si>
  <si>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</si>
  <si>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</si>
  <si>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</si>
  <si>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</si>
  <si>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</si>
  <si>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</si>
  <si>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</si>
  <si>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</si>
  <si>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</si>
  <si>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</si>
  <si>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</si>
  <si>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</si>
  <si>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</si>
  <si>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</si>
  <si>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</si>
  <si>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</si>
  <si>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</si>
  <si>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</si>
  <si>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</si>
  <si>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</si>
  <si>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</si>
  <si>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</si>
  <si>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</si>
  <si>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</si>
  <si>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</si>
  <si>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</si>
  <si>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</si>
  <si>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</si>
  <si>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</si>
  <si>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</si>
  <si>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</si>
  <si>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</si>
  <si>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</si>
  <si>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</si>
  <si>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</si>
  <si>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</si>
  <si>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</si>
  <si>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</si>
  <si>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</si>
  <si>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</si>
  <si>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</si>
  <si>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</si>
  <si>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</si>
  <si>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</si>
  <si>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</si>
  <si>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</si>
  <si>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</si>
  <si>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</si>
  <si>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</si>
  <si>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</si>
  <si>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</si>
  <si>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</si>
  <si>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</si>
  <si>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</si>
  <si>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</si>
  <si>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</si>
  <si>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</si>
  <si>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</si>
  <si>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</si>
  <si>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</si>
  <si>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</si>
  <si>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</si>
  <si>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</si>
  <si>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</si>
  <si>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</si>
  <si>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</si>
  <si>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</si>
  <si>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</si>
  <si>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</si>
  <si>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</si>
  <si>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</si>
  <si>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</si>
  <si>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</si>
  <si>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</si>
  <si>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</si>
  <si>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</si>
  <si>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</si>
  <si>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</si>
  <si>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</si>
  <si>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</si>
  <si>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</si>
  <si>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</si>
  <si>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</si>
  <si>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</si>
  <si>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</si>
  <si>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</si>
  <si>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</si>
  <si>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</si>
  <si>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</si>
  <si>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</si>
  <si>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</si>
  <si>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</si>
  <si>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</si>
  <si>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</si>
  <si>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</si>
  <si>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</si>
  <si>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</si>
  <si>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</si>
  <si>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</si>
  <si>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</si>
  <si>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</si>
  <si>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</si>
  <si>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</si>
  <si>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</si>
  <si>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</si>
  <si>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</si>
  <si>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</si>
  <si>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</si>
  <si>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</si>
  <si>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</si>
  <si>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</si>
  <si>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</si>
  <si>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</si>
  <si>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</si>
  <si>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</si>
  <si>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</si>
  <si>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</si>
  <si>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</si>
  <si>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</si>
  <si>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</si>
  <si>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</si>
  <si>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</si>
  <si>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</si>
  <si>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</si>
  <si>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</si>
  <si>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</si>
  <si>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</si>
  <si>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</si>
  <si>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</si>
  <si>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</si>
  <si>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</si>
  <si>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</si>
  <si>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</si>
  <si>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</si>
  <si>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</si>
  <si>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</si>
  <si>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</si>
  <si>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</si>
  <si>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</si>
  <si>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</si>
  <si>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</si>
  <si>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</si>
  <si>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</si>
  <si>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</si>
  <si>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</si>
  <si>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</si>
  <si>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</si>
  <si>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</si>
  <si>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</si>
  <si>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</si>
  <si>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</si>
  <si>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</si>
  <si>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</si>
  <si>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</si>
  <si>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</si>
  <si>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</si>
  <si>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</si>
  <si>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</si>
  <si>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</si>
  <si>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</si>
  <si>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</si>
  <si>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</si>
  <si>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</si>
  <si>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</si>
  <si>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</si>
  <si>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</si>
  <si>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</si>
  <si>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</si>
  <si>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</si>
  <si>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</si>
  <si>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</si>
  <si>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</si>
  <si>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</si>
  <si>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</si>
  <si>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</si>
  <si>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</si>
  <si>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</si>
  <si>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</si>
  <si>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</si>
  <si>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</si>
  <si>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</si>
  <si>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</si>
  <si>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</si>
  <si>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</si>
  <si>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</si>
  <si>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</si>
  <si>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</si>
  <si>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</si>
  <si>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</si>
  <si>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</si>
  <si>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</si>
  <si>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</si>
  <si>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</si>
  <si>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</si>
  <si>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</si>
  <si>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</si>
  <si>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</si>
  <si>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</si>
  <si>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</si>
  <si>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</si>
  <si>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</si>
  <si>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</si>
  <si>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</si>
  <si>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</si>
  <si>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</si>
  <si>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</si>
  <si>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</si>
  <si>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</si>
  <si>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</si>
  <si>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</si>
  <si>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</si>
  <si>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</si>
  <si>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</si>
  <si>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</si>
  <si>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</si>
  <si>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</si>
  <si>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</si>
  <si>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</si>
  <si>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</si>
  <si>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</si>
  <si>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</si>
  <si>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</si>
  <si>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</si>
  <si>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</si>
  <si>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</si>
  <si>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</si>
  <si>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</si>
  <si>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</si>
  <si>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</si>
  <si>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</si>
  <si>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</si>
  <si>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</si>
  <si>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</si>
  <si>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</si>
  <si>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</si>
  <si>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</si>
  <si>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</si>
  <si>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</si>
  <si>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</si>
  <si>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</si>
  <si>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</si>
  <si>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</si>
  <si>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</si>
  <si>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</si>
  <si>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</si>
  <si>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</si>
  <si>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</si>
  <si>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</si>
  <si>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</si>
  <si>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</si>
  <si>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</si>
  <si>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</si>
  <si>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</si>
  <si>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</si>
  <si>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</si>
  <si>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</si>
  <si>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</si>
  <si>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</si>
  <si>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</si>
  <si>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</si>
  <si>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</si>
  <si>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</si>
  <si>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</si>
  <si>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</si>
  <si>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</si>
  <si>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</si>
  <si>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</si>
  <si>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</si>
  <si>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</si>
  <si>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</si>
  <si>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</si>
  <si>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</si>
  <si>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</si>
  <si>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</si>
  <si>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</si>
  <si>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</si>
  <si>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</si>
  <si>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</si>
  <si>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</si>
  <si>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</si>
  <si>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</si>
  <si>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</si>
  <si>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</si>
  <si>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</si>
  <si>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</si>
  <si>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</si>
  <si>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</si>
  <si>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</si>
  <si>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</si>
  <si>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</si>
  <si>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</si>
  <si>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</si>
  <si>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</si>
  <si>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</si>
  <si>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</si>
  <si>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</si>
  <si>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</si>
  <si>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</si>
  <si>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</si>
  <si>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</si>
  <si>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</si>
  <si>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</si>
  <si>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</si>
  <si>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</si>
  <si>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</si>
  <si>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</si>
  <si>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</si>
  <si>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</si>
  <si>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</si>
  <si>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</si>
  <si>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</si>
  <si>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</si>
  <si>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</si>
  <si>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</si>
  <si>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12/01/2018</t>
  </si>
  <si>
    <t>15/01/2018</t>
  </si>
  <si>
    <t>SUBIR BASE DATOS</t>
  </si>
  <si>
    <t>No se pudo cargar a la base de datos</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</si>
  <si>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</si>
  <si>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</si>
  <si>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</si>
  <si>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</si>
  <si>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</si>
  <si>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</si>
  <si>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</si>
  <si>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</si>
  <si>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</si>
  <si>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</si>
  <si>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</si>
  <si>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</si>
  <si>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</si>
  <si>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</si>
  <si>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</si>
  <si>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</si>
  <si>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</si>
  <si>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</si>
  <si>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</si>
  <si>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</si>
  <si>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</si>
  <si>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</si>
  <si>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</si>
  <si>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</si>
  <si>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</si>
  <si>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</si>
  <si>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</si>
  <si>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</si>
  <si>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</si>
  <si>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</si>
  <si>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</si>
  <si>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</si>
  <si>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</si>
  <si>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</si>
  <si>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</si>
  <si>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</si>
  <si>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</si>
  <si>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</si>
  <si>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</si>
  <si>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</si>
  <si>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</si>
  <si>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</si>
  <si>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</si>
  <si>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</si>
  <si>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</si>
  <si>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</si>
  <si>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</si>
  <si>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</si>
  <si>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</si>
  <si>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</si>
  <si>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</si>
  <si>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</si>
  <si>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</si>
  <si>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</si>
  <si>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</si>
  <si>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</si>
  <si>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</si>
  <si>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</si>
  <si>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</si>
  <si>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</si>
  <si>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</si>
  <si>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</si>
  <si>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</si>
  <si>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</si>
  <si>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</si>
  <si>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</si>
  <si>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</si>
  <si>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</si>
  <si>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</si>
  <si>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</si>
  <si>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</si>
  <si>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</si>
  <si>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</si>
  <si>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</si>
  <si>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</si>
  <si>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</si>
  <si>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</si>
  <si>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</si>
  <si>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</si>
  <si>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</si>
  <si>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</si>
  <si>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</si>
  <si>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</si>
  <si>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</si>
  <si>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</si>
  <si>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</si>
  <si>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</si>
  <si>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</si>
  <si>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</si>
  <si>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</si>
  <si>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</si>
  <si>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</si>
  <si>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</si>
  <si>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</si>
  <si>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</si>
  <si>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</si>
  <si>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</si>
  <si>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</si>
  <si>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</si>
  <si>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</si>
  <si>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</si>
  <si>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</si>
  <si>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</si>
  <si>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</si>
  <si>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</si>
  <si>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</si>
  <si>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</si>
  <si>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</si>
  <si>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</si>
  <si>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</si>
  <si>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</si>
  <si>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</si>
  <si>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</si>
  <si>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</si>
  <si>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</si>
  <si>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</si>
  <si>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</si>
  <si>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</si>
  <si>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</si>
  <si>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</si>
  <si>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</si>
  <si>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</si>
  <si>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</si>
  <si>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</si>
  <si>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</si>
  <si>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</si>
  <si>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</si>
  <si>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</si>
  <si>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</si>
  <si>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</si>
  <si>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</si>
  <si>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</si>
  <si>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</si>
  <si>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</si>
  <si>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</si>
  <si>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</si>
  <si>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</si>
  <si>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</si>
  <si>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</si>
  <si>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</si>
  <si>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</si>
  <si>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</si>
  <si>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</si>
  <si>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</si>
  <si>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</si>
  <si>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</si>
  <si>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</si>
  <si>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</si>
  <si>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</si>
  <si>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</si>
  <si>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</si>
  <si>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</si>
  <si>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</si>
  <si>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</si>
  <si>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</si>
  <si>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</si>
  <si>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</si>
  <si>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</si>
  <si>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</si>
  <si>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</si>
  <si>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JAPON ECHO</t>
  </si>
  <si>
    <t>Bodega Central AgrotaJAPON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</si>
  <si>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</si>
  <si>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</si>
  <si>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</si>
  <si>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</si>
  <si>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</si>
  <si>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</si>
  <si>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</si>
  <si>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</si>
  <si>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</si>
  <si>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</si>
  <si>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</si>
  <si>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</si>
  <si>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</si>
  <si>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</si>
  <si>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</si>
  <si>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</si>
  <si>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</si>
  <si>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</si>
  <si>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</si>
  <si>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</si>
  <si>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</si>
  <si>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</si>
  <si>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</si>
  <si>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</si>
  <si>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</si>
  <si>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</si>
  <si>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</si>
  <si>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</si>
  <si>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</si>
  <si>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</si>
  <si>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</si>
  <si>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</si>
  <si>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</si>
  <si>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</si>
  <si>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</si>
  <si>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</si>
  <si>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</si>
  <si>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</si>
  <si>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</si>
  <si>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</si>
  <si>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</si>
  <si>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</si>
  <si>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</si>
  <si>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</si>
  <si>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</si>
  <si>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</si>
  <si>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</si>
  <si>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</si>
  <si>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</si>
  <si>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</si>
  <si>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</si>
  <si>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</si>
  <si>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</si>
  <si>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</si>
  <si>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</si>
  <si>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</si>
  <si>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</si>
  <si>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</si>
  <si>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</si>
  <si>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</si>
  <si>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</si>
  <si>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</si>
  <si>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</si>
  <si>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</si>
  <si>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</si>
  <si>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</si>
  <si>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</si>
  <si>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</si>
  <si>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</si>
  <si>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</si>
  <si>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</si>
  <si>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</si>
  <si>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</si>
  <si>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</si>
  <si>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</si>
  <si>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</si>
  <si>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</si>
  <si>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</si>
  <si>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</si>
  <si>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</si>
  <si>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</si>
  <si>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</si>
  <si>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</si>
  <si>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</si>
  <si>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</si>
  <si>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</si>
  <si>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</si>
  <si>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</si>
  <si>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</si>
  <si>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</si>
  <si>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</si>
  <si>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</si>
  <si>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</si>
  <si>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</si>
  <si>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</si>
  <si>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</si>
  <si>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</si>
  <si>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</si>
  <si>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</si>
  <si>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</si>
  <si>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</si>
  <si>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</si>
  <si>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</si>
  <si>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</si>
  <si>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</si>
  <si>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</si>
  <si>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</si>
  <si>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</si>
  <si>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</si>
  <si>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</si>
  <si>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</si>
  <si>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</si>
  <si>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</si>
  <si>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</si>
  <si>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</si>
  <si>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</si>
  <si>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</si>
  <si>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</si>
  <si>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</si>
  <si>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</si>
  <si>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</si>
  <si>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</si>
  <si>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</si>
  <si>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</si>
  <si>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</si>
  <si>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</si>
  <si>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</si>
  <si>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</si>
  <si>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</si>
  <si>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</si>
  <si>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</si>
  <si>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</si>
  <si>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</si>
  <si>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</si>
  <si>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</si>
  <si>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</si>
  <si>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</si>
  <si>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</si>
  <si>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</si>
  <si>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</si>
  <si>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</si>
  <si>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</si>
  <si>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</si>
  <si>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</si>
  <si>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</si>
  <si>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</si>
  <si>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</si>
  <si>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</si>
  <si>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</si>
  <si>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</si>
  <si>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</si>
  <si>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</si>
  <si>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</si>
  <si>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</si>
  <si>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</si>
  <si>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</si>
  <si>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</si>
  <si>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</si>
  <si>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</si>
  <si>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</si>
  <si>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</si>
  <si>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</si>
  <si>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</si>
  <si>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</si>
  <si>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</si>
  <si>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</si>
  <si>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</si>
  <si>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</si>
  <si>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</si>
  <si>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</si>
  <si>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</si>
  <si>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</si>
  <si>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</si>
  <si>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</si>
  <si>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</si>
  <si>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</si>
  <si>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</si>
  <si>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</si>
  <si>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</si>
  <si>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</si>
  <si>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</si>
  <si>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</si>
  <si>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</si>
  <si>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</si>
  <si>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</si>
  <si>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</si>
  <si>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</si>
  <si>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</si>
  <si>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</si>
  <si>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</si>
  <si>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</si>
  <si>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</si>
  <si>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</si>
  <si>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</si>
  <si>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</si>
  <si>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</si>
  <si>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</si>
  <si>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</si>
  <si>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</si>
  <si>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</si>
  <si>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</si>
  <si>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</si>
  <si>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</si>
  <si>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</si>
  <si>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</si>
  <si>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</si>
  <si>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</si>
  <si>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</si>
  <si>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</si>
  <si>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</si>
  <si>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</si>
  <si>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</si>
  <si>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</si>
  <si>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</si>
  <si>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</si>
  <si>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</si>
  <si>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</si>
  <si>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</si>
  <si>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</si>
  <si>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</si>
  <si>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</si>
  <si>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</si>
  <si>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</si>
  <si>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</si>
  <si>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</si>
  <si>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</si>
  <si>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</si>
  <si>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</si>
  <si>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</si>
  <si>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</si>
  <si>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</si>
  <si>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</si>
  <si>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</si>
  <si>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</si>
  <si>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</si>
  <si>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</si>
  <si>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</si>
  <si>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180326095417243</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</si>
  <si>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</si>
  <si>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</si>
  <si>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</si>
  <si>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</si>
  <si>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</si>
  <si>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</si>
  <si>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</si>
  <si>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</si>
  <si>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</si>
  <si>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</si>
  <si>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</si>
  <si>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</si>
  <si>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</si>
  <si>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</si>
  <si>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</si>
  <si>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</si>
  <si>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</si>
  <si>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</si>
  <si>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</si>
  <si>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</si>
  <si>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</si>
  <si>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</si>
  <si>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</si>
  <si>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</si>
  <si>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</si>
  <si>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</si>
  <si>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</si>
  <si>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</si>
  <si>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</si>
  <si>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</si>
  <si>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</si>
  <si>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</si>
  <si>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</si>
  <si>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</si>
  <si>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</si>
  <si>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</si>
  <si>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</si>
  <si>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</si>
  <si>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</si>
  <si>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</si>
  <si>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</si>
  <si>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</si>
  <si>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</si>
  <si>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</si>
  <si>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</si>
  <si>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</si>
  <si>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</si>
  <si>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</si>
  <si>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</si>
  <si>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</si>
  <si>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</si>
  <si>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</si>
  <si>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</si>
  <si>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</si>
  <si>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</si>
  <si>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</si>
  <si>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EC-B460</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</si>
  <si>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</si>
  <si>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</si>
  <si>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</si>
  <si>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</si>
  <si>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</si>
  <si>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</si>
  <si>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</si>
  <si>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</si>
  <si>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</si>
  <si>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</si>
  <si>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</si>
  <si>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</si>
  <si>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</si>
  <si>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</si>
  <si>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</si>
  <si>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</si>
  <si>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</si>
  <si>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</si>
  <si>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</si>
  <si>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</si>
  <si>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</si>
  <si>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</si>
  <si>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</si>
  <si>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</si>
  <si>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</si>
  <si>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</si>
  <si>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</si>
  <si>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</si>
  <si>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</si>
  <si>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</si>
  <si>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</si>
  <si>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</si>
  <si>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</si>
  <si>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</si>
  <si>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</si>
  <si>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</si>
  <si>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</si>
  <si>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</si>
  <si>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</si>
  <si>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</si>
  <si>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</si>
  <si>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</si>
  <si>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</si>
  <si>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</si>
  <si>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</si>
  <si>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</si>
  <si>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</si>
  <si>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</si>
  <si>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</si>
  <si>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</si>
  <si>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</si>
  <si>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</si>
  <si>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</si>
  <si>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</si>
  <si>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</si>
  <si>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</si>
  <si>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DESMALEZADORA B460</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</si>
  <si>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</si>
  <si>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</si>
  <si>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</si>
  <si>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</si>
  <si>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</si>
  <si>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</si>
  <si>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</si>
  <si>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</si>
  <si>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</si>
  <si>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</si>
  <si>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</si>
  <si>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</si>
  <si>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</si>
  <si>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</si>
  <si>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</si>
  <si>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</si>
  <si>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</si>
  <si>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</si>
  <si>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</si>
  <si>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</si>
  <si>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</si>
  <si>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</si>
  <si>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</si>
  <si>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</si>
  <si>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</si>
  <si>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</si>
  <si>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</si>
  <si>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</si>
  <si>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</si>
  <si>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</si>
  <si>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</si>
  <si>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</si>
  <si>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</si>
  <si>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</si>
  <si>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</si>
  <si>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</si>
  <si>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</si>
  <si>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</si>
  <si>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</si>
  <si>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13/01/2018</t>
  </si>
  <si>
    <t>14/01/2018</t>
  </si>
  <si>
    <t>16/01/2018</t>
  </si>
  <si>
    <t>17/01/2018</t>
  </si>
  <si>
    <t>18/01/2018</t>
  </si>
  <si>
    <t>19/01/2018</t>
  </si>
  <si>
    <t>20/01/2018</t>
  </si>
  <si>
    <t>22/01/2018</t>
  </si>
  <si>
    <t>23/01/2018</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</si>
  <si>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</si>
  <si>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</si>
  <si>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</si>
  <si>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</si>
  <si>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</si>
  <si>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</si>
  <si>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</si>
  <si>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</si>
  <si>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</si>
  <si>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</si>
  <si>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</si>
  <si>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</si>
  <si>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</si>
  <si>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</si>
  <si>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</si>
  <si>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</si>
  <si>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</si>
  <si>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</si>
  <si>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</si>
  <si>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</si>
  <si>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</si>
  <si>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</si>
  <si>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</si>
  <si>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</si>
  <si>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</si>
  <si>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</si>
  <si>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</si>
  <si>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</si>
  <si>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</si>
  <si>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</si>
  <si>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</si>
  <si>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</si>
  <si>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</si>
  <si>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</si>
  <si>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</si>
  <si>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</si>
  <si>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</si>
  <si>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</si>
  <si>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</si>
  <si>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</si>
  <si>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</si>
  <si>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</si>
  <si>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</si>
  <si>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</si>
  <si>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</si>
  <si>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</si>
  <si>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</si>
  <si>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</si>
  <si>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</si>
  <si>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</si>
  <si>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</si>
  <si>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</si>
  <si>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</si>
  <si>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</si>
  <si>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</si>
  <si>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</si>
  <si>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</si>
  <si>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</si>
  <si>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</si>
  <si>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</si>
  <si>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</si>
  <si>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</si>
  <si>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</si>
  <si>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</si>
  <si>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</si>
  <si>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</si>
  <si>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</si>
  <si>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</si>
  <si>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</si>
  <si>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</si>
  <si>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</si>
  <si>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</si>
  <si>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</si>
  <si>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</si>
  <si>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</si>
  <si>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</si>
  <si>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</si>
  <si>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</si>
  <si>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</si>
  <si>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</si>
  <si>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</si>
  <si>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</si>
  <si>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</si>
  <si>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</si>
  <si>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</si>
  <si>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</si>
  <si>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</si>
  <si>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</si>
  <si>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</si>
  <si>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</si>
  <si>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</si>
  <si>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</si>
  <si>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</si>
  <si>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</si>
  <si>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</si>
  <si>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</si>
  <si>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</si>
  <si>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</si>
  <si>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</si>
  <si>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</si>
  <si>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</si>
  <si>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</si>
  <si>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</si>
  <si>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</si>
  <si>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</si>
  <si>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</si>
  <si>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</si>
  <si>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</si>
  <si>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</si>
  <si>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</si>
  <si>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</si>
  <si>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</si>
  <si>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</si>
  <si>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</si>
  <si>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</si>
  <si>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</si>
  <si>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</si>
  <si>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</si>
  <si>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</si>
  <si>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</si>
  <si>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</si>
  <si>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</si>
  <si>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</si>
  <si>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</si>
  <si>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</si>
  <si>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</si>
  <si>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</si>
  <si>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</si>
  <si>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</si>
  <si>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</si>
  <si>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</si>
  <si>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</si>
  <si>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</si>
  <si>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</si>
  <si>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</si>
  <si>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</si>
  <si>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</si>
  <si>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</si>
  <si>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</si>
  <si>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</si>
  <si>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</si>
  <si>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</si>
  <si>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</si>
  <si>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</si>
  <si>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</si>
  <si>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</si>
  <si>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</si>
  <si>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</si>
  <si>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</si>
  <si>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</si>
  <si>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</si>
  <si>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</si>
  <si>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</si>
  <si>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</si>
  <si>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</si>
  <si>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</si>
  <si>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</si>
  <si>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</si>
  <si>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</si>
  <si>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</si>
  <si>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</si>
  <si>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</si>
  <si>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</si>
  <si>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</si>
  <si>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</si>
  <si>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</si>
  <si>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</si>
  <si>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</si>
  <si>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</si>
  <si>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</si>
  <si>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</si>
  <si>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</si>
  <si>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</si>
  <si>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</si>
  <si>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</si>
  <si>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</si>
  <si>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</si>
  <si>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</si>
  <si>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</si>
  <si>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</si>
  <si>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</si>
  <si>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</si>
  <si>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</si>
  <si>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</si>
  <si>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</si>
  <si>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</si>
  <si>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</si>
  <si>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</si>
  <si>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</si>
  <si>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</si>
  <si>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</si>
  <si>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</si>
  <si>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</si>
  <si>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</si>
  <si>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</si>
  <si>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</si>
  <si>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</si>
  <si>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</si>
  <si>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</si>
  <si>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</si>
  <si>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</si>
  <si>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</si>
  <si>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</si>
  <si>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</si>
  <si>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</si>
  <si>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</si>
  <si>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</si>
  <si>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</si>
  <si>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</si>
  <si>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</si>
  <si>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</si>
  <si>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</si>
  <si>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</si>
  <si>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</si>
  <si>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</si>
  <si>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</si>
  <si>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</si>
  <si>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</si>
  <si>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</si>
  <si>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</si>
  <si>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</si>
  <si>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</si>
  <si>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</si>
  <si>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</si>
  <si>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</si>
  <si>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</si>
  <si>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</si>
  <si>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</si>
  <si>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</si>
  <si>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</si>
  <si>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</si>
  <si>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</si>
  <si>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</si>
  <si>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</si>
  <si>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</si>
  <si>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</si>
  <si>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</si>
  <si>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</si>
  <si>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</si>
  <si>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</si>
  <si>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</si>
  <si>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</si>
  <si>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</si>
  <si>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</si>
  <si>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</si>
  <si>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</si>
  <si>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</si>
  <si>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</si>
  <si>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</si>
  <si>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</si>
  <si>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</si>
  <si>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</si>
  <si>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</si>
  <si>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</si>
  <si>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</si>
  <si>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</si>
  <si>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</si>
  <si>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</si>
  <si>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</si>
  <si>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</si>
  <si>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</si>
  <si>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</si>
  <si>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</si>
  <si>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</si>
  <si>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</si>
  <si>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</si>
  <si>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</si>
  <si>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</si>
  <si>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</si>
  <si>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</si>
  <si>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</si>
  <si>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</si>
  <si>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</si>
  <si>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</si>
  <si>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</si>
  <si>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</si>
  <si>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</si>
  <si>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</si>
  <si>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</si>
  <si>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</si>
  <si>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</si>
  <si>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</si>
  <si>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</si>
  <si>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</si>
  <si>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</si>
  <si>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</si>
  <si>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</si>
  <si>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</si>
  <si>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</si>
  <si>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</si>
  <si>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</si>
  <si>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</si>
  <si>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</si>
  <si>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</si>
  <si>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</si>
  <si>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</si>
  <si>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</si>
  <si>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</si>
  <si>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</si>
  <si>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</si>
  <si>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</si>
  <si>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</si>
  <si>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</si>
  <si>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</si>
  <si>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</si>
  <si>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</si>
  <si>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</si>
  <si>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</si>
  <si>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</si>
  <si>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</si>
  <si>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</si>
  <si>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</si>
  <si>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</si>
  <si>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</si>
  <si>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</si>
  <si>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</si>
  <si>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</si>
  <si>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</si>
  <si>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</si>
  <si>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</si>
  <si>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</si>
  <si>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</si>
  <si>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</si>
  <si>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</si>
  <si>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</si>
  <si>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</si>
  <si>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</si>
  <si>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</si>
  <si>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</si>
  <si>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</si>
  <si>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</si>
  <si>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</si>
  <si>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</si>
  <si>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</si>
  <si>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</si>
  <si>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</si>
  <si>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</si>
  <si>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</si>
  <si>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</si>
  <si>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</si>
  <si>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</si>
  <si>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</si>
  <si>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</si>
  <si>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</si>
  <si>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</si>
  <si>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</si>
  <si>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</si>
  <si>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</si>
  <si>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</si>
  <si>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</si>
  <si>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</si>
  <si>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</si>
  <si>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</si>
  <si>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</si>
  <si>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</si>
  <si>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</si>
  <si>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</si>
  <si>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</si>
  <si>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</si>
  <si>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</si>
  <si>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</si>
  <si>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</si>
  <si>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</si>
  <si>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</si>
  <si>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</si>
  <si>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</si>
  <si>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</si>
  <si>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</si>
  <si>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</si>
  <si>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</si>
  <si>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</si>
  <si>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</si>
  <si>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</si>
  <si>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</si>
  <si>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</si>
  <si>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</si>
  <si>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</si>
  <si>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</si>
  <si>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</si>
  <si>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</si>
  <si>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</si>
  <si>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</si>
  <si>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</si>
  <si>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</si>
  <si>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</si>
  <si>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</si>
  <si>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</si>
  <si>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</si>
  <si>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</si>
  <si>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</si>
  <si>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</si>
  <si>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</si>
  <si>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</si>
  <si>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</si>
  <si>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</si>
  <si>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</si>
  <si>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</si>
  <si>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</si>
  <si>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</si>
  <si>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</si>
  <si>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</si>
  <si>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</si>
  <si>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</si>
  <si>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</si>
  <si>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</si>
  <si>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</si>
  <si>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</si>
  <si>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</si>
  <si>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</si>
  <si>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</si>
  <si>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</si>
  <si>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</si>
  <si>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</si>
  <si>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</si>
  <si>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</si>
  <si>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</si>
  <si>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</si>
  <si>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</si>
  <si>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</si>
  <si>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</si>
  <si>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</si>
  <si>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</si>
  <si>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</si>
  <si>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</si>
  <si>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</si>
  <si>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</si>
  <si>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</si>
  <si>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</si>
  <si>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</si>
  <si>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</si>
  <si>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</si>
  <si>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</si>
  <si>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</si>
  <si>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</si>
  <si>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</si>
  <si>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</si>
  <si>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</si>
  <si>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</si>
  <si>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</si>
  <si>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</si>
  <si>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</si>
  <si>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</si>
  <si>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</si>
  <si>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</si>
  <si>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</si>
  <si>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</si>
  <si>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</si>
  <si>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</si>
  <si>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</si>
  <si>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</si>
  <si>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</si>
  <si>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</si>
  <si>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</si>
  <si>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</si>
  <si>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</si>
  <si>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</si>
  <si>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</si>
  <si>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</si>
  <si>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</si>
  <si>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</si>
  <si>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</si>
  <si>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</si>
  <si>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</si>
  <si>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</si>
  <si>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</si>
  <si>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</si>
  <si>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</si>
  <si>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</si>
  <si>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</si>
  <si>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</si>
  <si>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</si>
  <si>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</si>
  <si>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</si>
  <si>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</si>
  <si>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</si>
  <si>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</si>
  <si>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</si>
  <si>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</si>
  <si>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</si>
  <si>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</si>
  <si>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</si>
  <si>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</si>
  <si>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</si>
  <si>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</si>
  <si>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</si>
  <si>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</si>
  <si>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</si>
  <si>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</si>
  <si>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</si>
  <si>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</si>
  <si>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</si>
  <si>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</si>
  <si>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</si>
  <si>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</si>
  <si>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</si>
  <si>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</si>
  <si>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</si>
  <si>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</si>
  <si>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</si>
  <si>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</si>
  <si>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</si>
  <si>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</si>
  <si>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</si>
  <si>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</si>
  <si>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</si>
  <si>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</si>
  <si>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</si>
  <si>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</si>
  <si>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</si>
  <si>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</si>
  <si>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</si>
  <si>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</si>
  <si>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</si>
  <si>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</si>
  <si>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</si>
  <si>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</si>
  <si>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</si>
  <si>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</si>
  <si>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</si>
  <si>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</si>
  <si>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</si>
  <si>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</si>
  <si>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</si>
  <si>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</si>
  <si>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</si>
  <si>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</si>
  <si>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</si>
  <si>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</si>
  <si>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</si>
  <si>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</si>
  <si>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</si>
  <si>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</si>
  <si>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</si>
  <si>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</si>
  <si>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</si>
  <si>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</si>
  <si>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</si>
  <si>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</si>
  <si>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</si>
  <si>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</si>
  <si>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</si>
  <si>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</si>
  <si>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</si>
  <si>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</si>
  <si>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</si>
  <si>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</si>
  <si>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</si>
  <si>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</si>
  <si>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</si>
  <si>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</si>
  <si>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</si>
  <si>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</si>
  <si>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</si>
  <si>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</si>
  <si>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</si>
  <si>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</si>
  <si>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</si>
  <si>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</si>
  <si>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</si>
  <si>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</si>
  <si>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</si>
  <si>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</si>
  <si>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</si>
  <si>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</si>
  <si>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</si>
  <si>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</si>
  <si>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</si>
  <si>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</si>
  <si>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</si>
  <si>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</si>
  <si>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</si>
  <si>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</si>
  <si>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</si>
  <si>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</si>
  <si>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</si>
  <si>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</si>
  <si>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</si>
  <si>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</si>
  <si>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</si>
  <si>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</si>
  <si>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</si>
  <si>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</si>
  <si>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</si>
  <si>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</si>
  <si>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</si>
  <si>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</si>
  <si>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</si>
  <si>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</si>
  <si>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</si>
  <si>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</si>
  <si>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</si>
  <si>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</si>
  <si>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</si>
  <si>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</si>
  <si>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</si>
  <si>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</si>
  <si>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</si>
  <si>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</si>
  <si>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</si>
  <si>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</si>
  <si>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</si>
  <si>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</si>
  <si>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</si>
  <si>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</si>
  <si>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</si>
  <si>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</si>
  <si>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</si>
  <si>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</si>
  <si>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</si>
  <si>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</si>
  <si>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</si>
  <si>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</si>
  <si>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</si>
  <si>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</si>
  <si>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</si>
  <si>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</si>
  <si>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</si>
  <si>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</si>
  <si>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</si>
  <si>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</si>
  <si>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</si>
  <si>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</si>
  <si>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</si>
  <si>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</si>
  <si>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</si>
  <si>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</si>
  <si>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</si>
  <si>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</si>
  <si>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</si>
  <si>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</si>
  <si>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</si>
  <si>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</si>
  <si>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</si>
  <si>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</si>
  <si>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</si>
  <si>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</si>
  <si>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</si>
  <si>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</si>
  <si>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</si>
  <si>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</si>
  <si>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</si>
  <si>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</si>
  <si>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</si>
  <si>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</si>
  <si>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</si>
  <si>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</si>
  <si>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</si>
  <si>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</si>
  <si>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</si>
  <si>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</si>
  <si>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</si>
  <si>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</si>
  <si>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</si>
  <si>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</si>
  <si>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</si>
  <si>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</si>
  <si>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</si>
  <si>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</si>
  <si>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</si>
  <si>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</si>
  <si>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</si>
  <si>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</si>
  <si>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</si>
  <si>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</si>
  <si>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</si>
  <si>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</si>
  <si>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</si>
  <si>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</si>
  <si>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</si>
  <si>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</si>
  <si>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</si>
  <si>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</si>
  <si>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</si>
  <si>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</si>
  <si>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</si>
  <si>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</si>
  <si>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</si>
  <si>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</si>
  <si>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</si>
  <si>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</si>
  <si>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</si>
  <si>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</si>
  <si>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</si>
  <si>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</si>
  <si>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</si>
  <si>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</si>
  <si>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</si>
  <si>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</si>
  <si>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</si>
  <si>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</si>
  <si>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</si>
  <si>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</si>
  <si>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</si>
  <si>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</si>
  <si>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</si>
  <si>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</si>
  <si>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</si>
  <si>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</si>
  <si>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</si>
  <si>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</si>
  <si>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</si>
  <si>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</si>
  <si>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</si>
  <si>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</si>
  <si>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</si>
  <si>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</si>
  <si>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</si>
  <si>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</si>
  <si>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</si>
  <si>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</si>
  <si>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</si>
  <si>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</si>
  <si>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</si>
  <si>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</si>
  <si>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</si>
  <si>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</si>
  <si>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</si>
  <si>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</si>
  <si>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</si>
  <si>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</si>
  <si>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</si>
  <si>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</si>
  <si>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</si>
  <si>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</si>
  <si>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</si>
  <si>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</si>
  <si>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</si>
  <si>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</si>
  <si>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</si>
  <si>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</si>
  <si>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</si>
  <si>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</si>
  <si>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</si>
  <si>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</si>
  <si>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</si>
  <si>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</si>
  <si>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</si>
  <si>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</si>
  <si>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</si>
  <si>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</si>
  <si>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</si>
  <si>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</si>
  <si>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</si>
  <si>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</si>
  <si>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</si>
  <si>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</si>
  <si>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</si>
  <si>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</si>
  <si>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</si>
  <si>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</si>
  <si>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</si>
  <si>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</si>
  <si>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</si>
  <si>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</si>
  <si>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</si>
  <si>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</si>
  <si>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</si>
  <si>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</si>
  <si>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</si>
  <si>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</si>
  <si>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</si>
  <si>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</si>
  <si>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</si>
  <si>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</si>
  <si>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</si>
  <si>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</si>
  <si>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</si>
  <si>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</si>
  <si>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</si>
  <si>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</si>
  <si>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</si>
  <si>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</si>
  <si>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</si>
  <si>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</si>
  <si>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</si>
  <si>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</si>
  <si>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</si>
  <si>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</si>
  <si>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</si>
  <si>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</si>
  <si>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</si>
  <si>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</si>
  <si>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</si>
  <si>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</si>
  <si>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</si>
  <si>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</si>
  <si>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</si>
  <si>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</si>
  <si>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</si>
  <si>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</si>
  <si>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</si>
  <si>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</si>
  <si>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</si>
  <si>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</si>
  <si>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</si>
  <si>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</si>
  <si>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</si>
  <si>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</si>
  <si>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</si>
  <si>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</si>
  <si>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</si>
  <si>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</si>
  <si>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</si>
  <si>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</si>
  <si>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</si>
  <si>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</si>
  <si>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</si>
  <si>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</si>
  <si>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</si>
  <si>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</si>
  <si>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</si>
  <si>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</si>
  <si>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</si>
  <si>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</si>
  <si>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</si>
  <si>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</si>
  <si>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</si>
  <si>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</si>
  <si>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</si>
  <si>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</si>
  <si>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</si>
  <si>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</si>
  <si>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</si>
  <si>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</si>
  <si>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</si>
  <si>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</si>
  <si>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</si>
  <si>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</si>
  <si>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</si>
  <si>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</si>
  <si>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</si>
  <si>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</si>
  <si>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</si>
  <si>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</si>
  <si>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</si>
  <si>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</si>
  <si>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</si>
  <si>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</si>
  <si>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</si>
  <si>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</si>
  <si>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</si>
  <si>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</si>
  <si>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</si>
  <si>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</si>
  <si>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</si>
  <si>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</si>
  <si>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</si>
  <si>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</si>
  <si>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</si>
  <si>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</si>
  <si>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</si>
  <si>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</si>
  <si>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</si>
  <si>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</si>
  <si>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</si>
  <si>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</si>
  <si>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</si>
  <si>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</si>
  <si>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</si>
  <si>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</si>
  <si>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</si>
  <si>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</si>
  <si>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</si>
  <si>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</si>
  <si>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</si>
  <si>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</si>
  <si>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</si>
  <si>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</si>
  <si>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</si>
  <si>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</si>
  <si>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</si>
  <si>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</si>
  <si>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</si>
  <si>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</si>
  <si>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</si>
  <si>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</si>
  <si>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</si>
  <si>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</si>
  <si>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</si>
  <si>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</si>
  <si>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</si>
  <si>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</si>
  <si>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</si>
  <si>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</si>
  <si>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</si>
  <si>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</si>
  <si>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</si>
  <si>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</si>
  <si>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</si>
  <si>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</si>
  <si>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</si>
  <si>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</si>
  <si>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</si>
  <si>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</si>
  <si>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</si>
  <si>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</si>
  <si>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</si>
  <si>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</si>
  <si>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</si>
  <si>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</si>
  <si>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</si>
  <si>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</si>
  <si>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</si>
  <si>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</si>
  <si>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</si>
  <si>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</si>
  <si>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</si>
  <si>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</si>
  <si>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</si>
  <si>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</si>
  <si>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</si>
  <si>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</si>
  <si>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</si>
  <si>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</si>
  <si>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</si>
  <si>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</si>
  <si>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</si>
  <si>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</si>
  <si>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</si>
  <si>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</si>
  <si>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</si>
  <si>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</si>
  <si>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</si>
  <si>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</si>
  <si>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</si>
  <si>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</si>
  <si>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</si>
  <si>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</si>
  <si>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</si>
  <si>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</si>
  <si>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</si>
  <si>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</si>
  <si>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</si>
  <si>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</si>
  <si>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</si>
  <si>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</si>
  <si>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</si>
  <si>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</si>
  <si>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</si>
  <si>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</si>
  <si>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</si>
  <si>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</si>
  <si>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</si>
  <si>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</si>
  <si>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</si>
  <si>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</si>
  <si>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</si>
  <si>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</si>
  <si>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</si>
  <si>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</si>
  <si>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</si>
  <si>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</si>
  <si>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</si>
  <si>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</si>
  <si>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</si>
  <si>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</si>
  <si>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</si>
  <si>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</si>
  <si>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</si>
  <si>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</si>
  <si>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</si>
  <si>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</si>
  <si>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</si>
  <si>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</si>
  <si>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</si>
  <si>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</si>
  <si>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</si>
  <si>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</si>
  <si>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</si>
  <si>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</si>
  <si>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</si>
  <si>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</si>
  <si>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</si>
  <si>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</si>
  <si>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</si>
  <si>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</si>
  <si>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</si>
  <si>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</si>
  <si>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</si>
  <si>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</si>
  <si>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</si>
  <si>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</si>
  <si>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</si>
  <si>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</si>
  <si>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</si>
  <si>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</si>
  <si>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</si>
  <si>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</si>
  <si>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</si>
  <si>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</si>
  <si>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</si>
  <si>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</si>
  <si>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</si>
  <si>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</si>
  <si>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</si>
  <si>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</si>
  <si>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</si>
  <si>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</si>
  <si>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</si>
  <si>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</si>
  <si>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</si>
  <si>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</si>
  <si>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</si>
  <si>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</si>
  <si>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</si>
  <si>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</si>
  <si>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</si>
  <si>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</si>
  <si>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</si>
  <si>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</si>
  <si>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</si>
  <si>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</si>
  <si>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</si>
  <si>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</si>
  <si>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</si>
  <si>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</si>
  <si>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</si>
  <si>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</si>
  <si>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</si>
  <si>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</si>
  <si>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</si>
  <si>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</si>
  <si>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</si>
  <si>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</si>
  <si>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</si>
  <si>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</si>
  <si>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</si>
  <si>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</si>
  <si>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</si>
  <si>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</si>
  <si>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</si>
  <si>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</si>
  <si>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</si>
  <si>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</si>
  <si>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</si>
  <si>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</si>
  <si>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</si>
  <si>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</si>
  <si>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</si>
  <si>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</si>
  <si>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</si>
  <si>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</si>
  <si>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</si>
  <si>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</si>
  <si>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</si>
  <si>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</si>
  <si>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</si>
  <si>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</si>
  <si>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</si>
  <si>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</si>
  <si>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</si>
  <si>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</si>
  <si>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</si>
  <si>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</si>
  <si>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</si>
  <si>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</si>
  <si>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</si>
  <si>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</si>
  <si>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</si>
  <si>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</si>
  <si>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</si>
  <si>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</si>
  <si>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</si>
  <si>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</si>
  <si>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</si>
  <si>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</si>
  <si>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</si>
  <si>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</si>
  <si>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</si>
  <si>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</si>
  <si>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</si>
  <si>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</si>
  <si>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</si>
  <si>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</si>
  <si>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</si>
  <si>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</si>
  <si>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</si>
  <si>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</si>
  <si>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</si>
  <si>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</si>
  <si>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</si>
  <si>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</si>
  <si>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</si>
  <si>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</si>
  <si>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</si>
  <si>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</si>
  <si>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</si>
  <si>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</si>
  <si>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</si>
  <si>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</si>
  <si>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</si>
  <si>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</si>
  <si>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</si>
  <si>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</si>
  <si>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</si>
  <si>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</si>
  <si>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</si>
  <si>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</si>
  <si>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</si>
  <si>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</si>
  <si>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</si>
  <si>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</si>
  <si>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</si>
  <si>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</si>
  <si>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</si>
  <si>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</si>
  <si>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</si>
  <si>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</si>
  <si>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</si>
  <si>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</si>
  <si>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</si>
  <si>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</si>
  <si>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</si>
  <si>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</si>
  <si>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</si>
  <si>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</si>
  <si>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</si>
  <si>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</si>
  <si>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</si>
  <si>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</si>
  <si>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</si>
  <si>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</si>
  <si>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</si>
  <si>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</si>
  <si>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</si>
  <si>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</si>
  <si>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</si>
  <si>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</si>
  <si>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</si>
  <si>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</si>
  <si>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</si>
  <si>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</si>
  <si>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</si>
  <si>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</si>
  <si>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</si>
  <si>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</si>
  <si>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</si>
  <si>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</si>
  <si>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</si>
  <si>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</si>
  <si>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</si>
  <si>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</si>
  <si>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</si>
  <si>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</si>
  <si>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</si>
  <si>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</si>
  <si>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</si>
  <si>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</si>
  <si>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</si>
  <si>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</si>
  <si>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</si>
  <si>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</si>
  <si>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</si>
  <si>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</si>
  <si>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</si>
  <si>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</si>
  <si>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</si>
  <si>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</si>
  <si>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</si>
  <si>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</si>
  <si>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</si>
  <si>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</si>
  <si>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</si>
  <si>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</si>
  <si>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</si>
  <si>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</si>
  <si>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</si>
  <si>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</si>
  <si>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</si>
  <si>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</si>
  <si>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</si>
  <si>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</si>
  <si>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</si>
  <si>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</si>
  <si>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</si>
  <si>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</si>
  <si>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</si>
  <si>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</si>
  <si>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</si>
  <si>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</si>
  <si>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</si>
  <si>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</si>
  <si>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</si>
  <si>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Agrota110106104802918</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</si>
  <si>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</si>
  <si>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</si>
  <si>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</si>
  <si>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</si>
  <si>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</si>
  <si>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</si>
  <si>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</si>
  <si>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</si>
  <si>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</si>
  <si>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</si>
  <si>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</si>
  <si>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</si>
  <si>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</si>
  <si>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</si>
  <si>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</si>
  <si>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</si>
  <si>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</si>
  <si>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</si>
  <si>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</si>
  <si>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</si>
  <si>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</si>
  <si>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</si>
  <si>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</si>
  <si>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</si>
  <si>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</si>
  <si>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</si>
  <si>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</si>
  <si>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</si>
  <si>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</si>
  <si>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</si>
  <si>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</si>
  <si>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</si>
  <si>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</si>
  <si>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</si>
  <si>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</si>
  <si>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</si>
  <si>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</si>
  <si>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</si>
  <si>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</si>
  <si>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</si>
  <si>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</si>
  <si>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</si>
  <si>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</si>
  <si>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</si>
  <si>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</si>
  <si>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</si>
  <si>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</si>
  <si>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</si>
  <si>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</si>
  <si>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</si>
  <si>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</si>
  <si>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</si>
  <si>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</si>
  <si>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</si>
  <si>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</si>
  <si>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</si>
  <si>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</si>
  <si>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</si>
  <si>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</si>
  <si>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</si>
  <si>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</si>
  <si>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</si>
  <si>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</si>
  <si>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</si>
  <si>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</si>
  <si>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</si>
  <si>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</si>
  <si>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</si>
  <si>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</si>
  <si>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</si>
  <si>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</si>
  <si>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</si>
  <si>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</si>
  <si>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</si>
  <si>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</si>
  <si>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</si>
  <si>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</si>
  <si>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</si>
  <si>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</si>
  <si>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</si>
  <si>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</si>
  <si>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</si>
  <si>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</si>
  <si>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</si>
  <si>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</si>
  <si>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</si>
  <si>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</si>
  <si>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</si>
  <si>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</si>
  <si>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</si>
  <si>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</si>
  <si>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</si>
  <si>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</si>
  <si>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</si>
  <si>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</si>
  <si>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</si>
  <si>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</si>
  <si>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</si>
  <si>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</si>
  <si>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</si>
  <si>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</si>
  <si>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</si>
  <si>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Agrota110107152001296</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</si>
  <si>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</si>
  <si>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</si>
  <si>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</si>
  <si>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</si>
  <si>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</si>
  <si>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</si>
  <si>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</si>
  <si>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</si>
  <si>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</si>
  <si>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</si>
  <si>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</si>
  <si>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</si>
  <si>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</si>
  <si>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</si>
  <si>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</si>
  <si>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</si>
  <si>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</si>
  <si>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</si>
  <si>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</si>
  <si>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</si>
  <si>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</si>
  <si>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</si>
  <si>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</si>
  <si>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</si>
  <si>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</si>
  <si>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</si>
  <si>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</si>
  <si>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</si>
  <si>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</si>
  <si>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</si>
  <si>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</si>
  <si>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</si>
  <si>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</si>
  <si>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</si>
  <si>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</si>
  <si>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</si>
  <si>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</si>
  <si>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</si>
  <si>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</si>
  <si>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</si>
  <si>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</si>
  <si>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</si>
  <si>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</si>
  <si>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</si>
  <si>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</si>
  <si>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</si>
  <si>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</si>
  <si>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</si>
  <si>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</si>
  <si>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</si>
  <si>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</si>
  <si>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</si>
  <si>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</si>
  <si>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</si>
  <si>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</si>
  <si>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</si>
  <si>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</si>
  <si>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</si>
  <si>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</si>
  <si>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</si>
  <si>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</si>
  <si>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</si>
  <si>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</si>
  <si>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</si>
  <si>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</si>
  <si>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</si>
  <si>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</si>
  <si>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</si>
  <si>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</si>
  <si>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</si>
  <si>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</si>
  <si>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</si>
  <si>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</si>
  <si>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</si>
  <si>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</si>
  <si>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</si>
  <si>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</si>
  <si>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</si>
  <si>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</si>
  <si>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</si>
  <si>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</si>
  <si>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</si>
  <si>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</si>
  <si>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</si>
  <si>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</si>
  <si>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</si>
  <si>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</si>
  <si>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</si>
  <si>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</si>
  <si>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</si>
  <si>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</si>
  <si>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</si>
  <si>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</si>
  <si>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</si>
  <si>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</si>
  <si>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</si>
  <si>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</si>
  <si>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</si>
  <si>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</si>
  <si>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</si>
  <si>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</si>
  <si>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</si>
  <si>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</si>
  <si>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</si>
  <si>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</si>
  <si>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</si>
  <si>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</si>
  <si>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</si>
  <si>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</si>
  <si>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</si>
  <si>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</si>
  <si>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</si>
  <si>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</si>
  <si>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</si>
  <si>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</si>
  <si>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</si>
  <si>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</si>
  <si>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</si>
  <si>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</si>
  <si>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</si>
  <si>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</si>
  <si>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</si>
  <si>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</si>
  <si>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</si>
  <si>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</si>
  <si>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</si>
  <si>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</si>
  <si>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</si>
  <si>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</si>
  <si>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</si>
  <si>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</si>
  <si>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</si>
  <si>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</si>
  <si>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</si>
  <si>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</si>
  <si>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</si>
  <si>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</si>
  <si>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</si>
  <si>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</si>
  <si>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</si>
  <si>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</si>
  <si>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</si>
  <si>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</si>
  <si>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</si>
  <si>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</si>
  <si>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</si>
  <si>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</si>
  <si>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</si>
  <si>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</si>
  <si>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</si>
  <si>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</si>
  <si>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</si>
  <si>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</si>
  <si>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</si>
  <si>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</si>
  <si>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</si>
  <si>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</si>
  <si>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</si>
  <si>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</si>
  <si>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</si>
  <si>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</si>
  <si>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</si>
  <si>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</si>
  <si>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</si>
  <si>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</si>
  <si>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</si>
  <si>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</si>
  <si>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</si>
  <si>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</si>
  <si>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</si>
  <si>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</si>
  <si>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</si>
  <si>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</si>
  <si>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</si>
  <si>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</si>
  <si>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</si>
  <si>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</si>
  <si>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</si>
  <si>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</si>
  <si>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</si>
  <si>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</si>
  <si>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</si>
  <si>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</si>
  <si>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</si>
  <si>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</si>
  <si>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</si>
  <si>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</si>
  <si>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</si>
  <si>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</si>
  <si>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</si>
  <si>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</si>
  <si>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</si>
  <si>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</si>
  <si>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</si>
  <si>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</si>
  <si>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</si>
  <si>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</si>
  <si>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</si>
  <si>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</si>
  <si>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</si>
  <si>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</si>
  <si>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</si>
  <si>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</si>
  <si>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</si>
  <si>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</si>
  <si>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</si>
  <si>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</si>
  <si>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</si>
  <si>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</si>
  <si>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</si>
  <si>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</si>
  <si>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</si>
  <si>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</si>
  <si>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</si>
  <si>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</si>
  <si>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</si>
  <si>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</si>
  <si>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</si>
  <si>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</si>
  <si>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</si>
  <si>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</si>
  <si>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</si>
  <si>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</si>
  <si>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</si>
  <si>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</si>
  <si>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</si>
  <si>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</si>
  <si>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</si>
  <si>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</si>
  <si>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</si>
  <si>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</si>
  <si>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</si>
  <si>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</si>
  <si>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</si>
  <si>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</si>
  <si>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</si>
  <si>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</si>
  <si>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</si>
  <si>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</si>
  <si>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</si>
  <si>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</si>
  <si>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</si>
  <si>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</si>
  <si>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</si>
  <si>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</si>
  <si>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</si>
  <si>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</si>
  <si>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</si>
  <si>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</si>
  <si>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</si>
  <si>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</si>
  <si>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</si>
  <si>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</si>
  <si>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</si>
  <si>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</si>
  <si>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</si>
  <si>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</si>
  <si>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</si>
  <si>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</si>
  <si>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</si>
  <si>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</si>
  <si>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</si>
  <si>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</si>
  <si>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</si>
  <si>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</si>
  <si>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</si>
  <si>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</si>
  <si>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</si>
  <si>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</si>
  <si>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</si>
  <si>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</si>
  <si>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</si>
  <si>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</si>
  <si>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</si>
  <si>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</si>
  <si>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</si>
  <si>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</si>
  <si>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</si>
  <si>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</si>
  <si>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</si>
  <si>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</si>
  <si>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</si>
  <si>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</si>
  <si>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</si>
  <si>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</si>
  <si>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</si>
  <si>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</si>
  <si>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</si>
  <si>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</si>
  <si>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</si>
  <si>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</si>
  <si>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</si>
  <si>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</si>
  <si>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</si>
  <si>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</si>
  <si>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</si>
  <si>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</si>
  <si>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</si>
  <si>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</si>
  <si>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</si>
  <si>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</si>
  <si>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</si>
  <si>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</si>
  <si>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</si>
  <si>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</si>
  <si>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</si>
  <si>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</si>
  <si>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</si>
  <si>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</si>
  <si>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</si>
  <si>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</si>
  <si>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</si>
  <si>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</si>
  <si>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</si>
  <si>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</si>
  <si>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</si>
  <si>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</si>
  <si>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</si>
  <si>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</si>
  <si>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</si>
  <si>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</si>
  <si>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</si>
  <si>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</si>
  <si>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</si>
  <si>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</si>
  <si>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</si>
  <si>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</si>
  <si>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</si>
  <si>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</si>
  <si>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</si>
  <si>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</si>
  <si>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</si>
  <si>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</si>
  <si>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</si>
  <si>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</si>
  <si>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</si>
  <si>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</si>
  <si>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</si>
  <si>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</si>
  <si>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</si>
  <si>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</si>
  <si>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</si>
  <si>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</si>
  <si>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</si>
  <si>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</si>
  <si>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</si>
  <si>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</si>
  <si>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</si>
  <si>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</si>
  <si>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</si>
  <si>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</si>
  <si>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</si>
  <si>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</si>
  <si>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</si>
  <si>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</si>
  <si>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</si>
  <si>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</si>
  <si>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</si>
  <si>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</si>
  <si>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</si>
  <si>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</si>
  <si>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</si>
  <si>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</si>
  <si>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</si>
  <si>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</si>
  <si>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</si>
  <si>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</si>
  <si>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</si>
  <si>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</si>
  <si>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</si>
  <si>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</si>
  <si>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</si>
  <si>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</si>
  <si>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</si>
  <si>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</si>
  <si>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</si>
  <si>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</si>
  <si>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</si>
  <si>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</si>
  <si>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</si>
  <si>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</si>
  <si>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</si>
  <si>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</si>
  <si>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</si>
  <si>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</si>
  <si>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</si>
  <si>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</si>
  <si>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</si>
  <si>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</si>
  <si>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</si>
  <si>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</si>
  <si>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</si>
  <si>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</si>
  <si>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</si>
  <si>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</si>
  <si>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</si>
  <si>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</si>
  <si>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</si>
  <si>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</si>
  <si>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</si>
  <si>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</si>
  <si>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</si>
  <si>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</si>
  <si>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</si>
  <si>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</si>
  <si>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</si>
  <si>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</si>
  <si>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</si>
  <si>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</si>
  <si>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</si>
  <si>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</si>
  <si>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</si>
  <si>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</si>
  <si>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</si>
  <si>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</si>
  <si>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</si>
  <si>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</si>
  <si>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</si>
  <si>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</si>
  <si>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</si>
  <si>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</si>
  <si>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</si>
  <si>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</si>
  <si>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</si>
  <si>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</si>
  <si>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</si>
  <si>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</si>
  <si>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</si>
  <si>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</si>
  <si>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</si>
  <si>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</si>
  <si>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</si>
  <si>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</si>
  <si>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</si>
  <si>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</si>
  <si>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</si>
  <si>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</si>
  <si>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</si>
  <si>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</si>
  <si>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</si>
  <si>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</si>
  <si>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</si>
  <si>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</si>
  <si>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</si>
  <si>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</si>
  <si>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</si>
  <si>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</si>
  <si>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</si>
  <si>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</si>
  <si>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</si>
  <si>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</si>
  <si>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</si>
  <si>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</si>
  <si>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</si>
  <si>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</si>
  <si>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</si>
  <si>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</si>
  <si>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</si>
  <si>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</si>
  <si>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</si>
  <si>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</si>
  <si>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</si>
  <si>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</si>
  <si>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</si>
  <si>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</si>
  <si>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</si>
  <si>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</si>
  <si>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</si>
  <si>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</si>
  <si>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</si>
  <si>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</si>
  <si>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</si>
  <si>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</si>
  <si>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</si>
  <si>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</si>
  <si>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</si>
  <si>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</si>
  <si>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</si>
  <si>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</si>
  <si>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</si>
  <si>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</si>
  <si>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</si>
  <si>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</si>
  <si>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</si>
  <si>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</si>
  <si>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</si>
  <si>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</si>
  <si>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</si>
  <si>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</si>
  <si>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</si>
  <si>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</si>
  <si>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</si>
  <si>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</si>
  <si>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</si>
  <si>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</si>
  <si>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</si>
  <si>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</si>
  <si>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</si>
  <si>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</si>
  <si>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</si>
  <si>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</si>
  <si>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</si>
  <si>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</si>
  <si>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</si>
  <si>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</si>
  <si>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</si>
  <si>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</si>
  <si>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</si>
  <si>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</si>
  <si>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</si>
  <si>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</si>
  <si>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</si>
  <si>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</si>
  <si>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</si>
  <si>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</si>
  <si>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</si>
  <si>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</si>
  <si>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</si>
  <si>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</si>
  <si>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</si>
  <si>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</si>
  <si>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</si>
  <si>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</si>
  <si>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</si>
  <si>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</si>
  <si>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</si>
  <si>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</si>
  <si>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</si>
  <si>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</si>
  <si>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</si>
  <si>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</si>
  <si>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</si>
  <si>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</si>
  <si>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</si>
  <si>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</si>
  <si>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</si>
  <si>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</si>
  <si>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</si>
  <si>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</si>
  <si>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</si>
  <si>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</si>
  <si>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</si>
  <si>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</si>
  <si>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</si>
  <si>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</si>
  <si>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</si>
  <si>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</si>
  <si>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</si>
  <si>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</si>
  <si>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</si>
  <si>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</si>
  <si>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</si>
  <si>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</si>
  <si>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</si>
  <si>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</si>
  <si>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</si>
  <si>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</si>
  <si>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</si>
  <si>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</si>
  <si>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</si>
  <si>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</si>
  <si>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</si>
  <si>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</si>
  <si>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</si>
  <si>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</si>
  <si>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</si>
  <si>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</si>
  <si>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</si>
  <si>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</si>
  <si>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</si>
  <si>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</si>
  <si>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</si>
  <si>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</si>
  <si>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</si>
  <si>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</si>
  <si>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</si>
  <si>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</si>
  <si>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</si>
  <si>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</si>
  <si>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</si>
  <si>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</si>
  <si>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</si>
  <si>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</si>
  <si>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</si>
  <si>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</si>
  <si>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</si>
  <si>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</si>
  <si>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</si>
  <si>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</si>
  <si>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</si>
  <si>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</si>
  <si>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</si>
  <si>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</si>
  <si>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</si>
  <si>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</si>
  <si>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</si>
  <si>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</si>
  <si>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</si>
  <si>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</si>
  <si>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</si>
  <si>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</si>
  <si>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</si>
  <si>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</si>
  <si>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</si>
  <si>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</si>
  <si>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</si>
  <si>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</si>
  <si>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</si>
  <si>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</si>
  <si>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</si>
  <si>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</si>
  <si>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</si>
  <si>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</si>
  <si>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</si>
  <si>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</si>
  <si>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</si>
  <si>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</si>
  <si>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</si>
  <si>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</si>
  <si>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</si>
  <si>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</si>
  <si>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</si>
  <si>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</si>
  <si>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</si>
  <si>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</si>
  <si>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</si>
  <si>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</si>
  <si>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</si>
  <si>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</si>
  <si>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</si>
  <si>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</si>
  <si>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</si>
  <si>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</si>
  <si>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</si>
  <si>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</si>
  <si>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</si>
  <si>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</si>
  <si>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</si>
  <si>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</si>
  <si>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</si>
  <si>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</si>
  <si>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</si>
  <si>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</si>
  <si>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</si>
  <si>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</si>
  <si>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</si>
  <si>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</si>
  <si>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</si>
  <si>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</si>
  <si>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</si>
  <si>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</si>
  <si>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</si>
  <si>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</si>
  <si>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</si>
  <si>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</si>
  <si>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</si>
  <si>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</si>
  <si>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</si>
  <si>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</si>
  <si>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</si>
  <si>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</si>
  <si>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</si>
  <si>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</si>
  <si>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</si>
  <si>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</si>
  <si>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</si>
  <si>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</si>
  <si>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</si>
  <si>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</si>
  <si>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</si>
  <si>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</si>
  <si>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</si>
  <si>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</si>
  <si>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</si>
  <si>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</si>
  <si>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</si>
  <si>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</si>
  <si>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</si>
  <si>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</si>
  <si>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</si>
  <si>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</si>
  <si>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</si>
  <si>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</si>
  <si>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</si>
  <si>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</si>
  <si>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</si>
  <si>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</si>
  <si>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</si>
  <si>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</si>
  <si>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</si>
  <si>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</si>
  <si>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</si>
  <si>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</si>
  <si>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</si>
  <si>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</si>
  <si>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</si>
  <si>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</si>
  <si>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</si>
  <si>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</si>
  <si>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</si>
  <si>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</si>
  <si>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</si>
  <si>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</si>
  <si>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</si>
  <si>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</si>
  <si>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</si>
  <si>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</si>
  <si>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</si>
  <si>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</si>
  <si>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</si>
  <si>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</si>
  <si>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</si>
  <si>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</si>
  <si>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</si>
  <si>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</si>
  <si>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</si>
  <si>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</si>
  <si>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</si>
  <si>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</si>
  <si>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</si>
  <si>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</si>
  <si>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</si>
  <si>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</si>
  <si>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</si>
  <si>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</si>
  <si>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</si>
  <si>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</si>
  <si>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</si>
  <si>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</si>
  <si>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</si>
  <si>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</si>
  <si>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</si>
  <si>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</si>
  <si>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</si>
  <si>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</si>
  <si>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</si>
  <si>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</si>
  <si>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</si>
  <si>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</si>
  <si>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</si>
  <si>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</si>
  <si>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</si>
  <si>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</si>
  <si>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</si>
  <si>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</si>
  <si>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</si>
  <si>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</si>
  <si>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</si>
  <si>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</si>
  <si>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</si>
  <si>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</si>
  <si>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</si>
  <si>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</si>
  <si>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</si>
  <si>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</si>
  <si>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</si>
  <si>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</si>
  <si>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</si>
  <si>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</si>
  <si>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</si>
  <si>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</si>
  <si>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</si>
  <si>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</si>
  <si>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</si>
  <si>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</si>
  <si>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</si>
  <si>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</si>
  <si>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</si>
  <si>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</si>
  <si>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</si>
  <si>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</si>
  <si>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</si>
  <si>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</si>
  <si>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</si>
  <si>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</si>
  <si>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</si>
  <si>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</si>
  <si>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</si>
  <si>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</si>
  <si>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</si>
  <si>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</si>
  <si>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</si>
  <si>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</si>
  <si>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</si>
  <si>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</si>
  <si>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</si>
  <si>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</si>
  <si>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</si>
  <si>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</si>
  <si>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</si>
  <si>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</si>
  <si>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</si>
  <si>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</si>
  <si>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</si>
  <si>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</si>
  <si>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</si>
  <si>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</si>
  <si>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</si>
  <si>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</si>
  <si>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</si>
  <si>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</si>
  <si>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</si>
  <si>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</si>
  <si>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</si>
  <si>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</si>
  <si>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</si>
  <si>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</si>
  <si>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</si>
  <si>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</si>
  <si>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</si>
  <si>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</si>
  <si>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</si>
  <si>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</si>
  <si>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</si>
  <si>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</si>
  <si>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</si>
  <si>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</si>
  <si>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</si>
  <si>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</si>
  <si>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</si>
  <si>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</si>
  <si>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</si>
  <si>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</si>
  <si>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</si>
  <si>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</si>
  <si>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</si>
  <si>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</si>
  <si>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</si>
  <si>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</si>
  <si>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</si>
  <si>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</si>
  <si>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</si>
  <si>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</si>
  <si>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</si>
  <si>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</si>
  <si>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</si>
  <si>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</si>
  <si>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</si>
  <si>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</si>
  <si>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</si>
  <si>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</si>
  <si>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</si>
  <si>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</si>
  <si>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</si>
  <si>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</si>
  <si>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</si>
  <si>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</si>
  <si>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</si>
  <si>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</si>
  <si>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</si>
  <si>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</si>
  <si>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</si>
  <si>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</si>
  <si>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</si>
  <si>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</si>
  <si>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</si>
  <si>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</si>
  <si>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</si>
  <si>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</si>
  <si>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</si>
  <si>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</si>
  <si>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</si>
  <si>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</si>
  <si>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</si>
  <si>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</si>
  <si>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</si>
  <si>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</si>
  <si>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</si>
  <si>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</si>
  <si>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</si>
  <si>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</si>
  <si>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</si>
  <si>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</si>
  <si>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</si>
  <si>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</si>
  <si>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</si>
  <si>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</si>
  <si>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</si>
  <si>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</si>
  <si>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</si>
  <si>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</si>
  <si>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</si>
  <si>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</si>
  <si>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</si>
  <si>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</si>
  <si>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</si>
  <si>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</si>
  <si>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</si>
  <si>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</si>
  <si>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</si>
  <si>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</si>
  <si>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</si>
  <si>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</si>
  <si>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</si>
  <si>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</si>
  <si>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</si>
  <si>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</si>
  <si>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</si>
  <si>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</si>
  <si>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</si>
  <si>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</si>
  <si>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</si>
  <si>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</si>
  <si>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</si>
  <si>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</si>
  <si>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</si>
  <si>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</si>
  <si>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</si>
  <si>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</si>
  <si>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</si>
  <si>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</si>
  <si>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</si>
  <si>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</si>
  <si>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</si>
  <si>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</si>
  <si>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</si>
  <si>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</si>
  <si>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</si>
  <si>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</si>
  <si>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</si>
  <si>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</si>
  <si>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</si>
  <si>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</si>
  <si>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</si>
  <si>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</si>
  <si>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</si>
  <si>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</si>
  <si>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</si>
  <si>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</si>
  <si>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</si>
  <si>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</si>
  <si>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</si>
  <si>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</si>
  <si>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</si>
  <si>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</si>
  <si>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</si>
  <si>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</si>
  <si>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</si>
  <si>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</si>
  <si>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</si>
  <si>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</si>
  <si>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</si>
  <si>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</si>
  <si>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</si>
  <si>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</si>
  <si>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</si>
  <si>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</si>
  <si>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</si>
  <si>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</si>
  <si>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</si>
  <si>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</si>
  <si>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</si>
  <si>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</si>
  <si>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</si>
  <si>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</si>
  <si>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</si>
  <si>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</si>
  <si>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</si>
  <si>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</si>
  <si>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</si>
  <si>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</si>
  <si>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</si>
  <si>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</si>
  <si>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</si>
  <si>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</si>
  <si>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LIBRE-26</t>
  </si>
  <si>
    <t>LIBRE-264</t>
  </si>
  <si>
    <t>SUSP-52</t>
  </si>
  <si>
    <t>MFR-47</t>
  </si>
  <si>
    <t>LIBRE-72</t>
  </si>
  <si>
    <t>MAC MFR-20</t>
  </si>
  <si>
    <t>LIBRE-1064</t>
  </si>
  <si>
    <t>LIBRE-523</t>
  </si>
  <si>
    <t>LIBRE-34</t>
  </si>
  <si>
    <t>LIBRE-189</t>
  </si>
  <si>
    <t>LIBRE-167</t>
  </si>
  <si>
    <t>LIBRE-328</t>
  </si>
  <si>
    <t>LIBRE-490</t>
  </si>
  <si>
    <t>LIBRE-82</t>
  </si>
  <si>
    <t>MFR-20</t>
  </si>
  <si>
    <t>LIBRE-400</t>
  </si>
  <si>
    <t>LIBRE-287</t>
  </si>
  <si>
    <t>LIBRE-268</t>
  </si>
  <si>
    <t>MFR-97</t>
  </si>
  <si>
    <t>LIBRE-22</t>
  </si>
  <si>
    <t>MAC MFR-82</t>
  </si>
  <si>
    <t>LIBRE-229</t>
  </si>
  <si>
    <t>LIBRE-166</t>
  </si>
  <si>
    <t>SUSP-6</t>
  </si>
  <si>
    <t>LIBRE-272</t>
  </si>
  <si>
    <t>MAC MFR-35</t>
  </si>
  <si>
    <t>LIBRE-93</t>
  </si>
  <si>
    <t>SUSP-26</t>
  </si>
  <si>
    <t>21-abr</t>
  </si>
  <si>
    <t>24-abr</t>
  </si>
  <si>
    <t>25-abr</t>
  </si>
  <si>
    <t>26-abr</t>
  </si>
  <si>
    <t>30-abr</t>
  </si>
  <si>
    <t>may</t>
  </si>
  <si>
    <t>01-may</t>
  </si>
  <si>
    <t>02-may</t>
  </si>
  <si>
    <t>04-may</t>
  </si>
  <si>
    <t>05-may</t>
  </si>
  <si>
    <t>07-may</t>
  </si>
  <si>
    <t>09-may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</si>
</sst>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6">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44" fillId="4" borderId="1" xfId="0" applyNumberFormat="1" applyFont="1" applyFill="1" applyBorder="1" applyAlignment="1">
      <alignment horizontal="center" vertical="center"/>
    </xf>
    <xf numFmtId="0" fontId="60" fillId="2" borderId="1" xfId="0" applyNumberFormat="1" applyFont="1" applyFill="1" applyBorder="1" applyAlignment="1">
      <alignment horizontal="center" vertical="center"/>
    </xf>
    <xf numFmtId="0" fontId="60" fillId="3" borderId="1" xfId="0" applyNumberFormat="1" applyFont="1" applyFill="1" applyBorder="1" applyAlignment="1">
      <alignment horizontal="center" vertical="center"/>
    </xf>
    <xf numFmtId="0" fontId="60" fillId="8" borderId="1" xfId="0" applyNumberFormat="1" applyFont="1" applyFill="1" applyBorder="1" applyAlignment="1">
      <alignment horizontal="center" vertical="center"/>
    </xf>
    <xf numFmtId="0" fontId="60" fillId="35" borderId="1" xfId="0" applyNumberFormat="1" applyFont="1" applyFill="1" applyBorder="1" applyAlignment="1">
      <alignment horizontal="center" vertical="center"/>
    </xf>
    <xf numFmtId="0" fontId="44" fillId="30" borderId="1" xfId="0" applyNumberFormat="1" applyFont="1" applyFill="1" applyBorder="1" applyAlignment="1">
      <alignment horizontal="center" vertical="center"/>
    </xf>
    <xf numFmtId="0" fontId="65" fillId="0" borderId="1" xfId="0" applyNumberFormat="1" applyFont="1" applyBorder="1" applyAlignment="1">
      <alignment horizontal="center" vertical="center"/>
    </xf>
    <xf numFmtId="0" fontId="47" fillId="0" borderId="1" xfId="0" applyNumberFormat="1" applyFont="1" applyBorder="1" applyAlignment="1">
      <alignment horizontal="center" vertical="center"/>
    </xf>
    <xf numFmtId="0" fontId="60" fillId="0" borderId="12" xfId="0" applyNumberFormat="1" applyFont="1" applyFill="1" applyBorder="1" applyAlignment="1">
      <alignment horizontal="center" vertical="center"/>
    </xf>
    <xf numFmtId="0" fontId="44" fillId="0" borderId="1" xfId="0" applyNumberFormat="1" applyFont="1" applyFill="1" applyBorder="1" applyAlignment="1">
      <alignment horizontal="center" vertical="center"/>
    </xf>
    <xf numFmtId="0" fontId="44" fillId="0" borderId="12" xfId="0" applyNumberFormat="1" applyFont="1" applyFill="1" applyBorder="1" applyAlignment="1">
      <alignment horizontal="center" vertical="center"/>
    </xf>
    <xf numFmtId="0" fontId="60" fillId="0" borderId="1" xfId="0" applyNumberFormat="1" applyFont="1" applyFill="1" applyBorder="1" applyAlignment="1">
      <alignment horizontal="center" vertical="center"/>
    </xf>
    <xf numFmtId="0" fontId="60" fillId="0" borderId="0" xfId="0" applyNumberFormat="1" applyFont="1" applyFill="1" applyBorder="1" applyAlignment="1" applyProtection="1">
      <alignment horizontal="center" vertical="center"/>
      <protection locked="0"/>
    </xf>
    <xf numFmtId="0" fontId="44" fillId="0" borderId="0" xfId="0" applyNumberFormat="1" applyFont="1" applyFill="1" applyBorder="1" applyAlignment="1" applyProtection="1">
      <alignment horizontal="center" vertical="center"/>
      <protection locked="0"/>
    </xf>
    <xf numFmtId="0" fontId="60" fillId="35" borderId="0" xfId="0" applyNumberFormat="1" applyFont="1" applyFill="1" applyBorder="1" applyAlignment="1" applyProtection="1">
      <alignment horizontal="center" vertical="center"/>
      <protection locked="0"/>
    </xf>
    <xf numFmtId="0" fontId="44" fillId="4" borderId="0" xfId="0" applyNumberFormat="1" applyFont="1" applyFill="1" applyBorder="1" applyAlignment="1" applyProtection="1">
      <alignment horizontal="center" vertical="center"/>
      <protection locked="0"/>
    </xf>
    <xf numFmtId="0" fontId="60" fillId="3" borderId="0" xfId="0" applyNumberFormat="1" applyFont="1" applyFill="1" applyBorder="1" applyAlignment="1" applyProtection="1">
      <alignment horizontal="center" vertical="center"/>
      <protection locked="0"/>
    </xf>
    <xf numFmtId="0" fontId="60" fillId="8" borderId="0" xfId="0" applyNumberFormat="1" applyFont="1" applyFill="1" applyBorder="1" applyAlignment="1" applyProtection="1">
      <alignment horizontal="center" vertical="center"/>
      <protection locked="0"/>
    </xf>
    <xf numFmtId="0" fontId="60" fillId="2" borderId="0" xfId="0" applyNumberFormat="1" applyFont="1" applyFill="1" applyBorder="1" applyAlignment="1" applyProtection="1">
      <alignment horizontal="center" vertical="center"/>
      <protection locked="0"/>
    </xf>
    <xf numFmtId="0" fontId="44" fillId="30" borderId="0" xfId="0" applyNumberFormat="1" applyFont="1" applyFill="1" applyBorder="1" applyAlignment="1" applyProtection="1">
      <alignment horizontal="center" vertical="center"/>
      <protection locked="0"/>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89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56500032"/>
        <c:axId val="856500592"/>
      </c:areaChart>
      <c:lineChart>
        <c:grouping val="standard"/>
        <c:varyColors val="0"/>
        <c:dLbls>
          <c:showLegendKey val="0"/>
          <c:showVal val="0"/>
          <c:showCatName val="0"/>
          <c:showSerName val="0"/>
          <c:showPercent val="0"/>
          <c:showBubbleSize val="0"/>
        </c:dLbls>
        <c:marker val="1"/>
        <c:smooth val="0"/>
        <c:axId val="856500032"/>
        <c:axId val="856500592"/>
      </c:lineChart>
      <c:catAx>
        <c:axId val="856500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56500592"/>
        <c:crosses val="autoZero"/>
        <c:auto val="1"/>
        <c:lblAlgn val="ctr"/>
        <c:lblOffset val="80"/>
        <c:noMultiLvlLbl val="0"/>
      </c:catAx>
      <c:valAx>
        <c:axId val="85650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5650003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00705504"/>
        <c:axId val="85302315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00705504"/>
        <c:axId val="853023152"/>
      </c:lineChart>
      <c:catAx>
        <c:axId val="1400705504"/>
        <c:scaling>
          <c:orientation val="minMax"/>
        </c:scaling>
        <c:delete val="0"/>
        <c:axPos val="b"/>
        <c:numFmt formatCode="General" sourceLinked="0"/>
        <c:majorTickMark val="none"/>
        <c:minorTickMark val="none"/>
        <c:tickLblPos val="nextTo"/>
        <c:txPr>
          <a:bodyPr/>
          <a:lstStyle/>
          <a:p>
            <a:pPr>
              <a:defRPr lang="en-US"/>
            </a:pPr>
            <a:endParaRPr lang="es-EC"/>
          </a:p>
        </c:txPr>
        <c:crossAx val="853023152"/>
        <c:crosses val="autoZero"/>
        <c:auto val="1"/>
        <c:lblAlgn val="ctr"/>
        <c:lblOffset val="100"/>
        <c:noMultiLvlLbl val="0"/>
      </c:catAx>
      <c:valAx>
        <c:axId val="85302315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0070550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300"/>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301"/>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302"/>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35</xdr:col>
      <xdr:colOff>913534</xdr:colOff>
      <xdr:row>0</xdr:row>
      <xdr:rowOff>23811</xdr:rowOff>
    </xdr:from>
    <xdr:to>
      <xdr:col>36</xdr:col>
      <xdr:colOff>238120</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36</xdr:col>
      <xdr:colOff>238125</xdr:colOff>
      <xdr:row>0</xdr:row>
      <xdr:rowOff>23811</xdr:rowOff>
    </xdr:from>
    <xdr:to>
      <xdr:col>37</xdr:col>
      <xdr:colOff>690560</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34</xdr:col>
      <xdr:colOff>762000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37</xdr:col>
      <xdr:colOff>690562</xdr:colOff>
      <xdr:row>0</xdr:row>
      <xdr:rowOff>23811</xdr:rowOff>
    </xdr:from>
    <xdr:to>
      <xdr:col>38</xdr:col>
      <xdr:colOff>583406</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38</xdr:col>
      <xdr:colOff>583406</xdr:colOff>
      <xdr:row>0</xdr:row>
      <xdr:rowOff>23811</xdr:rowOff>
    </xdr:from>
    <xdr:to>
      <xdr:col>58</xdr:col>
      <xdr:colOff>1416837</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34</xdr:col>
      <xdr:colOff>783337</xdr:colOff>
      <xdr:row>0</xdr:row>
      <xdr:rowOff>23811</xdr:rowOff>
    </xdr:from>
    <xdr:to>
      <xdr:col>35</xdr:col>
      <xdr:colOff>892969</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58</xdr:col>
      <xdr:colOff>1428750</xdr:colOff>
      <xdr:row>0</xdr:row>
      <xdr:rowOff>23812</xdr:rowOff>
    </xdr:from>
    <xdr:to>
      <xdr:col>58</xdr:col>
      <xdr:colOff>2774156</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904"/>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10.833560763887"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913130112920"/>
        <s v="10410" u="1"/>
        <m u="1"/>
        <s v="24231" u="1"/>
        <s v="6934BP" u="1"/>
        <s v="24603" u="1"/>
        <s v="25024" u="1"/>
        <s v="20928" u="1"/>
        <s v="10105" u="1"/>
        <s v="135100" u="1"/>
        <s v="20836" u="1"/>
        <s v="10119" u="1"/>
        <s v="MMB90" u="1"/>
        <s v="10000000972" u="1"/>
        <s v="10000000973" u="1"/>
        <s v="20833" u="1"/>
        <s v="89070" u="1"/>
        <s v="MMB60" u="1"/>
      </sharedItems>
    </cacheField>
    <cacheField name="DESCRIPCION" numFmtId="0">
      <sharedItems containsBlank="1" count="18">
        <s v="BOMBA DE FUMIGACION A MOTOR ES726"/>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3">
        <s v="PULVERIZADORA 2T"/>
        <m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3">
        <n v="4"/>
        <n v="75" u="1"/>
        <n v="40" u="1"/>
        <n v="74" u="1"/>
        <n v="6" u="1"/>
        <n v="52" u="1"/>
        <n v="20" u="1"/>
        <n v="60" u="1"/>
        <n v="24" u="1"/>
        <n v="68" u="1"/>
        <n v="45" u="1"/>
        <n v="10" u="1"/>
        <n v="80"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3.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2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3"/>
        <item m="1" x="14"/>
        <item x="0"/>
        <item m="1" x="8"/>
        <item m="1" x="11"/>
        <item m="1" x="1"/>
        <item m="1" x="9"/>
        <item m="1" x="15"/>
        <item m="1" x="10"/>
        <item m="1" x="7"/>
        <item m="1" x="3"/>
        <item m="1" x="5"/>
        <item m="1" x="6"/>
        <item m="1" x="4"/>
        <item m="1" x="16"/>
        <item m="1" x="17"/>
        <item m="1" x="12"/>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m="1" x="13"/>
        <item m="1" x="11"/>
        <item m="1" x="14"/>
        <item m="1" x="12"/>
        <item m="1" x="17"/>
        <item m="1" x="4"/>
        <item m="1" x="15"/>
        <item m="1" x="16"/>
        <item m="1" x="8"/>
        <item m="1" x="6"/>
        <item m="1" x="7"/>
        <item m="1" x="5"/>
        <item m="1" x="10"/>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3">
        <item m="1" x="1"/>
        <item m="1" x="12"/>
        <item m="1" x="11"/>
        <item m="1" x="9"/>
        <item m="1" x="3"/>
        <item m="1" x="4"/>
        <item m="1" x="6"/>
        <item x="0"/>
        <item m="1" x="7"/>
        <item m="1" x="5"/>
        <item m="1" x="8"/>
        <item m="1" x="2"/>
        <item m="1" x="1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2"/>
      <x v="17"/>
      <x v="2"/>
      <x v="1"/>
      <x v="1"/>
      <x v="7"/>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5"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22"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24"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KV59" headerRowDxfId="858" dataDxfId="857">
  <autoFilter ref="A2:KV59"/>
  <tableColumns count="308">
    <tableColumn id="40" name="BODEGA" dataDxfId="856" totalsRowDxfId="855"/>
    <tableColumn id="1" name="CODIGO" dataDxfId="854" totalsRowDxfId="853"/>
    <tableColumn id="51" name="CODIGO FUNCIONAL" dataDxfId="852" totalsRowDxfId="851"/>
    <tableColumn id="50" name="CODIGO VINCULADO" dataDxfId="850" totalsRowDxfId="849"/>
    <tableColumn id="49" name="CODIGO GENERICO" dataDxfId="848" totalsRowDxfId="847"/>
    <tableColumn id="2" name="DESCRIPCION" dataDxfId="846" totalsRowDxfId="845"/>
    <tableColumn id="13" name="GRUPO" dataDxfId="844" totalsRowDxfId="843"/>
    <tableColumn id="33" name="LINEA" dataDxfId="842" totalsRowDxfId="841"/>
    <tableColumn id="129" name="SUBLINEA" dataDxfId="840" totalsRowDxfId="839"/>
    <tableColumn id="131" name="FAMILIA" dataDxfId="838" totalsRowDxfId="837"/>
    <tableColumn id="132" name="SUBFAMILIA" dataDxfId="836" totalsRowDxfId="835"/>
    <tableColumn id="133" name="CATEGORIA" dataDxfId="834" totalsRowDxfId="833"/>
    <tableColumn id="32" name="TIPO" dataDxfId="832" totalsRowDxfId="831"/>
    <tableColumn id="134" name="MARCA" dataDxfId="830" totalsRowDxfId="829"/>
    <tableColumn id="130" name="MODELO" dataDxfId="828" totalsRowDxfId="827"/>
    <tableColumn id="135" name="CAT MANAGEMENT" dataDxfId="826" totalsRowDxfId="825"/>
    <tableColumn id="136" name="CAT PROPIA 1" dataDxfId="824" totalsRowDxfId="823"/>
    <tableColumn id="137" name="CAT PROPIA 2" dataDxfId="822" totalsRowDxfId="821"/>
    <tableColumn id="138" name="CAT PROPIA 3" dataDxfId="820" totalsRowDxfId="819"/>
    <tableColumn id="139" name="CAT PROPIA 4" dataDxfId="818" totalsRowDxfId="817"/>
    <tableColumn id="140" name="CAT PROPIA 5" dataDxfId="816" totalsRowDxfId="815"/>
    <tableColumn id="578" name="Estatus" dataDxfId="814" totalsRowDxfId="813"/>
    <tableColumn id="323" name="Clasificación" dataDxfId="812" totalsRowDxfId="811"/>
    <tableColumn id="324" name="Responsable" dataDxfId="810" totalsRowDxfId="809"/>
    <tableColumn id="37" name="CTV" dataDxfId="808" totalsRowDxfId="807"/>
    <tableColumn id="39" name="PV" dataDxfId="806" totalsRowDxfId="805"/>
    <tableColumn id="325" name="Precio Promoción" dataDxfId="804" totalsRowDxfId="803"/>
    <tableColumn id="326" name="Inicio Promoción" dataDxfId="802" totalsRowDxfId="801"/>
    <tableColumn id="327" name="Fin Promoción" dataDxfId="800" totalsRowDxfId="799"/>
    <tableColumn id="43" name="Horizonte" dataDxfId="798" totalsRowDxfId="797"/>
    <tableColumn id="44" name="T Suministro" dataDxfId="796" totalsRowDxfId="795"/>
    <tableColumn id="45" name="Frec Repos" dataDxfId="794" totalsRowDxfId="793"/>
    <tableColumn id="30" name="GDB" dataDxfId="792" totalsRowDxfId="791"/>
    <tableColumn id="41" name="Cam" dataDxfId="790" totalsRowDxfId="789"/>
    <tableColumn id="290" name="Etapa" dataDxfId="788" totalsRowDxfId="787"/>
    <tableColumn id="77" name="Estado Reposiciones" dataDxfId="786" totalsRowDxfId="785"/>
    <tableColumn id="26" name="Nuevo Buff Sug" dataDxfId="784" totalsRowDxfId="783"/>
    <tableColumn id="539" name="Comportamiento" dataDxfId="782" totalsRowDxfId="781"/>
    <tableColumn id="165" name="Consumo" dataDxfId="780" totalsRowDxfId="779"/>
    <tableColumn id="502" name="Cobertura Buffer" dataDxfId="778" totalsRowDxfId="777"/>
    <tableColumn id="503" name="Cobertura Inv Proy" dataDxfId="776" totalsRowDxfId="775"/>
    <tableColumn id="648" name="Cobertura Ped Min" dataDxfId="774" totalsRowDxfId="773"/>
    <tableColumn id="504" name="Días Desabastecimiento" dataDxfId="772" totalsRowDxfId="771"/>
    <tableColumn id="322" name="Ventas Perdidas" dataDxfId="770" totalsRowDxfId="769"/>
    <tableColumn id="693" name="Posponer BUF" dataDxfId="768" totalsRowDxfId="767"/>
    <tableColumn id="694" name="Posponer RED" dataDxfId="766" totalsRowDxfId="765"/>
    <tableColumn id="695" name="Posponer GDB" dataDxfId="764" totalsRowDxfId="763"/>
    <tableColumn id="300" name="Proveedor" dataDxfId="762" totalsRowDxfId="761"/>
    <tableColumn id="224" name="Perfil" dataDxfId="760" totalsRowDxfId="759"/>
    <tableColumn id="36" name="Buff Min" dataDxfId="758" totalsRowDxfId="757"/>
    <tableColumn id="505" name="Buff Max" dataDxfId="756" totalsRowDxfId="755"/>
    <tableColumn id="61" name="PEDID Min" dataDxfId="754" totalsRowDxfId="753"/>
    <tableColumn id="739" name="Redondeo Pedido Mínimo" dataDxfId="752" totalsRowDxfId="751"/>
    <tableColumn id="541" name="PEDID Min Grupo" dataDxfId="750" totalsRowDxfId="749"/>
    <tableColumn id="365" name="Unidad Empaque" dataDxfId="748" totalsRowDxfId="747"/>
    <tableColumn id="740" name="Redondeo Unidad Empaque" dataDxfId="746" totalsRowDxfId="745"/>
    <tableColumn id="149" name="Porc Aten" totalsRowLabel="100%" dataDxfId="744" totalsRowDxfId="743"/>
    <tableColumn id="42" name="Impacto Faltante" dataDxfId="742" totalsRowDxfId="741"/>
    <tableColumn id="6" name="Observaciones" dataDxfId="740" totalsRowDxfId="739"/>
    <tableColumn id="29" name="Nuevo Buff Real" dataDxfId="738" totalsRowDxfId="737"/>
    <tableColumn id="3" name="Buff Act" dataDxfId="736" totalsRowDxfId="735"/>
    <tableColumn id="170" name="Buff Calc" dataDxfId="734" totalsRowDxfId="733"/>
    <tableColumn id="27" name="Zona Amar" dataDxfId="732" totalsRowDxfId="731"/>
    <tableColumn id="28" name="Zona Roja" dataDxfId="730" totalsRowDxfId="729"/>
    <tableColumn id="99" name="Color" dataDxfId="728" totalsRowDxfId="727"/>
    <tableColumn id="282" name="Color1" dataDxfId="726" totalsRowDxfId="725"/>
    <tableColumn id="56" name="Ult Buffer" dataDxfId="724" totalsRowDxfId="723"/>
    <tableColumn id="67" name="Buff Ant Estacion" dataDxfId="722" totalsRowDxfId="721"/>
    <tableColumn id="66" name="Buff Estacional" dataDxfId="720" totalsRowDxfId="719"/>
    <tableColumn id="8" name="Inv Proveed" dataDxfId="718" totalsRowDxfId="717"/>
    <tableColumn id="22" name="Inv Fís Act" dataDxfId="716" totalsRowDxfId="715"/>
    <tableColumn id="38" name="Estado Buffer" dataDxfId="714" totalsRowDxfId="713"/>
    <tableColumn id="18" name="Tráns Act" dataDxfId="712" totalsRowDxfId="711"/>
    <tableColumn id="572" name="Negociación" dataDxfId="710" totalsRowDxfId="709"/>
    <tableColumn id="573" name="Producción" dataDxfId="708" totalsRowDxfId="707"/>
    <tableColumn id="574" name="Embarcado" dataDxfId="706" totalsRowDxfId="705"/>
    <tableColumn id="20" name="Comprom" dataDxfId="704" totalsRowDxfId="703"/>
    <tableColumn id="21" name="Backorders" dataDxfId="702" totalsRowDxfId="701"/>
    <tableColumn id="19" name="Inv Proy Act" dataDxfId="700" totalsRowDxfId="699"/>
    <tableColumn id="499" name="Estado Buffer Proy" dataDxfId="698" totalsRowDxfId="697"/>
    <tableColumn id="682" name="Ingresos" dataDxfId="696" totalsRowDxfId="695"/>
    <tableColumn id="683" name="Egresos" dataDxfId="694" totalsRowDxfId="693"/>
    <tableColumn id="34" name="PEDIDCalc" dataDxfId="692" totalsRowDxfId="691"/>
    <tableColumn id="11" name="PEDID Prom" dataDxfId="690" totalsRowDxfId="689"/>
    <tableColumn id="23" name="PEDID Real" dataDxfId="688" totalsRowDxfId="687"/>
    <tableColumn id="65" name="Calendario Estacional" dataDxfId="686" totalsRowDxfId="685"/>
    <tableColumn id="72" name="Acción Estacional" dataDxfId="684" totalsRowDxfId="683"/>
    <tableColumn id="142" name="Etapa Estacional" dataDxfId="682" totalsRowDxfId="681"/>
    <tableColumn id="12" name="T$D" dataDxfId="680" totalsRowDxfId="679"/>
    <tableColumn id="24" name="I$D" dataDxfId="678" totalsRowDxfId="677"/>
    <tableColumn id="25" name="Rentabilid" dataDxfId="676" totalsRowDxfId="675"/>
    <tableColumn id="500" name="Rentabilidad Proy" dataDxfId="674" totalsRowDxfId="673"/>
    <tableColumn id="9" name="Vel Efect" dataDxfId="672" totalsRowDxfId="671"/>
    <tableColumn id="5" name="Servicio" dataDxfId="670" totalsRowDxfId="669"/>
    <tableColumn id="7" name="Ult Cambio" dataDxfId="668"/>
    <tableColumn id="46" name="Inicio Per" totalsRowLabel="12/04/17" dataDxfId="667"/>
    <tableColumn id="47" name="Fin Per" dataDxfId="666"/>
    <tableColumn id="579" name="Ult Transfer Inicial" dataDxfId="665"/>
    <tableColumn id="580" name="Ult Transfer Final" dataDxfId="664"/>
    <tableColumn id="303" name="Fecha Nuevo Pedido" dataDxfId="663"/>
    <tableColumn id="304" name="Fecha Esperada Arribo" dataDxfId="662"/>
    <tableColumn id="35" name="Var" dataDxfId="661" totalsRowDxfId="660"/>
    <tableColumn id="4" name="Rojo Acum" dataDxfId="659" totalsRowDxfId="658"/>
    <tableColumn id="10" name="Negro" dataDxfId="657" totalsRowDxfId="656"/>
    <tableColumn id="14" name="Rojo" dataDxfId="655" totalsRowDxfId="654"/>
    <tableColumn id="15" name="Amarillo" dataDxfId="653" totalsRowDxfId="652"/>
    <tableColumn id="16" name="Verde" dataDxfId="651" totalsRowDxfId="650"/>
    <tableColumn id="17" name="Lila" dataDxfId="649" totalsRowDxfId="648"/>
    <tableColumn id="649" name="Err Ped Grupo" dataDxfId="647" totalsRowDxfId="646"/>
    <tableColumn id="292" name="Color Repos Frec" dataDxfId="645" totalsRowDxfId="644"/>
    <tableColumn id="287" name="Omisiones GDB" dataDxfId="643" totalsRowDxfId="642"/>
    <tableColumn id="540" name="Numero Fila" dataDxfId="641" totalsRowDxfId="640"/>
    <tableColumn id="655" name="Borrar" dataDxfId="639" totalsRowDxfId="638"/>
    <tableColumn id="76" name="Nuevo Buff Ingles" dataDxfId="637" totalsRowDxfId="636"/>
    <tableColumn id="48" name="Nuevo Inicio" dataDxfId="635" totalsRowDxfId="634"/>
    <tableColumn id="750" name="Pedid Calc Auxiliar" dataDxfId="633" totalsRowDxfId="632"/>
    <tableColumn id="283" name="Porcent Lleno" dataDxfId="631" totalsRowDxfId="630"/>
    <tableColumn id="54" name="Coincidir Codigo en Producto" dataDxfId="629" totalsRowDxfId="628"/>
    <tableColumn id="55" name="Bodega-Codigo" dataDxfId="627" totalsRowDxfId="626"/>
    <tableColumn id="953" name="Coincidir Bodega Codigo en Consumo" dataDxfId="625" totalsRowDxfId="624"/>
    <tableColumn id="954" name="Coincidir Bodega Codigo en Inventario" dataDxfId="623" totalsRowDxfId="622"/>
    <tableColumn id="927" name="Coincidir Bodega Codigo en Servicio" dataDxfId="621" totalsRowDxfId="620"/>
    <tableColumn id="715" name="Coincidir Bodega Codigo en Ultimo Cambio" dataDxfId="619" totalsRowDxfId="618"/>
    <tableColumn id="921" name="Coincidir Bodega Perfil" dataDxfId="617" totalsRowDxfId="616"/>
    <tableColumn id="288" name="Condicion aumentar buffer" dataDxfId="615" totalsRowDxfId="614"/>
    <tableColumn id="294" name="No es Gris" dataDxfId="613" totalsRowDxfId="612"/>
    <tableColumn id="923" name="Columnas Horizonte" dataDxfId="611" totalsRowDxfId="610"/>
    <tableColumn id="31" name="Patron_Transferencia" dataDxfId="609" totalsRowDxfId="608"/>
    <tableColumn id="249" name="351 - MFW 5" dataDxfId="607" totalsRowDxfId="606"/>
    <tableColumn id="250" name="353 - ECHO 164" dataDxfId="605" totalsRowDxfId="604"/>
    <tableColumn id="251" name="356 - JF 49" dataDxfId="603" totalsRowDxfId="602"/>
    <tableColumn id="252" name="365 - GROWAY 22" dataDxfId="601" totalsRowDxfId="600"/>
    <tableColumn id="253" name="368 - GROWAY 21" dataDxfId="599" totalsRowDxfId="598"/>
    <tableColumn id="254" name="373 - BORALSAN 8" dataDxfId="597" totalsRowDxfId="596"/>
    <tableColumn id="255" name="374 - ECHO 165" dataDxfId="595" totalsRowDxfId="594"/>
    <tableColumn id="335" name="24/01/2017" dataDxfId="593" totalsRowDxfId="592"/>
    <tableColumn id="52" name="06/04/2017" dataDxfId="591" totalsRowDxfId="590"/>
    <tableColumn id="53" name="17/05/2017" dataDxfId="589" totalsRowDxfId="588"/>
    <tableColumn id="57" name="01/06/2017" dataDxfId="587" totalsRowDxfId="586"/>
    <tableColumn id="58" name="05/06/2017" dataDxfId="585" totalsRowDxfId="584"/>
    <tableColumn id="59" name="09/06/2017" dataDxfId="583" totalsRowDxfId="582"/>
    <tableColumn id="60" name="14/07/2017" dataDxfId="581" totalsRowDxfId="580"/>
    <tableColumn id="62" name="23/08/2017" dataDxfId="579" totalsRowDxfId="578"/>
    <tableColumn id="63" name="14/09/2017" dataDxfId="577" totalsRowDxfId="576"/>
    <tableColumn id="64" name="15/09/2017" dataDxfId="575" totalsRowDxfId="574"/>
    <tableColumn id="68" name="29/10/2017" dataDxfId="573" totalsRowDxfId="572"/>
    <tableColumn id="69" name="27/11/2017" dataDxfId="571" totalsRowDxfId="570"/>
    <tableColumn id="70" name="08/12/2017" dataDxfId="569" totalsRowDxfId="568"/>
    <tableColumn id="71" name="18/12/2017" dataDxfId="567" totalsRowDxfId="566"/>
    <tableColumn id="73" name="12/01/2018" dataDxfId="565" totalsRowDxfId="564"/>
    <tableColumn id="74" name="13/01/2018" dataDxfId="563" totalsRowDxfId="562"/>
    <tableColumn id="75" name="14/01/2018" dataDxfId="561" totalsRowDxfId="560"/>
    <tableColumn id="78" name="15/01/2018" dataDxfId="559" totalsRowDxfId="558"/>
    <tableColumn id="79" name="16/01/2018" dataDxfId="557" totalsRowDxfId="556"/>
    <tableColumn id="80" name="17/01/2018" dataDxfId="555" totalsRowDxfId="554"/>
    <tableColumn id="81" name="18/01/2018" dataDxfId="553" totalsRowDxfId="552"/>
    <tableColumn id="82" name="19/01/2018" dataDxfId="551" totalsRowDxfId="550"/>
    <tableColumn id="83" name="20/01/2018" dataDxfId="549" totalsRowDxfId="548"/>
    <tableColumn id="84" name="22/01/2018" dataDxfId="547" totalsRowDxfId="546"/>
    <tableColumn id="85" name="23/01/2018" dataDxfId="545" totalsRowDxfId="544"/>
    <tableColumn id="86" name="24/01/2018" dataDxfId="543" totalsRowDxfId="542"/>
    <tableColumn id="87" name="25/01/2018" dataDxfId="541" totalsRowDxfId="540"/>
    <tableColumn id="88" name="26/01/2018" dataDxfId="539" totalsRowDxfId="538"/>
    <tableColumn id="89" name="27/01/2018" dataDxfId="537" totalsRowDxfId="536"/>
    <tableColumn id="90" name="28/01/2018" dataDxfId="535" totalsRowDxfId="534"/>
    <tableColumn id="91" name="29/01/2018" dataDxfId="533" totalsRowDxfId="532"/>
    <tableColumn id="92" name="30/01/2018" dataDxfId="531" totalsRowDxfId="530"/>
    <tableColumn id="93" name="31/01/2018" dataDxfId="529" totalsRowDxfId="528"/>
    <tableColumn id="94" name="01/02/2018" dataDxfId="527" totalsRowDxfId="526"/>
    <tableColumn id="95" name="02/02/2018" dataDxfId="525" totalsRowDxfId="524"/>
    <tableColumn id="96" name="03/02/2018" dataDxfId="523" totalsRowDxfId="522"/>
    <tableColumn id="97" name="04/02/2018" dataDxfId="521" totalsRowDxfId="520"/>
    <tableColumn id="98" name="05/02/2018" dataDxfId="519" totalsRowDxfId="518"/>
    <tableColumn id="100" name="06/02/2018" dataDxfId="517" totalsRowDxfId="516"/>
    <tableColumn id="101" name="07/02/2018" dataDxfId="515" totalsRowDxfId="514"/>
    <tableColumn id="102" name="08/02/2018" dataDxfId="513" totalsRowDxfId="512"/>
    <tableColumn id="103" name="09/02/2018" dataDxfId="511" totalsRowDxfId="510"/>
    <tableColumn id="104" name="10/02/2018" dataDxfId="509" totalsRowDxfId="508"/>
    <tableColumn id="105" name="11/02/2018" dataDxfId="507" totalsRowDxfId="506"/>
    <tableColumn id="106" name="12/02/2018" dataDxfId="505" totalsRowDxfId="504"/>
    <tableColumn id="107" name="13/02/2018" dataDxfId="503" totalsRowDxfId="502"/>
    <tableColumn id="108" name="14/02/2018" dataDxfId="501" totalsRowDxfId="500"/>
    <tableColumn id="109" name="15/02/2018" dataDxfId="499" totalsRowDxfId="498"/>
    <tableColumn id="110" name="16/02/2018" dataDxfId="497" totalsRowDxfId="496"/>
    <tableColumn id="111" name="17/02/2018" dataDxfId="495" totalsRowDxfId="494"/>
    <tableColumn id="112" name="18/02/2018" dataDxfId="493" totalsRowDxfId="492"/>
    <tableColumn id="113" name="19/02/2018" dataDxfId="491" totalsRowDxfId="490"/>
    <tableColumn id="114" name="20/02/2018" dataDxfId="489" totalsRowDxfId="488"/>
    <tableColumn id="115" name="21/02/2018" dataDxfId="487" totalsRowDxfId="486"/>
    <tableColumn id="116" name="22/02/2018" dataDxfId="485" totalsRowDxfId="484"/>
    <tableColumn id="117" name="23/02/2018" dataDxfId="483" totalsRowDxfId="482"/>
    <tableColumn id="118" name="24/02/2018" dataDxfId="481" totalsRowDxfId="480"/>
    <tableColumn id="119" name="25/02/2018" dataDxfId="479" totalsRowDxfId="478"/>
    <tableColumn id="120" name="26/02/2018" dataDxfId="477" totalsRowDxfId="476"/>
    <tableColumn id="121" name="27/02/2018" dataDxfId="475" totalsRowDxfId="474"/>
    <tableColumn id="122" name="28/02/2018" dataDxfId="473" totalsRowDxfId="472"/>
    <tableColumn id="123" name="01/03/2018" dataDxfId="471" totalsRowDxfId="470"/>
    <tableColumn id="124" name="02/03/2018" dataDxfId="469" totalsRowDxfId="468"/>
    <tableColumn id="125" name="03/03/2018" dataDxfId="467" totalsRowDxfId="466"/>
    <tableColumn id="126" name="04/03/2018" dataDxfId="465" totalsRowDxfId="464"/>
    <tableColumn id="127" name="05/03/2018" dataDxfId="463" totalsRowDxfId="462"/>
    <tableColumn id="128" name="06/03/2018" dataDxfId="461" totalsRowDxfId="460"/>
    <tableColumn id="141" name="07/03/2018" dataDxfId="459" totalsRowDxfId="458"/>
    <tableColumn id="143" name="08/03/2018" dataDxfId="457" totalsRowDxfId="456"/>
    <tableColumn id="144" name="09/03/2018" dataDxfId="455" totalsRowDxfId="454"/>
    <tableColumn id="145" name="10/03/2018" dataDxfId="453" totalsRowDxfId="452"/>
    <tableColumn id="146" name="11/03/2018" dataDxfId="451" totalsRowDxfId="450"/>
    <tableColumn id="147" name="12/03/2018" dataDxfId="449" totalsRowDxfId="448"/>
    <tableColumn id="148" name="13/03/2018" dataDxfId="447" totalsRowDxfId="446"/>
    <tableColumn id="150" name="14/03/2018" dataDxfId="445" totalsRowDxfId="444"/>
    <tableColumn id="151" name="15/03/2018" dataDxfId="443" totalsRowDxfId="442"/>
    <tableColumn id="152" name="16/03/2018" dataDxfId="441" totalsRowDxfId="440"/>
    <tableColumn id="153" name="17/03/2018" dataDxfId="439" totalsRowDxfId="438"/>
    <tableColumn id="154" name="18/03/2018" dataDxfId="437" totalsRowDxfId="436"/>
    <tableColumn id="155" name="19/03/2018" dataDxfId="435" totalsRowDxfId="434"/>
    <tableColumn id="156" name="20/03/2018" dataDxfId="433" totalsRowDxfId="432"/>
    <tableColumn id="157" name="21/03/2018" dataDxfId="431" totalsRowDxfId="430"/>
    <tableColumn id="158" name="23/03/2018" dataDxfId="429" totalsRowDxfId="428"/>
    <tableColumn id="159" name="24/03/2018" dataDxfId="427" totalsRowDxfId="426"/>
    <tableColumn id="160" name="25/03/2018" dataDxfId="425" totalsRowDxfId="424"/>
    <tableColumn id="161" name="26/03/2018" dataDxfId="423" totalsRowDxfId="422"/>
    <tableColumn id="162" name="27/03/2018" dataDxfId="421" totalsRowDxfId="420"/>
    <tableColumn id="163" name="28/03/2018" dataDxfId="419" totalsRowDxfId="418"/>
    <tableColumn id="164" name="29/03/2018" dataDxfId="417" totalsRowDxfId="416"/>
    <tableColumn id="166" name="30/03/2018" dataDxfId="415" totalsRowDxfId="414"/>
    <tableColumn id="167" name="02/04/2018" dataDxfId="413" totalsRowDxfId="412"/>
    <tableColumn id="168" name="03/04/2018" dataDxfId="411" totalsRowDxfId="410"/>
    <tableColumn id="169" name="04/04/2018" dataDxfId="409" totalsRowDxfId="408"/>
    <tableColumn id="171" name="05/04/2018" dataDxfId="407" totalsRowDxfId="406"/>
    <tableColumn id="172" name="06/04/2018" dataDxfId="405" totalsRowDxfId="404"/>
    <tableColumn id="173" name="09/04/2018" dataDxfId="403" totalsRowDxfId="402"/>
    <tableColumn id="174" name="10/04/2018" dataDxfId="401" totalsRowDxfId="400"/>
    <tableColumn id="175" name="11/04/2018" dataDxfId="399" totalsRowDxfId="398"/>
    <tableColumn id="176" name="12/04/2018" dataDxfId="397" totalsRowDxfId="396"/>
    <tableColumn id="177" name="13/04/2018" dataDxfId="395" totalsRowDxfId="394"/>
    <tableColumn id="178" name="15/04/2018" dataDxfId="393" totalsRowDxfId="392"/>
    <tableColumn id="179" name="16/04/2018" dataDxfId="391" totalsRowDxfId="390"/>
    <tableColumn id="180" name="17/04/2018" dataDxfId="389" totalsRowDxfId="388"/>
    <tableColumn id="181" name="18/04/2018" dataDxfId="387" totalsRowDxfId="386"/>
    <tableColumn id="182" name="19/04/2018" dataDxfId="385" totalsRowDxfId="384"/>
    <tableColumn id="183" name="20/04/2018" dataDxfId="383" totalsRowDxfId="382"/>
    <tableColumn id="184" name="21/04/2018" dataDxfId="381" totalsRowDxfId="380"/>
    <tableColumn id="185" name="23/04/2018" dataDxfId="379" totalsRowDxfId="378"/>
    <tableColumn id="186" name="24/04/2018" dataDxfId="377" totalsRowDxfId="376"/>
    <tableColumn id="187" name="25/04/2018" dataDxfId="375" totalsRowDxfId="374"/>
    <tableColumn id="188" name="26/04/2018" dataDxfId="373" totalsRowDxfId="372"/>
    <tableColumn id="189" name="27/04/2018" dataDxfId="371" totalsRowDxfId="370"/>
    <tableColumn id="190" name="30/04/2018" dataDxfId="369" totalsRowDxfId="368"/>
    <tableColumn id="191" name="01/05/2018" dataDxfId="367" totalsRowDxfId="366"/>
    <tableColumn id="192" name="02/05/2018" dataDxfId="365" totalsRowDxfId="364"/>
    <tableColumn id="193" name="03/05/2018" dataDxfId="363" totalsRowDxfId="362"/>
    <tableColumn id="194" name="04/05/2018" dataDxfId="361" totalsRowDxfId="360"/>
    <tableColumn id="195" name="07/05/2018" dataDxfId="359" totalsRowDxfId="358"/>
    <tableColumn id="196" name="08/05/2018" dataDxfId="357" totalsRowDxfId="356"/>
    <tableColumn id="197" name="09/05/2018" dataDxfId="355" totalsRowDxfId="354"/>
    <tableColumn id="198" name="10/05/2018" dataDxfId="353" totalsRowDxfId="352"/>
    <tableColumn id="199" name="11/05/2018" dataDxfId="351" totalsRowDxfId="350"/>
    <tableColumn id="200" name="14/05/2018" dataDxfId="349" totalsRowDxfId="348"/>
    <tableColumn id="201" name="15/05/2018" dataDxfId="347" totalsRowDxfId="346"/>
    <tableColumn id="202" name="16/05/2018" dataDxfId="345" totalsRowDxfId="344"/>
    <tableColumn id="203" name="17/05/2018" dataDxfId="343" totalsRowDxfId="342"/>
    <tableColumn id="204" name="18/05/2018" dataDxfId="341" totalsRowDxfId="340"/>
    <tableColumn id="205" name="21/05/2018" dataDxfId="339" totalsRowDxfId="338"/>
    <tableColumn id="206" name="22/05/2018" dataDxfId="337" totalsRowDxfId="336"/>
    <tableColumn id="207" name="23/05/2018" dataDxfId="335" totalsRowDxfId="334"/>
    <tableColumn id="208" name="24/05/2018" dataDxfId="333" totalsRowDxfId="332"/>
    <tableColumn id="209" name="25/05/2018" dataDxfId="331" totalsRowDxfId="330"/>
    <tableColumn id="210" name="28/05/2018" dataDxfId="329" totalsRowDxfId="328"/>
    <tableColumn id="211" name="29/05/2018" dataDxfId="327" totalsRowDxfId="326"/>
    <tableColumn id="212" name="30/05/2018" dataDxfId="325" totalsRowDxfId="324"/>
    <tableColumn id="213" name="31/05/2018" dataDxfId="323" totalsRowDxfId="322"/>
    <tableColumn id="214" name="01/06/2018" dataDxfId="321" totalsRowDxfId="320"/>
    <tableColumn id="215" name="04/06/2018" dataDxfId="319" totalsRowDxfId="318"/>
    <tableColumn id="216" name="05/06/2018" dataDxfId="317" totalsRowDxfId="316"/>
    <tableColumn id="217" name="06/06/2018" dataDxfId="315" totalsRowDxfId="314"/>
    <tableColumn id="218" name="07/06/2018" dataDxfId="313" totalsRowDxfId="312"/>
    <tableColumn id="219" name="08/06/2018" dataDxfId="311" totalsRowDxfId="310"/>
    <tableColumn id="220" name="11/06/2018" dataDxfId="309" totalsRowDxfId="308"/>
    <tableColumn id="221" name="12/06/2018" dataDxfId="307" totalsRowDxfId="306"/>
    <tableColumn id="222" name="13/06/2018" dataDxfId="305" totalsRowDxfId="304"/>
    <tableColumn id="223" name="14/06/2018" dataDxfId="303" totalsRowDxfId="302"/>
    <tableColumn id="225" name="15/06/2018" dataDxfId="301" totalsRowDxfId="300"/>
    <tableColumn id="226" name="18/06/2018" dataDxfId="299" totalsRowDxfId="298"/>
    <tableColumn id="227" name="19/06/2018" dataDxfId="297" totalsRowDxfId="296"/>
    <tableColumn id="228" name="20/06/2018" dataDxfId="295" totalsRowDxfId="294"/>
    <tableColumn id="229" name="21/06/2018" dataDxfId="293" totalsRowDxfId="292"/>
    <tableColumn id="230" name="22/06/2018" dataDxfId="291" totalsRowDxfId="290"/>
    <tableColumn id="231" name="25/06/2018" dataDxfId="289" totalsRowDxfId="288"/>
    <tableColumn id="232" name="26/06/2018" dataDxfId="287" totalsRowDxfId="286"/>
    <tableColumn id="233" name="27/06/2018" dataDxfId="285" totalsRowDxfId="284"/>
    <tableColumn id="234" name="28/06/2018" dataDxfId="283" totalsRowDxfId="282"/>
    <tableColumn id="235" name="29/06/2018" dataDxfId="281" totalsRowDxfId="280"/>
    <tableColumn id="236" name="02/07/2018" dataDxfId="279" totalsRowDxfId="278"/>
    <tableColumn id="237" name="03/07/2018" dataDxfId="277" totalsRowDxfId="276"/>
    <tableColumn id="238" name="04/07/2018" dataDxfId="275" totalsRowDxfId="274"/>
    <tableColumn id="239" name="05/07/2018" dataDxfId="273" totalsRowDxfId="272"/>
    <tableColumn id="240" name="06/07/2018" dataDxfId="271" totalsRowDxfId="270"/>
    <tableColumn id="241" name="09/07/2018" dataDxfId="269" totalsRowDxfId="268"/>
    <tableColumn id="242" name="10/07/2018" dataDxfId="267" totalsRowDxfId="266"/>
    <tableColumn id="243" name="11/07/2018" dataDxfId="265" totalsRowDxfId="264"/>
    <tableColumn id="244" name="12/07/2018" dataDxfId="263" totalsRowDxfId="262"/>
    <tableColumn id="245" name="13/07/2018" dataDxfId="261" totalsRowDxfId="260"/>
    <tableColumn id="246" name="16/07/2018" dataDxfId="259" totalsRowDxfId="258"/>
    <tableColumn id="247" name="17/07/2018" dataDxfId="257" totalsRowDxfId="256"/>
    <tableColumn id="248" name="18/07/2018" dataDxfId="255" totalsRowDxfId="254"/>
    <tableColumn id="256" name="19/07/2018" dataDxfId="253" totalsRowDxfId="252"/>
    <tableColumn id="257" name="20/07/2018" dataDxfId="251" totalsRowDxfId="250"/>
    <tableColumn id="258" name="23/07/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83" totalsRowShown="0" dataCellStyle="Normal 4">
  <autoFilter ref="AB1:AF4883"/>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174" totalsRowShown="0" dataDxfId="164" tableBorderDxfId="163">
  <autoFilter ref="A1:A174"/>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KV59"/>
  <sheetViews>
    <sheetView showGridLines="0" tabSelected="1" zoomScale="80" zoomScaleNormal="80" workbookViewId="0">
      <pane xSplit="13" ySplit="2" topLeftCell="N16" activePane="bottomRight" state="frozen"/>
      <selection pane="topRight" activeCell="N1" sqref="N1"/>
      <selection pane="bottomLeft" activeCell="A3" sqref="A3"/>
      <selection pane="bottomRight" activeCell="B51" sqref="B51"/>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customWidth="1"/>
    <col min="36" max="36" width="25.42578125" customWidth="1"/>
    <col min="37" max="37" width="10.7109375" customWidth="1"/>
    <col min="38" max="38" width="24.5703125" customWidth="1"/>
    <col min="39" max="39" width="10.42578125"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7" width="10.7109375" customWidth="1"/>
    <col min="68"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7" width="6.7109375" customWidth="1"/>
    <col min="248" max="248" width="6.7109375" style="68" customWidth="1"/>
    <col min="249" max="1308" width="6.7109375" customWidth="1"/>
  </cols>
  <sheetData>
    <row r="1" spans="1:308"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08"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3370</v>
      </c>
      <c r="DZ2" s="170" t="s">
        <v>3380</v>
      </c>
      <c r="EA2" s="170" t="s">
        <v>3373</v>
      </c>
      <c r="EB2" s="170" t="s">
        <v>3376</v>
      </c>
      <c r="EC2" s="170" t="s">
        <v>3406</v>
      </c>
      <c r="ED2" s="170" t="s">
        <v>3413</v>
      </c>
      <c r="EE2" s="170" t="s">
        <v>3410</v>
      </c>
      <c r="EF2" s="82" t="s">
        <v>1200</v>
      </c>
      <c r="EG2" s="82" t="s">
        <v>1201</v>
      </c>
      <c r="EH2" s="82" t="s">
        <v>1202</v>
      </c>
      <c r="EI2" s="82" t="s">
        <v>1203</v>
      </c>
      <c r="EJ2" s="82" t="s">
        <v>1204</v>
      </c>
      <c r="EK2" s="82" t="s">
        <v>1205</v>
      </c>
      <c r="EL2" s="82" t="s">
        <v>1206</v>
      </c>
      <c r="EM2" s="82" t="s">
        <v>1207</v>
      </c>
      <c r="EN2" s="82" t="s">
        <v>1208</v>
      </c>
      <c r="EO2" s="82" t="s">
        <v>1209</v>
      </c>
      <c r="EP2" s="82" t="s">
        <v>1210</v>
      </c>
      <c r="EQ2" s="82" t="s">
        <v>1211</v>
      </c>
      <c r="ER2" s="82" t="s">
        <v>653</v>
      </c>
      <c r="ES2" s="82" t="s">
        <v>654</v>
      </c>
      <c r="ET2" s="82" t="s">
        <v>655</v>
      </c>
      <c r="EU2" s="82" t="s">
        <v>1212</v>
      </c>
      <c r="EV2" s="82" t="s">
        <v>1213</v>
      </c>
      <c r="EW2" s="82" t="s">
        <v>656</v>
      </c>
      <c r="EX2" s="82" t="s">
        <v>1214</v>
      </c>
      <c r="EY2" s="82" t="s">
        <v>1215</v>
      </c>
      <c r="EZ2" s="82" t="s">
        <v>1216</v>
      </c>
      <c r="FA2" s="82" t="s">
        <v>1217</v>
      </c>
      <c r="FB2" s="82" t="s">
        <v>1218</v>
      </c>
      <c r="FC2" s="82" t="s">
        <v>1219</v>
      </c>
      <c r="FD2" s="82" t="s">
        <v>1220</v>
      </c>
      <c r="FE2" s="82" t="s">
        <v>659</v>
      </c>
      <c r="FF2" s="82" t="s">
        <v>660</v>
      </c>
      <c r="FG2" s="82" t="s">
        <v>661</v>
      </c>
      <c r="FH2" s="82" t="s">
        <v>1221</v>
      </c>
      <c r="FI2" s="82" t="s">
        <v>1222</v>
      </c>
      <c r="FJ2" s="82" t="s">
        <v>662</v>
      </c>
      <c r="FK2" s="82" t="s">
        <v>663</v>
      </c>
      <c r="FL2" s="82" t="s">
        <v>664</v>
      </c>
      <c r="FM2" s="82" t="s">
        <v>665</v>
      </c>
      <c r="FN2" s="82" t="s">
        <v>666</v>
      </c>
      <c r="FO2" s="82" t="s">
        <v>1223</v>
      </c>
      <c r="FP2" s="82" t="s">
        <v>1224</v>
      </c>
      <c r="FQ2" s="82" t="s">
        <v>667</v>
      </c>
      <c r="FR2" s="82" t="s">
        <v>668</v>
      </c>
      <c r="FS2" s="82" t="s">
        <v>669</v>
      </c>
      <c r="FT2" s="82" t="s">
        <v>670</v>
      </c>
      <c r="FU2" s="82" t="s">
        <v>671</v>
      </c>
      <c r="FV2" s="82" t="s">
        <v>1225</v>
      </c>
      <c r="FW2" s="82" t="s">
        <v>1226</v>
      </c>
      <c r="FX2" s="82" t="s">
        <v>672</v>
      </c>
      <c r="FY2" s="82" t="s">
        <v>673</v>
      </c>
      <c r="FZ2" s="82" t="s">
        <v>674</v>
      </c>
      <c r="GA2" s="82" t="s">
        <v>675</v>
      </c>
      <c r="GB2" s="82" t="s">
        <v>676</v>
      </c>
      <c r="GC2" s="82" t="s">
        <v>1227</v>
      </c>
      <c r="GD2" s="82" t="s">
        <v>1228</v>
      </c>
      <c r="GE2" s="82" t="s">
        <v>677</v>
      </c>
      <c r="GF2" s="82" t="s">
        <v>678</v>
      </c>
      <c r="GG2" s="82" t="s">
        <v>679</v>
      </c>
      <c r="GH2" s="82" t="s">
        <v>680</v>
      </c>
      <c r="GI2" s="82" t="s">
        <v>681</v>
      </c>
      <c r="GJ2" s="82" t="s">
        <v>1229</v>
      </c>
      <c r="GK2" s="82" t="s">
        <v>1230</v>
      </c>
      <c r="GL2" s="82" t="s">
        <v>682</v>
      </c>
      <c r="GM2" s="82" t="s">
        <v>683</v>
      </c>
      <c r="GN2" s="82" t="s">
        <v>684</v>
      </c>
      <c r="GO2" s="82" t="s">
        <v>685</v>
      </c>
      <c r="GP2" s="82" t="s">
        <v>688</v>
      </c>
      <c r="GQ2" s="82" t="s">
        <v>1231</v>
      </c>
      <c r="GR2" s="82" t="s">
        <v>749</v>
      </c>
      <c r="GS2" s="82" t="s">
        <v>689</v>
      </c>
      <c r="GT2" s="82" t="s">
        <v>690</v>
      </c>
      <c r="GU2" s="82" t="s">
        <v>691</v>
      </c>
      <c r="GV2" s="82" t="s">
        <v>692</v>
      </c>
      <c r="GW2" s="82" t="s">
        <v>693</v>
      </c>
      <c r="GX2" s="82" t="s">
        <v>1232</v>
      </c>
      <c r="GY2" s="82" t="s">
        <v>1233</v>
      </c>
      <c r="GZ2" s="82" t="s">
        <v>694</v>
      </c>
      <c r="HA2" s="82" t="s">
        <v>695</v>
      </c>
      <c r="HB2" s="82" t="s">
        <v>696</v>
      </c>
      <c r="HC2" s="82" t="s">
        <v>697</v>
      </c>
      <c r="HD2" s="82" t="s">
        <v>698</v>
      </c>
      <c r="HE2" s="82" t="s">
        <v>793</v>
      </c>
      <c r="HF2" s="82" t="s">
        <v>794</v>
      </c>
      <c r="HG2" s="82" t="s">
        <v>699</v>
      </c>
      <c r="HH2" s="82" t="s">
        <v>700</v>
      </c>
      <c r="HI2" s="82" t="s">
        <v>701</v>
      </c>
      <c r="HJ2" s="82" t="s">
        <v>702</v>
      </c>
      <c r="HK2" s="82" t="s">
        <v>1234</v>
      </c>
      <c r="HL2" s="82" t="s">
        <v>1235</v>
      </c>
      <c r="HM2" s="82" t="s">
        <v>703</v>
      </c>
      <c r="HN2" s="82" t="s">
        <v>704</v>
      </c>
      <c r="HO2" s="82" t="s">
        <v>705</v>
      </c>
      <c r="HP2" s="82" t="s">
        <v>706</v>
      </c>
      <c r="HQ2" s="82" t="s">
        <v>707</v>
      </c>
      <c r="HR2" s="82" t="s">
        <v>708</v>
      </c>
      <c r="HS2" s="82" t="s">
        <v>709</v>
      </c>
      <c r="HT2" s="82" t="s">
        <v>710</v>
      </c>
      <c r="HU2" s="82" t="s">
        <v>711</v>
      </c>
      <c r="HV2" s="82" t="s">
        <v>712</v>
      </c>
      <c r="HW2" s="82" t="s">
        <v>713</v>
      </c>
      <c r="HX2" s="82" t="s">
        <v>714</v>
      </c>
      <c r="HY2" s="82" t="s">
        <v>715</v>
      </c>
      <c r="HZ2" s="82" t="s">
        <v>716</v>
      </c>
      <c r="IA2" s="82" t="s">
        <v>718</v>
      </c>
      <c r="IB2" s="82" t="s">
        <v>1236</v>
      </c>
      <c r="IC2" s="82" t="s">
        <v>719</v>
      </c>
      <c r="ID2" s="82" t="s">
        <v>720</v>
      </c>
      <c r="IE2" s="82" t="s">
        <v>721</v>
      </c>
      <c r="IF2" s="82" t="s">
        <v>722</v>
      </c>
      <c r="IG2" s="82" t="s">
        <v>723</v>
      </c>
      <c r="IH2" s="82" t="s">
        <v>3468</v>
      </c>
      <c r="II2" s="82" t="s">
        <v>724</v>
      </c>
      <c r="IJ2" s="82" t="s">
        <v>725</v>
      </c>
      <c r="IK2" s="82" t="s">
        <v>726</v>
      </c>
      <c r="IL2" s="82" t="s">
        <v>727</v>
      </c>
      <c r="IM2" s="82" t="s">
        <v>728</v>
      </c>
      <c r="IN2" s="82" t="s">
        <v>729</v>
      </c>
      <c r="IO2" s="82" t="s">
        <v>730</v>
      </c>
      <c r="IP2" s="82" t="s">
        <v>731</v>
      </c>
      <c r="IQ2" s="82" t="s">
        <v>732</v>
      </c>
      <c r="IR2" s="82" t="s">
        <v>733</v>
      </c>
      <c r="IS2" s="82" t="s">
        <v>734</v>
      </c>
      <c r="IT2" s="82" t="s">
        <v>735</v>
      </c>
      <c r="IU2" s="82" t="s">
        <v>736</v>
      </c>
      <c r="IV2" s="82" t="s">
        <v>737</v>
      </c>
      <c r="IW2" s="82" t="s">
        <v>738</v>
      </c>
      <c r="IX2" s="82" t="s">
        <v>739</v>
      </c>
      <c r="IY2" s="82" t="s">
        <v>740</v>
      </c>
      <c r="IZ2" s="82" t="s">
        <v>741</v>
      </c>
      <c r="JA2" s="82" t="s">
        <v>742</v>
      </c>
      <c r="JB2" s="82" t="s">
        <v>743</v>
      </c>
      <c r="JC2" s="82" t="s">
        <v>744</v>
      </c>
      <c r="JD2" s="82" t="s">
        <v>745</v>
      </c>
      <c r="JE2" s="82" t="s">
        <v>746</v>
      </c>
      <c r="JF2" s="82" t="s">
        <v>747</v>
      </c>
      <c r="JG2" s="82" t="s">
        <v>750</v>
      </c>
      <c r="JH2" s="82" t="s">
        <v>751</v>
      </c>
      <c r="JI2" s="82" t="s">
        <v>752</v>
      </c>
      <c r="JJ2" s="82" t="s">
        <v>753</v>
      </c>
      <c r="JK2" s="82" t="s">
        <v>754</v>
      </c>
      <c r="JL2" s="82" t="s">
        <v>755</v>
      </c>
      <c r="JM2" s="82" t="s">
        <v>756</v>
      </c>
      <c r="JN2" s="82" t="s">
        <v>757</v>
      </c>
      <c r="JO2" s="82" t="s">
        <v>758</v>
      </c>
      <c r="JP2" s="82" t="s">
        <v>759</v>
      </c>
      <c r="JQ2" s="82" t="s">
        <v>760</v>
      </c>
      <c r="JR2" s="82" t="s">
        <v>761</v>
      </c>
      <c r="JS2" s="82" t="s">
        <v>762</v>
      </c>
      <c r="JT2" s="82" t="s">
        <v>763</v>
      </c>
      <c r="JU2" s="82" t="s">
        <v>764</v>
      </c>
      <c r="JV2" s="82" t="s">
        <v>765</v>
      </c>
      <c r="JW2" s="82" t="s">
        <v>766</v>
      </c>
      <c r="JX2" s="82" t="s">
        <v>767</v>
      </c>
      <c r="JY2" s="82" t="s">
        <v>768</v>
      </c>
      <c r="JZ2" s="82" t="s">
        <v>769</v>
      </c>
      <c r="KA2" s="82" t="s">
        <v>770</v>
      </c>
      <c r="KB2" s="82" t="s">
        <v>771</v>
      </c>
      <c r="KC2" s="82" t="s">
        <v>772</v>
      </c>
      <c r="KD2" s="82" t="s">
        <v>773</v>
      </c>
      <c r="KE2" s="82" t="s">
        <v>774</v>
      </c>
      <c r="KF2" s="82" t="s">
        <v>775</v>
      </c>
      <c r="KG2" s="82" t="s">
        <v>776</v>
      </c>
      <c r="KH2" s="82" t="s">
        <v>777</v>
      </c>
      <c r="KI2" s="82" t="s">
        <v>778</v>
      </c>
      <c r="KJ2" s="82" t="s">
        <v>779</v>
      </c>
      <c r="KK2" s="82" t="s">
        <v>802</v>
      </c>
      <c r="KL2" s="82" t="s">
        <v>803</v>
      </c>
      <c r="KM2" s="82" t="s">
        <v>804</v>
      </c>
      <c r="KN2" s="82" t="s">
        <v>805</v>
      </c>
      <c r="KO2" s="82" t="s">
        <v>806</v>
      </c>
      <c r="KP2" s="82" t="s">
        <v>807</v>
      </c>
      <c r="KQ2" s="82" t="s">
        <v>808</v>
      </c>
      <c r="KR2" s="82" t="s">
        <v>809</v>
      </c>
      <c r="KS2" s="82" t="s">
        <v>810</v>
      </c>
      <c r="KT2" s="82" t="s">
        <v>3470</v>
      </c>
      <c r="KU2" s="82" t="s">
        <v>3471</v>
      </c>
      <c r="KV2" s="82" t="s">
        <v>3472</v>
      </c>
    </row>
    <row r="3" spans="1:308" x14ac:dyDescent="0.2">
      <c r="A3" s="135" t="s">
        <v>816</v>
      </c>
      <c r="B3" s="136" t="s">
        <v>1002</v>
      </c>
      <c r="C3" s="137"/>
      <c r="D3" s="138" t="s">
        <v>1059</v>
      </c>
      <c r="E3" s="138">
        <v>0</v>
      </c>
      <c r="F3" s="139" t="s">
        <v>1116</v>
      </c>
      <c r="G3" s="139" t="s">
        <v>1173</v>
      </c>
      <c r="H3" s="139" t="s">
        <v>1189</v>
      </c>
      <c r="I3" s="139">
        <v>0</v>
      </c>
      <c r="J3" s="139">
        <v>0</v>
      </c>
      <c r="K3" s="139">
        <v>0</v>
      </c>
      <c r="L3" s="139" t="s">
        <v>1191</v>
      </c>
      <c r="M3" s="139">
        <v>0</v>
      </c>
      <c r="N3" s="139" t="s">
        <v>1198</v>
      </c>
      <c r="O3" s="139">
        <v>0</v>
      </c>
      <c r="P3" s="139">
        <v>0</v>
      </c>
      <c r="Q3" s="139"/>
      <c r="R3" s="139"/>
      <c r="S3" s="139"/>
      <c r="T3" s="139"/>
      <c r="U3" s="139"/>
      <c r="V3" s="139">
        <v>0</v>
      </c>
      <c r="W3" s="139">
        <v>0</v>
      </c>
      <c r="X3" s="139">
        <v>0</v>
      </c>
      <c r="Y3" s="140">
        <v>370.84</v>
      </c>
      <c r="Z3" s="140">
        <v>793</v>
      </c>
      <c r="AA3" s="140">
        <v>0</v>
      </c>
      <c r="AB3" s="141" t="s">
        <v>782</v>
      </c>
      <c r="AC3" s="141" t="s">
        <v>782</v>
      </c>
      <c r="AD3" s="142">
        <v>10</v>
      </c>
      <c r="AE3" s="142">
        <v>8</v>
      </c>
      <c r="AF3" s="142">
        <v>2</v>
      </c>
      <c r="AG3" s="143">
        <v>1</v>
      </c>
      <c r="AH3" s="143" t="s">
        <v>784</v>
      </c>
      <c r="AI3" s="142" t="s">
        <v>3475</v>
      </c>
      <c r="AJ3" s="199" t="s">
        <v>3476</v>
      </c>
      <c r="AK3" s="142" t="s">
        <v>782</v>
      </c>
      <c r="AL3" s="27" t="s">
        <v>3469</v>
      </c>
      <c r="AM3" s="142">
        <v>5.77</v>
      </c>
      <c r="AN3" s="144">
        <v>2.1663778162911616</v>
      </c>
      <c r="AO3" s="144">
        <v>1.5164644714038129</v>
      </c>
      <c r="AP3" s="144">
        <v>4.3327556325823226E-2</v>
      </c>
      <c r="AQ3" s="142">
        <v>0</v>
      </c>
      <c r="AR3" s="142">
        <v>0</v>
      </c>
      <c r="AS3" s="202"/>
      <c r="AT3" s="202"/>
      <c r="AU3" s="202"/>
      <c r="AV3" s="215" t="s">
        <v>871</v>
      </c>
      <c r="AW3" s="215" t="s">
        <v>817</v>
      </c>
      <c r="AX3" s="145"/>
      <c r="AY3" s="145"/>
      <c r="AZ3" s="146">
        <v>1</v>
      </c>
      <c r="BA3" s="146" t="s">
        <v>528</v>
      </c>
      <c r="BB3" s="146"/>
      <c r="BC3" s="146">
        <v>1</v>
      </c>
      <c r="BD3" s="147" t="s">
        <v>542</v>
      </c>
      <c r="BE3" s="148">
        <v>1</v>
      </c>
      <c r="BF3" s="149"/>
      <c r="BG3" s="216"/>
      <c r="BH3" s="217"/>
      <c r="BI3" s="150">
        <v>50</v>
      </c>
      <c r="BJ3" s="218">
        <v>87</v>
      </c>
      <c r="BK3" s="13">
        <v>33</v>
      </c>
      <c r="BL3" s="13">
        <v>17</v>
      </c>
      <c r="BM3" s="27" t="s">
        <v>787</v>
      </c>
      <c r="BN3" s="13" t="s">
        <v>787</v>
      </c>
      <c r="BO3" s="151">
        <v>90</v>
      </c>
      <c r="BP3" s="152"/>
      <c r="BQ3" s="153"/>
      <c r="BR3" s="142">
        <v>1000000000</v>
      </c>
      <c r="BS3" s="154">
        <v>35</v>
      </c>
      <c r="BT3" s="155">
        <v>0.3</v>
      </c>
      <c r="BU3" s="154">
        <v>0</v>
      </c>
      <c r="BV3" s="156">
        <v>0</v>
      </c>
      <c r="BW3" s="156">
        <v>0</v>
      </c>
      <c r="BX3" s="156">
        <v>0</v>
      </c>
      <c r="BY3" s="154">
        <v>0</v>
      </c>
      <c r="BZ3" s="154">
        <v>0</v>
      </c>
      <c r="CA3" s="154">
        <v>35</v>
      </c>
      <c r="CB3" s="155">
        <v>0.3</v>
      </c>
      <c r="CC3" s="154"/>
      <c r="CD3" s="154"/>
      <c r="CE3" s="157">
        <v>15</v>
      </c>
      <c r="CF3" s="158">
        <v>10</v>
      </c>
      <c r="CG3" s="152">
        <v>0</v>
      </c>
      <c r="CH3" s="159"/>
      <c r="CI3" s="160" t="s">
        <v>782</v>
      </c>
      <c r="CJ3" s="161" t="s">
        <v>782</v>
      </c>
      <c r="CK3" s="158">
        <v>0</v>
      </c>
      <c r="CL3" s="158">
        <v>0</v>
      </c>
      <c r="CM3" s="155">
        <v>0</v>
      </c>
      <c r="CN3" s="155">
        <v>5.4642649120914681</v>
      </c>
      <c r="CO3" s="162"/>
      <c r="CP3" s="155">
        <v>1</v>
      </c>
      <c r="CQ3" s="203">
        <v>43211</v>
      </c>
      <c r="CR3" s="204">
        <v>43211</v>
      </c>
      <c r="CS3" s="205">
        <v>43283</v>
      </c>
      <c r="CT3" s="205">
        <v>43168</v>
      </c>
      <c r="CU3" s="205">
        <v>43179</v>
      </c>
      <c r="CV3" s="205">
        <v>43182</v>
      </c>
      <c r="CW3" s="205">
        <v>43224</v>
      </c>
      <c r="CX3" s="155">
        <v>9.3579628365628595E-2</v>
      </c>
      <c r="CY3" s="154">
        <v>0</v>
      </c>
      <c r="CZ3" s="155">
        <v>0</v>
      </c>
      <c r="DA3" s="155">
        <v>0</v>
      </c>
      <c r="DB3" s="155">
        <v>0</v>
      </c>
      <c r="DC3" s="155">
        <v>0.13461538461538461</v>
      </c>
      <c r="DD3" s="163">
        <v>0</v>
      </c>
      <c r="DE3" s="13" t="s">
        <v>782</v>
      </c>
      <c r="DF3" s="85" t="s">
        <v>789</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34">
        <v>29</v>
      </c>
      <c r="EH3" s="234">
        <v>33</v>
      </c>
      <c r="EI3" s="234">
        <v>35</v>
      </c>
      <c r="EJ3" s="232">
        <v>34</v>
      </c>
      <c r="EK3" s="232">
        <v>34</v>
      </c>
      <c r="EL3" s="232">
        <v>25</v>
      </c>
      <c r="EM3" s="234">
        <v>42</v>
      </c>
      <c r="EN3" s="232">
        <v>35</v>
      </c>
      <c r="EO3" s="232">
        <v>35</v>
      </c>
      <c r="EP3" s="231">
        <v>12</v>
      </c>
      <c r="EQ3" s="231">
        <v>15</v>
      </c>
      <c r="ER3" s="231">
        <v>24</v>
      </c>
      <c r="ES3" s="231">
        <v>15</v>
      </c>
      <c r="ET3" s="231">
        <v>29</v>
      </c>
      <c r="EU3" s="231">
        <v>29</v>
      </c>
      <c r="EV3" s="231">
        <v>29</v>
      </c>
      <c r="EW3" s="231">
        <v>29</v>
      </c>
      <c r="EX3" s="231">
        <v>30</v>
      </c>
      <c r="EY3" s="245"/>
      <c r="EZ3" s="231">
        <v>30</v>
      </c>
      <c r="FA3" s="231">
        <v>30</v>
      </c>
      <c r="FB3" s="231">
        <v>30</v>
      </c>
      <c r="FC3" s="245"/>
      <c r="FD3" s="231">
        <v>29</v>
      </c>
      <c r="FE3" s="231">
        <v>29</v>
      </c>
      <c r="FF3" s="231">
        <v>29</v>
      </c>
      <c r="FG3" s="231">
        <v>25</v>
      </c>
      <c r="FH3" s="231">
        <v>25</v>
      </c>
      <c r="FI3" s="231">
        <v>25</v>
      </c>
      <c r="FJ3" s="231">
        <v>25</v>
      </c>
      <c r="FK3" s="231">
        <v>25</v>
      </c>
      <c r="FL3" s="232">
        <v>50</v>
      </c>
      <c r="FM3" s="232">
        <v>50</v>
      </c>
      <c r="FN3" s="232">
        <v>50</v>
      </c>
      <c r="FO3" s="232">
        <v>50</v>
      </c>
      <c r="FP3" s="232">
        <v>50</v>
      </c>
      <c r="FQ3" s="232">
        <v>50</v>
      </c>
      <c r="FR3" s="232">
        <v>52</v>
      </c>
      <c r="FS3" s="232">
        <v>52</v>
      </c>
      <c r="FT3" s="232">
        <v>52</v>
      </c>
      <c r="FU3" s="232">
        <v>45</v>
      </c>
      <c r="FV3" s="232">
        <v>45</v>
      </c>
      <c r="FW3" s="232">
        <v>45</v>
      </c>
      <c r="FX3" s="232">
        <v>45</v>
      </c>
      <c r="FY3" s="232">
        <v>45</v>
      </c>
      <c r="FZ3" s="232">
        <v>45</v>
      </c>
      <c r="GA3" s="232">
        <v>44</v>
      </c>
      <c r="GB3" s="232">
        <v>44</v>
      </c>
      <c r="GC3" s="232">
        <v>43</v>
      </c>
      <c r="GD3" s="232">
        <v>43</v>
      </c>
      <c r="GE3" s="232">
        <v>43</v>
      </c>
      <c r="GF3" s="232">
        <v>42</v>
      </c>
      <c r="GG3" s="232">
        <v>40</v>
      </c>
      <c r="GH3" s="232">
        <v>40</v>
      </c>
      <c r="GI3" s="232">
        <v>40</v>
      </c>
      <c r="GJ3" s="232">
        <v>40</v>
      </c>
      <c r="GK3" s="232">
        <v>40</v>
      </c>
      <c r="GL3" s="232">
        <v>40</v>
      </c>
      <c r="GM3" s="232">
        <v>40</v>
      </c>
      <c r="GN3" s="232">
        <v>40</v>
      </c>
      <c r="GO3" s="232">
        <v>40</v>
      </c>
      <c r="GP3" s="232">
        <v>40</v>
      </c>
      <c r="GQ3" s="232">
        <v>40</v>
      </c>
      <c r="GR3" s="232">
        <v>40</v>
      </c>
      <c r="GS3" s="234">
        <v>61</v>
      </c>
      <c r="GT3" s="234">
        <v>61</v>
      </c>
      <c r="GU3" s="234">
        <v>61</v>
      </c>
      <c r="GV3" s="234">
        <v>61</v>
      </c>
      <c r="GW3" s="232">
        <v>60</v>
      </c>
      <c r="GX3" s="232">
        <v>60</v>
      </c>
      <c r="GY3" s="232">
        <v>60</v>
      </c>
      <c r="GZ3" s="232">
        <v>60</v>
      </c>
      <c r="HA3" s="232">
        <v>60</v>
      </c>
      <c r="HB3" s="232">
        <v>60</v>
      </c>
      <c r="HC3" s="232">
        <v>60</v>
      </c>
      <c r="HD3" s="232">
        <v>58</v>
      </c>
      <c r="HE3" s="232">
        <v>58</v>
      </c>
      <c r="HF3" s="232">
        <v>58</v>
      </c>
      <c r="HG3" s="232">
        <v>58</v>
      </c>
      <c r="HH3" s="232">
        <v>58</v>
      </c>
      <c r="HI3" s="232">
        <v>58</v>
      </c>
      <c r="HJ3" s="232">
        <v>58</v>
      </c>
      <c r="HK3" s="232">
        <v>58</v>
      </c>
      <c r="HL3" s="232">
        <v>58</v>
      </c>
      <c r="HM3" s="232">
        <v>58</v>
      </c>
      <c r="HN3" s="232">
        <v>56</v>
      </c>
      <c r="HO3" s="232">
        <v>56</v>
      </c>
      <c r="HP3" s="232">
        <v>56</v>
      </c>
      <c r="HQ3" s="245"/>
      <c r="HR3" s="232">
        <v>55</v>
      </c>
      <c r="HS3" s="232">
        <v>55</v>
      </c>
      <c r="HT3" s="232">
        <v>55</v>
      </c>
      <c r="HU3" s="232">
        <v>53</v>
      </c>
      <c r="HV3" s="232">
        <v>53</v>
      </c>
      <c r="HW3" s="232">
        <v>52</v>
      </c>
      <c r="HX3" s="232">
        <v>52</v>
      </c>
      <c r="HY3" s="245"/>
      <c r="HZ3" s="232">
        <v>45</v>
      </c>
      <c r="IA3" s="232">
        <v>45</v>
      </c>
      <c r="IB3" s="232">
        <v>45</v>
      </c>
      <c r="IC3" s="245"/>
      <c r="ID3" s="245"/>
      <c r="IE3" s="232">
        <v>46</v>
      </c>
      <c r="IF3" s="232">
        <v>46</v>
      </c>
      <c r="IG3" s="232">
        <v>46</v>
      </c>
      <c r="IH3" s="232">
        <v>46</v>
      </c>
      <c r="II3" s="245"/>
      <c r="IJ3" s="234">
        <v>46</v>
      </c>
      <c r="IK3" s="234">
        <v>46</v>
      </c>
      <c r="IL3" s="234">
        <v>46</v>
      </c>
      <c r="IM3" s="254"/>
      <c r="IN3" s="263">
        <v>46</v>
      </c>
      <c r="IO3" s="263">
        <v>46</v>
      </c>
      <c r="IP3" s="258"/>
      <c r="IQ3" s="258"/>
      <c r="IR3" s="258"/>
      <c r="IS3" s="258"/>
      <c r="IT3" s="258"/>
      <c r="IU3" s="263">
        <v>35</v>
      </c>
      <c r="IV3" s="258"/>
      <c r="IW3" s="258"/>
      <c r="IX3" s="258"/>
      <c r="IY3" s="258"/>
      <c r="IZ3" s="258"/>
      <c r="JA3" s="258"/>
      <c r="JB3" s="258"/>
      <c r="JC3" s="258"/>
      <c r="JD3" s="258"/>
      <c r="JE3" s="258"/>
      <c r="JF3" s="258"/>
      <c r="JG3" s="258"/>
      <c r="JH3" s="258"/>
      <c r="JI3" s="258"/>
      <c r="JJ3" s="258"/>
      <c r="JK3" s="258"/>
      <c r="JL3" s="258"/>
      <c r="JM3" s="258"/>
      <c r="JN3" s="258"/>
      <c r="JO3" s="258"/>
      <c r="JP3" s="258"/>
      <c r="JQ3" s="258"/>
      <c r="JR3" s="258"/>
      <c r="JS3" s="258"/>
      <c r="JT3" s="258"/>
      <c r="JU3" s="258"/>
      <c r="JV3" s="258"/>
      <c r="JW3" s="258"/>
      <c r="JX3" s="258"/>
      <c r="JY3" s="258"/>
      <c r="JZ3" s="258"/>
      <c r="KA3" s="258"/>
      <c r="KB3" s="258"/>
      <c r="KC3" s="258"/>
      <c r="KD3" s="258"/>
      <c r="KE3" s="258"/>
      <c r="KF3" s="258"/>
      <c r="KG3" s="258"/>
      <c r="KH3" s="258"/>
      <c r="KI3" s="258"/>
      <c r="KJ3" s="258"/>
      <c r="KK3" s="258"/>
      <c r="KL3" s="258"/>
      <c r="KM3" s="258"/>
      <c r="KN3" s="258"/>
      <c r="KO3" s="258"/>
      <c r="KP3" s="258"/>
      <c r="KQ3" s="258"/>
      <c r="KR3" s="258"/>
      <c r="KS3" s="258"/>
      <c r="KT3" s="258"/>
      <c r="KU3" s="258"/>
      <c r="KV3" s="258"/>
    </row>
    <row r="4" spans="1:308" x14ac:dyDescent="0.2">
      <c r="A4" s="135" t="s">
        <v>816</v>
      </c>
      <c r="B4" s="136" t="s">
        <v>1003</v>
      </c>
      <c r="C4" s="137"/>
      <c r="D4" s="138" t="s">
        <v>1060</v>
      </c>
      <c r="E4" s="138">
        <v>0</v>
      </c>
      <c r="F4" s="139" t="s">
        <v>1117</v>
      </c>
      <c r="G4" s="139" t="s">
        <v>1174</v>
      </c>
      <c r="H4" s="139" t="s">
        <v>1189</v>
      </c>
      <c r="I4" s="139">
        <v>0</v>
      </c>
      <c r="J4" s="139">
        <v>0</v>
      </c>
      <c r="K4" s="139">
        <v>0</v>
      </c>
      <c r="L4" s="139" t="s">
        <v>1192</v>
      </c>
      <c r="M4" s="139">
        <v>0</v>
      </c>
      <c r="N4" s="139" t="s">
        <v>1199</v>
      </c>
      <c r="O4" s="139">
        <v>0</v>
      </c>
      <c r="P4" s="139">
        <v>0</v>
      </c>
      <c r="Q4" s="139"/>
      <c r="R4" s="139"/>
      <c r="S4" s="139"/>
      <c r="T4" s="139"/>
      <c r="U4" s="139"/>
      <c r="V4" s="139">
        <v>0</v>
      </c>
      <c r="W4" s="139">
        <v>0</v>
      </c>
      <c r="X4" s="139">
        <v>0</v>
      </c>
      <c r="Y4" s="140">
        <v>368.41</v>
      </c>
      <c r="Z4" s="140">
        <v>762.61</v>
      </c>
      <c r="AA4" s="140">
        <v>0</v>
      </c>
      <c r="AB4" s="141" t="s">
        <v>782</v>
      </c>
      <c r="AC4" s="141" t="s">
        <v>782</v>
      </c>
      <c r="AD4" s="142">
        <v>10</v>
      </c>
      <c r="AE4" s="142">
        <v>8</v>
      </c>
      <c r="AF4" s="142">
        <v>2</v>
      </c>
      <c r="AG4" s="143">
        <v>1</v>
      </c>
      <c r="AH4" s="143" t="s">
        <v>784</v>
      </c>
      <c r="AI4" s="142" t="s">
        <v>3477</v>
      </c>
      <c r="AJ4" s="199" t="s">
        <v>3478</v>
      </c>
      <c r="AK4" s="142" t="s">
        <v>782</v>
      </c>
      <c r="AL4" s="27" t="s">
        <v>782</v>
      </c>
      <c r="AM4" s="142">
        <v>8.41</v>
      </c>
      <c r="AN4" s="144">
        <v>3.56718192627824</v>
      </c>
      <c r="AO4" s="144">
        <v>1.070154577883472</v>
      </c>
      <c r="AP4" s="144">
        <v>2.9726516052318668E-2</v>
      </c>
      <c r="AQ4" s="142">
        <v>0</v>
      </c>
      <c r="AR4" s="142">
        <v>0</v>
      </c>
      <c r="AS4" s="202"/>
      <c r="AT4" s="202"/>
      <c r="AU4" s="202"/>
      <c r="AV4" s="215" t="s">
        <v>871</v>
      </c>
      <c r="AW4" s="215" t="s">
        <v>817</v>
      </c>
      <c r="AX4" s="145"/>
      <c r="AY4" s="145"/>
      <c r="AZ4" s="146">
        <v>1</v>
      </c>
      <c r="BA4" s="146" t="s">
        <v>528</v>
      </c>
      <c r="BB4" s="146"/>
      <c r="BC4" s="146">
        <v>1</v>
      </c>
      <c r="BD4" s="147" t="s">
        <v>542</v>
      </c>
      <c r="BE4" s="148">
        <v>1</v>
      </c>
      <c r="BF4" s="149"/>
      <c r="BG4" s="216"/>
      <c r="BH4" s="217"/>
      <c r="BI4" s="150">
        <v>120</v>
      </c>
      <c r="BJ4" s="218">
        <v>127</v>
      </c>
      <c r="BK4" s="13">
        <v>80</v>
      </c>
      <c r="BL4" s="13">
        <v>40</v>
      </c>
      <c r="BM4" s="27" t="s">
        <v>791</v>
      </c>
      <c r="BN4" s="13" t="s">
        <v>791</v>
      </c>
      <c r="BO4" s="151">
        <v>100</v>
      </c>
      <c r="BP4" s="152"/>
      <c r="BQ4" s="153"/>
      <c r="BR4" s="142">
        <v>1000000000</v>
      </c>
      <c r="BS4" s="154">
        <v>32</v>
      </c>
      <c r="BT4" s="155">
        <v>0.73</v>
      </c>
      <c r="BU4" s="154">
        <v>4</v>
      </c>
      <c r="BV4" s="156">
        <v>0</v>
      </c>
      <c r="BW4" s="156">
        <v>0</v>
      </c>
      <c r="BX4" s="156">
        <v>0</v>
      </c>
      <c r="BY4" s="154">
        <v>0</v>
      </c>
      <c r="BZ4" s="154">
        <v>0</v>
      </c>
      <c r="CA4" s="154">
        <v>36</v>
      </c>
      <c r="CB4" s="155">
        <v>0.7</v>
      </c>
      <c r="CC4" s="154"/>
      <c r="CD4" s="154"/>
      <c r="CE4" s="157">
        <v>84</v>
      </c>
      <c r="CF4" s="158">
        <v>24</v>
      </c>
      <c r="CG4" s="152">
        <v>0</v>
      </c>
      <c r="CH4" s="159"/>
      <c r="CI4" s="160" t="s">
        <v>782</v>
      </c>
      <c r="CJ4" s="161" t="s">
        <v>782</v>
      </c>
      <c r="CK4" s="158">
        <v>3153.6</v>
      </c>
      <c r="CL4" s="158">
        <v>0</v>
      </c>
      <c r="CM4" s="155">
        <v>0</v>
      </c>
      <c r="CN4" s="155">
        <v>5.1360169376509859</v>
      </c>
      <c r="CO4" s="162"/>
      <c r="CP4" s="155">
        <v>0.13</v>
      </c>
      <c r="CQ4" s="203">
        <v>43087</v>
      </c>
      <c r="CR4" s="204">
        <v>43159</v>
      </c>
      <c r="CS4" s="205">
        <v>43229</v>
      </c>
      <c r="CT4" s="205">
        <v>43195</v>
      </c>
      <c r="CU4" s="205">
        <v>43179</v>
      </c>
      <c r="CV4" s="205">
        <v>43209</v>
      </c>
      <c r="CW4" s="205">
        <v>43251</v>
      </c>
      <c r="CX4" s="155">
        <v>0.3636166325210915</v>
      </c>
      <c r="CY4" s="154">
        <v>0</v>
      </c>
      <c r="CZ4" s="155">
        <v>0</v>
      </c>
      <c r="DA4" s="155">
        <v>3.3333333333333333E-2</v>
      </c>
      <c r="DB4" s="155">
        <v>0.2</v>
      </c>
      <c r="DC4" s="155">
        <v>0.55000000000000004</v>
      </c>
      <c r="DD4" s="163">
        <v>3.3333333333333333E-2</v>
      </c>
      <c r="DE4" s="13" t="s">
        <v>782</v>
      </c>
      <c r="DF4" s="85" t="s">
        <v>789</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46">
        <v>40</v>
      </c>
      <c r="EH4" s="248">
        <v>2</v>
      </c>
      <c r="EI4" s="246">
        <v>44</v>
      </c>
      <c r="EJ4" s="246">
        <v>42</v>
      </c>
      <c r="EK4" s="246">
        <v>42</v>
      </c>
      <c r="EL4" s="249">
        <v>73</v>
      </c>
      <c r="EM4" s="249">
        <v>92</v>
      </c>
      <c r="EN4" s="249">
        <v>73</v>
      </c>
      <c r="EO4" s="246">
        <v>66</v>
      </c>
      <c r="EP4" s="248">
        <v>24</v>
      </c>
      <c r="EQ4" s="248">
        <v>2</v>
      </c>
      <c r="ER4" s="248">
        <v>3</v>
      </c>
      <c r="ES4" s="248">
        <v>6</v>
      </c>
      <c r="ET4" s="248">
        <v>2</v>
      </c>
      <c r="EU4" s="248">
        <v>2</v>
      </c>
      <c r="EV4" s="248">
        <v>2</v>
      </c>
      <c r="EW4" s="248">
        <v>2</v>
      </c>
      <c r="EX4" s="248">
        <v>2</v>
      </c>
      <c r="EY4" s="252"/>
      <c r="EZ4" s="250">
        <v>0</v>
      </c>
      <c r="FA4" s="250">
        <v>0</v>
      </c>
      <c r="FB4" s="250">
        <v>0</v>
      </c>
      <c r="FC4" s="252"/>
      <c r="FD4" s="250">
        <v>0</v>
      </c>
      <c r="FE4" s="250">
        <v>0</v>
      </c>
      <c r="FF4" s="250">
        <v>0</v>
      </c>
      <c r="FG4" s="250">
        <v>0</v>
      </c>
      <c r="FH4" s="250">
        <v>0</v>
      </c>
      <c r="FI4" s="250">
        <v>0</v>
      </c>
      <c r="FJ4" s="250">
        <v>0</v>
      </c>
      <c r="FK4" s="250">
        <v>0</v>
      </c>
      <c r="FL4" s="246">
        <v>46</v>
      </c>
      <c r="FM4" s="246">
        <v>45</v>
      </c>
      <c r="FN4" s="248">
        <v>19</v>
      </c>
      <c r="FO4" s="248">
        <v>30</v>
      </c>
      <c r="FP4" s="248">
        <v>30</v>
      </c>
      <c r="FQ4" s="248">
        <v>30</v>
      </c>
      <c r="FR4" s="248">
        <v>30</v>
      </c>
      <c r="FS4" s="248">
        <v>28</v>
      </c>
      <c r="FT4" s="248">
        <v>26</v>
      </c>
      <c r="FU4" s="248">
        <v>24</v>
      </c>
      <c r="FV4" s="248">
        <v>24</v>
      </c>
      <c r="FW4" s="248">
        <v>24</v>
      </c>
      <c r="FX4" s="248">
        <v>24</v>
      </c>
      <c r="FY4" s="248">
        <v>24</v>
      </c>
      <c r="FZ4" s="248">
        <v>24</v>
      </c>
      <c r="GA4" s="248">
        <v>24</v>
      </c>
      <c r="GB4" s="248">
        <v>24</v>
      </c>
      <c r="GC4" s="248">
        <v>21</v>
      </c>
      <c r="GD4" s="248">
        <v>21</v>
      </c>
      <c r="GE4" s="248">
        <v>21</v>
      </c>
      <c r="GF4" s="248">
        <v>21</v>
      </c>
      <c r="GG4" s="248">
        <v>21</v>
      </c>
      <c r="GH4" s="248">
        <v>21</v>
      </c>
      <c r="GI4" s="248">
        <v>20</v>
      </c>
      <c r="GJ4" s="248">
        <v>17</v>
      </c>
      <c r="GK4" s="248">
        <v>17</v>
      </c>
      <c r="GL4" s="248">
        <v>17</v>
      </c>
      <c r="GM4" s="248">
        <v>2</v>
      </c>
      <c r="GN4" s="248">
        <v>2</v>
      </c>
      <c r="GO4" s="249">
        <v>118</v>
      </c>
      <c r="GP4" s="249">
        <v>118</v>
      </c>
      <c r="GQ4" s="249">
        <v>118</v>
      </c>
      <c r="GR4" s="249">
        <v>118</v>
      </c>
      <c r="GS4" s="247">
        <v>236</v>
      </c>
      <c r="GT4" s="247">
        <v>236</v>
      </c>
      <c r="GU4" s="249">
        <v>116</v>
      </c>
      <c r="GV4" s="249">
        <v>116</v>
      </c>
      <c r="GW4" s="249">
        <v>116</v>
      </c>
      <c r="GX4" s="249">
        <v>115</v>
      </c>
      <c r="GY4" s="249">
        <v>115</v>
      </c>
      <c r="GZ4" s="249">
        <v>115</v>
      </c>
      <c r="HA4" s="249">
        <v>115</v>
      </c>
      <c r="HB4" s="249">
        <v>115</v>
      </c>
      <c r="HC4" s="249">
        <v>115</v>
      </c>
      <c r="HD4" s="249">
        <v>114</v>
      </c>
      <c r="HE4" s="249">
        <v>114</v>
      </c>
      <c r="HF4" s="249">
        <v>114</v>
      </c>
      <c r="HG4" s="249">
        <v>114</v>
      </c>
      <c r="HH4" s="249">
        <v>98</v>
      </c>
      <c r="HI4" s="249">
        <v>96</v>
      </c>
      <c r="HJ4" s="249">
        <v>95</v>
      </c>
      <c r="HK4" s="249">
        <v>95</v>
      </c>
      <c r="HL4" s="249">
        <v>95</v>
      </c>
      <c r="HM4" s="249">
        <v>95</v>
      </c>
      <c r="HN4" s="249">
        <v>93</v>
      </c>
      <c r="HO4" s="249">
        <v>93</v>
      </c>
      <c r="HP4" s="249">
        <v>90</v>
      </c>
      <c r="HQ4" s="252"/>
      <c r="HR4" s="249">
        <v>90</v>
      </c>
      <c r="HS4" s="249">
        <v>90</v>
      </c>
      <c r="HT4" s="249">
        <v>90</v>
      </c>
      <c r="HU4" s="249">
        <v>90</v>
      </c>
      <c r="HV4" s="249">
        <v>90</v>
      </c>
      <c r="HW4" s="249">
        <v>90</v>
      </c>
      <c r="HX4" s="249">
        <v>90</v>
      </c>
      <c r="HY4" s="252"/>
      <c r="HZ4" s="246">
        <v>76</v>
      </c>
      <c r="IA4" s="246">
        <v>77</v>
      </c>
      <c r="IB4" s="246">
        <v>77</v>
      </c>
      <c r="IC4" s="252"/>
      <c r="ID4" s="252"/>
      <c r="IE4" s="246">
        <v>77</v>
      </c>
      <c r="IF4" s="246">
        <v>77</v>
      </c>
      <c r="IG4" s="246">
        <v>77</v>
      </c>
      <c r="IH4" s="246">
        <v>77</v>
      </c>
      <c r="II4" s="252"/>
      <c r="IJ4" s="246">
        <v>77</v>
      </c>
      <c r="IK4" s="246">
        <v>77</v>
      </c>
      <c r="IL4" s="246">
        <v>77</v>
      </c>
      <c r="IM4" s="255"/>
      <c r="IN4" s="261">
        <v>77</v>
      </c>
      <c r="IO4" s="261">
        <v>77</v>
      </c>
      <c r="IP4" s="259"/>
      <c r="IQ4" s="259"/>
      <c r="IR4" s="259"/>
      <c r="IS4" s="259"/>
      <c r="IT4" s="259"/>
      <c r="IU4" s="262">
        <v>32</v>
      </c>
      <c r="IV4" s="259"/>
      <c r="IW4" s="259"/>
      <c r="IX4" s="259"/>
      <c r="IY4" s="259"/>
      <c r="IZ4" s="259"/>
      <c r="JA4" s="259"/>
      <c r="JB4" s="259"/>
      <c r="JC4" s="259"/>
      <c r="JD4" s="259"/>
      <c r="JE4" s="259"/>
      <c r="JF4" s="259"/>
      <c r="JG4" s="259"/>
      <c r="JH4" s="259"/>
      <c r="JI4" s="259"/>
      <c r="JJ4" s="259"/>
      <c r="JK4" s="259"/>
      <c r="JL4" s="259"/>
      <c r="JM4" s="259"/>
      <c r="JN4" s="259"/>
      <c r="JO4" s="259"/>
      <c r="JP4" s="259"/>
      <c r="JQ4" s="259"/>
      <c r="JR4" s="259"/>
      <c r="JS4" s="259"/>
      <c r="JT4" s="259"/>
      <c r="JU4" s="259"/>
      <c r="JV4" s="259"/>
      <c r="JW4" s="259"/>
      <c r="JX4" s="259"/>
      <c r="JY4" s="259"/>
      <c r="JZ4" s="259"/>
      <c r="KA4" s="259"/>
      <c r="KB4" s="259"/>
      <c r="KC4" s="259"/>
      <c r="KD4" s="259"/>
      <c r="KE4" s="259"/>
      <c r="KF4" s="259"/>
      <c r="KG4" s="259"/>
      <c r="KH4" s="259"/>
      <c r="KI4" s="259"/>
      <c r="KJ4" s="259"/>
      <c r="KK4" s="259"/>
      <c r="KL4" s="259"/>
      <c r="KM4" s="259"/>
      <c r="KN4" s="259"/>
      <c r="KO4" s="259"/>
      <c r="KP4" s="259"/>
      <c r="KQ4" s="259"/>
      <c r="KR4" s="259"/>
      <c r="KS4" s="259"/>
      <c r="KT4" s="259"/>
      <c r="KU4" s="259"/>
      <c r="KV4" s="259"/>
    </row>
    <row r="5" spans="1:308" x14ac:dyDescent="0.2">
      <c r="A5" s="135" t="s">
        <v>816</v>
      </c>
      <c r="B5" s="136" t="s">
        <v>1004</v>
      </c>
      <c r="C5" s="137"/>
      <c r="D5" s="138" t="s">
        <v>1061</v>
      </c>
      <c r="E5" s="138">
        <v>0</v>
      </c>
      <c r="F5" s="139" t="s">
        <v>1118</v>
      </c>
      <c r="G5" s="139" t="s">
        <v>1175</v>
      </c>
      <c r="H5" s="139" t="s">
        <v>1189</v>
      </c>
      <c r="I5" s="139">
        <v>0</v>
      </c>
      <c r="J5" s="139">
        <v>0</v>
      </c>
      <c r="K5" s="139">
        <v>0</v>
      </c>
      <c r="L5" s="139" t="s">
        <v>1193</v>
      </c>
      <c r="M5" s="139">
        <v>0</v>
      </c>
      <c r="N5" s="139" t="s">
        <v>1199</v>
      </c>
      <c r="O5" s="139">
        <v>0</v>
      </c>
      <c r="P5" s="139">
        <v>0</v>
      </c>
      <c r="Q5" s="139"/>
      <c r="R5" s="139"/>
      <c r="S5" s="139"/>
      <c r="T5" s="139"/>
      <c r="U5" s="139"/>
      <c r="V5" s="139">
        <v>0</v>
      </c>
      <c r="W5" s="139">
        <v>0</v>
      </c>
      <c r="X5" s="139">
        <v>0</v>
      </c>
      <c r="Y5" s="140">
        <v>355.28</v>
      </c>
      <c r="Z5" s="140">
        <v>864.54</v>
      </c>
      <c r="AA5" s="140">
        <v>0</v>
      </c>
      <c r="AB5" s="141" t="s">
        <v>782</v>
      </c>
      <c r="AC5" s="141" t="s">
        <v>782</v>
      </c>
      <c r="AD5" s="142">
        <v>10</v>
      </c>
      <c r="AE5" s="142">
        <v>8</v>
      </c>
      <c r="AF5" s="142">
        <v>2</v>
      </c>
      <c r="AG5" s="143">
        <v>1</v>
      </c>
      <c r="AH5" s="143" t="s">
        <v>784</v>
      </c>
      <c r="AI5" s="142" t="s">
        <v>3479</v>
      </c>
      <c r="AJ5" s="199" t="s">
        <v>3478</v>
      </c>
      <c r="AK5" s="142" t="s">
        <v>782</v>
      </c>
      <c r="AL5" s="27" t="s">
        <v>782</v>
      </c>
      <c r="AM5" s="142">
        <v>7.09</v>
      </c>
      <c r="AN5" s="144">
        <v>3.5260930888575461</v>
      </c>
      <c r="AO5" s="144">
        <v>1.4456981664315938</v>
      </c>
      <c r="AP5" s="144">
        <v>3.5260930888575459E-2</v>
      </c>
      <c r="AQ5" s="142">
        <v>0</v>
      </c>
      <c r="AR5" s="142">
        <v>0</v>
      </c>
      <c r="AS5" s="202"/>
      <c r="AT5" s="202"/>
      <c r="AU5" s="202"/>
      <c r="AV5" s="215" t="s">
        <v>871</v>
      </c>
      <c r="AW5" s="215" t="s">
        <v>817</v>
      </c>
      <c r="AX5" s="145"/>
      <c r="AY5" s="145"/>
      <c r="AZ5" s="146">
        <v>1</v>
      </c>
      <c r="BA5" s="146" t="s">
        <v>528</v>
      </c>
      <c r="BB5" s="146"/>
      <c r="BC5" s="146">
        <v>1</v>
      </c>
      <c r="BD5" s="147" t="s">
        <v>542</v>
      </c>
      <c r="BE5" s="148">
        <v>1</v>
      </c>
      <c r="BF5" s="149"/>
      <c r="BG5" s="216"/>
      <c r="BH5" s="217"/>
      <c r="BI5" s="150">
        <v>100</v>
      </c>
      <c r="BJ5" s="218">
        <v>107</v>
      </c>
      <c r="BK5" s="13">
        <v>67</v>
      </c>
      <c r="BL5" s="13">
        <v>33</v>
      </c>
      <c r="BM5" s="27" t="s">
        <v>791</v>
      </c>
      <c r="BN5" s="13" t="s">
        <v>786</v>
      </c>
      <c r="BO5" s="151">
        <v>138</v>
      </c>
      <c r="BP5" s="152"/>
      <c r="BQ5" s="153"/>
      <c r="BR5" s="142">
        <v>1000000000</v>
      </c>
      <c r="BS5" s="154">
        <v>3</v>
      </c>
      <c r="BT5" s="155">
        <v>0.97</v>
      </c>
      <c r="BU5" s="154">
        <v>34</v>
      </c>
      <c r="BV5" s="156">
        <v>0</v>
      </c>
      <c r="BW5" s="156">
        <v>0</v>
      </c>
      <c r="BX5" s="156">
        <v>0</v>
      </c>
      <c r="BY5" s="154">
        <v>0</v>
      </c>
      <c r="BZ5" s="154">
        <v>4</v>
      </c>
      <c r="CA5" s="154">
        <v>41</v>
      </c>
      <c r="CB5" s="155">
        <v>0.59</v>
      </c>
      <c r="CC5" s="154"/>
      <c r="CD5" s="154"/>
      <c r="CE5" s="157">
        <v>59</v>
      </c>
      <c r="CF5" s="158">
        <v>20</v>
      </c>
      <c r="CG5" s="152">
        <v>20</v>
      </c>
      <c r="CH5" s="159"/>
      <c r="CI5" s="160" t="s">
        <v>782</v>
      </c>
      <c r="CJ5" s="161" t="s">
        <v>782</v>
      </c>
      <c r="CK5" s="158">
        <v>15277.8</v>
      </c>
      <c r="CL5" s="158">
        <v>0</v>
      </c>
      <c r="CM5" s="155">
        <v>0</v>
      </c>
      <c r="CN5" s="155">
        <v>6.8803422652555737</v>
      </c>
      <c r="CO5" s="162"/>
      <c r="CP5" s="155">
        <v>0.5</v>
      </c>
      <c r="CQ5" s="203">
        <v>42095</v>
      </c>
      <c r="CR5" s="204">
        <v>43159</v>
      </c>
      <c r="CS5" s="205">
        <v>43229</v>
      </c>
      <c r="CT5" s="205">
        <v>43195</v>
      </c>
      <c r="CU5" s="205">
        <v>43179</v>
      </c>
      <c r="CV5" s="205">
        <v>43209</v>
      </c>
      <c r="CW5" s="205">
        <v>43251</v>
      </c>
      <c r="CX5" s="155">
        <v>0.28380366722006123</v>
      </c>
      <c r="CY5" s="154">
        <v>0</v>
      </c>
      <c r="CZ5" s="155">
        <v>0</v>
      </c>
      <c r="DA5" s="155">
        <v>0.45</v>
      </c>
      <c r="DB5" s="155">
        <v>0.36666666666666664</v>
      </c>
      <c r="DC5" s="155">
        <v>0</v>
      </c>
      <c r="DD5" s="163">
        <v>0</v>
      </c>
      <c r="DE5" s="13" t="s">
        <v>782</v>
      </c>
      <c r="DF5" s="85" t="s">
        <v>789</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34">
        <v>76</v>
      </c>
      <c r="EH5" s="232">
        <v>51</v>
      </c>
      <c r="EI5" s="232">
        <v>48</v>
      </c>
      <c r="EJ5" s="232">
        <v>47</v>
      </c>
      <c r="EK5" s="232">
        <v>45</v>
      </c>
      <c r="EL5" s="232">
        <v>43</v>
      </c>
      <c r="EM5" s="232">
        <v>39</v>
      </c>
      <c r="EN5" s="232">
        <v>41</v>
      </c>
      <c r="EO5" s="232">
        <v>40</v>
      </c>
      <c r="EP5" s="232">
        <v>50</v>
      </c>
      <c r="EQ5" s="232">
        <v>61</v>
      </c>
      <c r="ER5" s="234">
        <v>68</v>
      </c>
      <c r="ES5" s="232">
        <v>59</v>
      </c>
      <c r="ET5" s="232">
        <v>58</v>
      </c>
      <c r="EU5" s="232">
        <v>58</v>
      </c>
      <c r="EV5" s="232">
        <v>58</v>
      </c>
      <c r="EW5" s="232">
        <v>58</v>
      </c>
      <c r="EX5" s="232">
        <v>58</v>
      </c>
      <c r="EY5" s="245"/>
      <c r="EZ5" s="232">
        <v>56</v>
      </c>
      <c r="FA5" s="232">
        <v>53</v>
      </c>
      <c r="FB5" s="232">
        <v>46</v>
      </c>
      <c r="FC5" s="245"/>
      <c r="FD5" s="232">
        <v>46</v>
      </c>
      <c r="FE5" s="232">
        <v>46</v>
      </c>
      <c r="FF5" s="232">
        <v>45</v>
      </c>
      <c r="FG5" s="232">
        <v>43</v>
      </c>
      <c r="FH5" s="232">
        <v>43</v>
      </c>
      <c r="FI5" s="232">
        <v>43</v>
      </c>
      <c r="FJ5" s="232">
        <v>43</v>
      </c>
      <c r="FK5" s="232">
        <v>42</v>
      </c>
      <c r="FL5" s="232">
        <v>45</v>
      </c>
      <c r="FM5" s="232">
        <v>45</v>
      </c>
      <c r="FN5" s="232">
        <v>43</v>
      </c>
      <c r="FO5" s="232">
        <v>43</v>
      </c>
      <c r="FP5" s="232">
        <v>43</v>
      </c>
      <c r="FQ5" s="232">
        <v>43</v>
      </c>
      <c r="FR5" s="232">
        <v>43</v>
      </c>
      <c r="FS5" s="232">
        <v>41</v>
      </c>
      <c r="FT5" s="232">
        <v>46</v>
      </c>
      <c r="FU5" s="232">
        <v>45</v>
      </c>
      <c r="FV5" s="232">
        <v>45</v>
      </c>
      <c r="FW5" s="232">
        <v>45</v>
      </c>
      <c r="FX5" s="232">
        <v>45</v>
      </c>
      <c r="FY5" s="232">
        <v>45</v>
      </c>
      <c r="FZ5" s="232">
        <v>45</v>
      </c>
      <c r="GA5" s="232">
        <v>45</v>
      </c>
      <c r="GB5" s="232">
        <v>45</v>
      </c>
      <c r="GC5" s="232">
        <v>44</v>
      </c>
      <c r="GD5" s="232">
        <v>44</v>
      </c>
      <c r="GE5" s="232">
        <v>44</v>
      </c>
      <c r="GF5" s="232">
        <v>42</v>
      </c>
      <c r="GG5" s="232">
        <v>41</v>
      </c>
      <c r="GH5" s="232">
        <v>49</v>
      </c>
      <c r="GI5" s="232">
        <v>49</v>
      </c>
      <c r="GJ5" s="232">
        <v>49</v>
      </c>
      <c r="GK5" s="232">
        <v>49</v>
      </c>
      <c r="GL5" s="232">
        <v>49</v>
      </c>
      <c r="GM5" s="232">
        <v>47</v>
      </c>
      <c r="GN5" s="232">
        <v>47</v>
      </c>
      <c r="GO5" s="232">
        <v>39</v>
      </c>
      <c r="GP5" s="232">
        <v>39</v>
      </c>
      <c r="GQ5" s="232">
        <v>39</v>
      </c>
      <c r="GR5" s="232">
        <v>39</v>
      </c>
      <c r="GS5" s="232">
        <v>44</v>
      </c>
      <c r="GT5" s="232">
        <v>44</v>
      </c>
      <c r="GU5" s="232">
        <v>43</v>
      </c>
      <c r="GV5" s="232">
        <v>42</v>
      </c>
      <c r="GW5" s="232">
        <v>42</v>
      </c>
      <c r="GX5" s="232">
        <v>37</v>
      </c>
      <c r="GY5" s="232">
        <v>37</v>
      </c>
      <c r="GZ5" s="232">
        <v>37</v>
      </c>
      <c r="HA5" s="232">
        <v>37</v>
      </c>
      <c r="HB5" s="232">
        <v>34</v>
      </c>
      <c r="HC5" s="232">
        <v>34</v>
      </c>
      <c r="HD5" s="231">
        <v>33</v>
      </c>
      <c r="HE5" s="231">
        <v>33</v>
      </c>
      <c r="HF5" s="231">
        <v>33</v>
      </c>
      <c r="HG5" s="231">
        <v>33</v>
      </c>
      <c r="HH5" s="231">
        <v>33</v>
      </c>
      <c r="HI5" s="231">
        <v>29</v>
      </c>
      <c r="HJ5" s="232">
        <v>41</v>
      </c>
      <c r="HK5" s="232">
        <v>41</v>
      </c>
      <c r="HL5" s="232">
        <v>41</v>
      </c>
      <c r="HM5" s="232">
        <v>41</v>
      </c>
      <c r="HN5" s="232">
        <v>39</v>
      </c>
      <c r="HO5" s="232">
        <v>38</v>
      </c>
      <c r="HP5" s="231">
        <v>32</v>
      </c>
      <c r="HQ5" s="245"/>
      <c r="HR5" s="231">
        <v>31</v>
      </c>
      <c r="HS5" s="231">
        <v>30</v>
      </c>
      <c r="HT5" s="231">
        <v>29</v>
      </c>
      <c r="HU5" s="231">
        <v>26</v>
      </c>
      <c r="HV5" s="231">
        <v>26</v>
      </c>
      <c r="HW5" s="231">
        <v>24</v>
      </c>
      <c r="HX5" s="231">
        <v>24</v>
      </c>
      <c r="HY5" s="245"/>
      <c r="HZ5" s="231">
        <v>24</v>
      </c>
      <c r="IA5" s="231">
        <v>24</v>
      </c>
      <c r="IB5" s="231">
        <v>24</v>
      </c>
      <c r="IC5" s="245"/>
      <c r="ID5" s="245"/>
      <c r="IE5" s="231">
        <v>21</v>
      </c>
      <c r="IF5" s="231">
        <v>21</v>
      </c>
      <c r="IG5" s="231">
        <v>21</v>
      </c>
      <c r="IH5" s="231">
        <v>21</v>
      </c>
      <c r="II5" s="245"/>
      <c r="IJ5" s="231">
        <v>21</v>
      </c>
      <c r="IK5" s="231">
        <v>21</v>
      </c>
      <c r="IL5" s="231">
        <v>21</v>
      </c>
      <c r="IM5" s="254"/>
      <c r="IN5" s="262">
        <v>21</v>
      </c>
      <c r="IO5" s="262">
        <v>21</v>
      </c>
      <c r="IP5" s="258"/>
      <c r="IQ5" s="258"/>
      <c r="IR5" s="258"/>
      <c r="IS5" s="258"/>
      <c r="IT5" s="258"/>
      <c r="IU5" s="262">
        <v>3</v>
      </c>
      <c r="IV5" s="258"/>
      <c r="IW5" s="258"/>
      <c r="IX5" s="258"/>
      <c r="IY5" s="258"/>
      <c r="IZ5" s="258"/>
      <c r="JA5" s="258"/>
      <c r="JB5" s="258"/>
      <c r="JC5" s="258"/>
      <c r="JD5" s="258"/>
      <c r="JE5" s="258"/>
      <c r="JF5" s="258"/>
      <c r="JG5" s="258"/>
      <c r="JH5" s="258"/>
      <c r="JI5" s="258"/>
      <c r="JJ5" s="258"/>
      <c r="JK5" s="258"/>
      <c r="JL5" s="258"/>
      <c r="JM5" s="258"/>
      <c r="JN5" s="258"/>
      <c r="JO5" s="258"/>
      <c r="JP5" s="258"/>
      <c r="JQ5" s="258"/>
      <c r="JR5" s="258"/>
      <c r="JS5" s="258"/>
      <c r="JT5" s="258"/>
      <c r="JU5" s="258"/>
      <c r="JV5" s="258"/>
      <c r="JW5" s="258"/>
      <c r="JX5" s="258"/>
      <c r="JY5" s="258"/>
      <c r="JZ5" s="258"/>
      <c r="KA5" s="258"/>
      <c r="KB5" s="258"/>
      <c r="KC5" s="258"/>
      <c r="KD5" s="258"/>
      <c r="KE5" s="258"/>
      <c r="KF5" s="258"/>
      <c r="KG5" s="258"/>
      <c r="KH5" s="258"/>
      <c r="KI5" s="258"/>
      <c r="KJ5" s="258"/>
      <c r="KK5" s="258"/>
      <c r="KL5" s="258"/>
      <c r="KM5" s="258"/>
      <c r="KN5" s="258"/>
      <c r="KO5" s="258"/>
      <c r="KP5" s="258"/>
      <c r="KQ5" s="258"/>
      <c r="KR5" s="258"/>
      <c r="KS5" s="258"/>
      <c r="KT5" s="258"/>
      <c r="KU5" s="258"/>
      <c r="KV5" s="258"/>
    </row>
    <row r="6" spans="1:308" x14ac:dyDescent="0.2">
      <c r="A6" s="135" t="s">
        <v>816</v>
      </c>
      <c r="B6" s="136" t="s">
        <v>1005</v>
      </c>
      <c r="C6" s="137"/>
      <c r="D6" s="138" t="s">
        <v>1062</v>
      </c>
      <c r="E6" s="138">
        <v>0</v>
      </c>
      <c r="F6" s="139" t="s">
        <v>1119</v>
      </c>
      <c r="G6" s="139" t="s">
        <v>1176</v>
      </c>
      <c r="H6" s="139" t="s">
        <v>1189</v>
      </c>
      <c r="I6" s="139">
        <v>0</v>
      </c>
      <c r="J6" s="139">
        <v>0</v>
      </c>
      <c r="K6" s="139">
        <v>0</v>
      </c>
      <c r="L6" s="139" t="s">
        <v>1194</v>
      </c>
      <c r="M6" s="139">
        <v>0</v>
      </c>
      <c r="N6" s="139" t="s">
        <v>1198</v>
      </c>
      <c r="O6" s="139">
        <v>0</v>
      </c>
      <c r="P6" s="139">
        <v>0</v>
      </c>
      <c r="Q6" s="139"/>
      <c r="R6" s="139"/>
      <c r="S6" s="139"/>
      <c r="T6" s="139"/>
      <c r="U6" s="139"/>
      <c r="V6" s="139">
        <v>0</v>
      </c>
      <c r="W6" s="139">
        <v>0</v>
      </c>
      <c r="X6" s="139">
        <v>0</v>
      </c>
      <c r="Y6" s="140">
        <v>352.55</v>
      </c>
      <c r="Z6" s="140">
        <v>759</v>
      </c>
      <c r="AA6" s="140">
        <v>0</v>
      </c>
      <c r="AB6" s="141" t="s">
        <v>782</v>
      </c>
      <c r="AC6" s="141" t="s">
        <v>782</v>
      </c>
      <c r="AD6" s="142">
        <v>10</v>
      </c>
      <c r="AE6" s="142">
        <v>8</v>
      </c>
      <c r="AF6" s="142">
        <v>2</v>
      </c>
      <c r="AG6" s="143">
        <v>1</v>
      </c>
      <c r="AH6" s="143" t="s">
        <v>782</v>
      </c>
      <c r="AI6" s="142" t="s">
        <v>3474</v>
      </c>
      <c r="AJ6" s="199" t="s">
        <v>782</v>
      </c>
      <c r="AK6" s="142" t="s">
        <v>782</v>
      </c>
      <c r="AL6" s="27" t="s">
        <v>782</v>
      </c>
      <c r="AM6" s="142">
        <v>0.26</v>
      </c>
      <c r="AN6" s="144">
        <v>0</v>
      </c>
      <c r="AO6" s="144">
        <v>1.9230769230769229</v>
      </c>
      <c r="AP6" s="144">
        <v>0.96153846153846145</v>
      </c>
      <c r="AQ6" s="142">
        <v>0</v>
      </c>
      <c r="AR6" s="142">
        <v>0</v>
      </c>
      <c r="AS6" s="202"/>
      <c r="AT6" s="202"/>
      <c r="AU6" s="202"/>
      <c r="AV6" s="215" t="s">
        <v>871</v>
      </c>
      <c r="AW6" s="215" t="s">
        <v>817</v>
      </c>
      <c r="AX6" s="145"/>
      <c r="AY6" s="145"/>
      <c r="AZ6" s="146">
        <v>1</v>
      </c>
      <c r="BA6" s="146" t="s">
        <v>528</v>
      </c>
      <c r="BB6" s="146"/>
      <c r="BC6" s="146">
        <v>1</v>
      </c>
      <c r="BD6" s="147" t="s">
        <v>542</v>
      </c>
      <c r="BE6" s="148">
        <v>1</v>
      </c>
      <c r="BF6" s="149"/>
      <c r="BG6" s="216"/>
      <c r="BH6" s="217"/>
      <c r="BI6" s="150">
        <v>0</v>
      </c>
      <c r="BJ6" s="218">
        <v>4</v>
      </c>
      <c r="BK6" s="13">
        <v>0</v>
      </c>
      <c r="BL6" s="13">
        <v>0</v>
      </c>
      <c r="BM6" s="27" t="s">
        <v>783</v>
      </c>
      <c r="BN6" s="13" t="s">
        <v>783</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782</v>
      </c>
      <c r="CJ6" s="161" t="s">
        <v>782</v>
      </c>
      <c r="CK6" s="158">
        <v>0</v>
      </c>
      <c r="CL6" s="158">
        <v>0</v>
      </c>
      <c r="CM6" s="155">
        <v>0</v>
      </c>
      <c r="CN6" s="155">
        <v>0</v>
      </c>
      <c r="CO6" s="162"/>
      <c r="CP6" s="155">
        <v>0</v>
      </c>
      <c r="CQ6" s="203">
        <v>42895</v>
      </c>
      <c r="CR6" s="204">
        <v>43159</v>
      </c>
      <c r="CS6" s="205">
        <v>43229</v>
      </c>
      <c r="CT6" s="205">
        <v>43180</v>
      </c>
      <c r="CU6" s="205">
        <v>43168</v>
      </c>
      <c r="CV6" s="205">
        <v>43194</v>
      </c>
      <c r="CW6" s="205">
        <v>43236</v>
      </c>
      <c r="CX6" s="155">
        <v>1.7741390713369809</v>
      </c>
      <c r="CY6" s="154">
        <v>0</v>
      </c>
      <c r="CZ6" s="155">
        <v>0.6166666666666667</v>
      </c>
      <c r="DA6" s="155">
        <v>0</v>
      </c>
      <c r="DB6" s="155">
        <v>0</v>
      </c>
      <c r="DC6" s="155">
        <v>0</v>
      </c>
      <c r="DD6" s="163">
        <v>0.2</v>
      </c>
      <c r="DE6" s="13" t="s">
        <v>782</v>
      </c>
      <c r="DF6" s="85" t="s">
        <v>782</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46">
        <v>2</v>
      </c>
      <c r="EH6" s="248">
        <v>1</v>
      </c>
      <c r="EI6" s="250">
        <v>0</v>
      </c>
      <c r="EJ6" s="250">
        <v>0</v>
      </c>
      <c r="EK6" s="251">
        <v>0</v>
      </c>
      <c r="EL6" s="251">
        <v>0</v>
      </c>
      <c r="EM6" s="251">
        <v>1</v>
      </c>
      <c r="EN6" s="251">
        <v>1</v>
      </c>
      <c r="EO6" s="251">
        <v>1</v>
      </c>
      <c r="EP6" s="251">
        <v>0</v>
      </c>
      <c r="EQ6" s="251">
        <v>0</v>
      </c>
      <c r="ER6" s="251">
        <v>0</v>
      </c>
      <c r="ES6" s="251">
        <v>0</v>
      </c>
      <c r="ET6" s="251">
        <v>0</v>
      </c>
      <c r="EU6" s="251">
        <v>0</v>
      </c>
      <c r="EV6" s="251">
        <v>0</v>
      </c>
      <c r="EW6" s="251">
        <v>0</v>
      </c>
      <c r="EX6" s="251">
        <v>0</v>
      </c>
      <c r="EY6" s="253"/>
      <c r="EZ6" s="251">
        <v>0</v>
      </c>
      <c r="FA6" s="251">
        <v>0</v>
      </c>
      <c r="FB6" s="251">
        <v>0</v>
      </c>
      <c r="FC6" s="253"/>
      <c r="FD6" s="251">
        <v>0</v>
      </c>
      <c r="FE6" s="251">
        <v>0</v>
      </c>
      <c r="FF6" s="251">
        <v>0</v>
      </c>
      <c r="FG6" s="251">
        <v>0</v>
      </c>
      <c r="FH6" s="251">
        <v>0</v>
      </c>
      <c r="FI6" s="251">
        <v>0</v>
      </c>
      <c r="FJ6" s="251">
        <v>0</v>
      </c>
      <c r="FK6" s="251">
        <v>0</v>
      </c>
      <c r="FL6" s="251">
        <v>0</v>
      </c>
      <c r="FM6" s="251">
        <v>0</v>
      </c>
      <c r="FN6" s="251">
        <v>0</v>
      </c>
      <c r="FO6" s="251">
        <v>0</v>
      </c>
      <c r="FP6" s="251">
        <v>0</v>
      </c>
      <c r="FQ6" s="251">
        <v>0</v>
      </c>
      <c r="FR6" s="251">
        <v>0</v>
      </c>
      <c r="FS6" s="251">
        <v>0</v>
      </c>
      <c r="FT6" s="251">
        <v>0</v>
      </c>
      <c r="FU6" s="251">
        <v>0</v>
      </c>
      <c r="FV6" s="251">
        <v>0</v>
      </c>
      <c r="FW6" s="251">
        <v>0</v>
      </c>
      <c r="FX6" s="251">
        <v>0</v>
      </c>
      <c r="FY6" s="251">
        <v>0</v>
      </c>
      <c r="FZ6" s="251">
        <v>0</v>
      </c>
      <c r="GA6" s="251">
        <v>0</v>
      </c>
      <c r="GB6" s="251">
        <v>0</v>
      </c>
      <c r="GC6" s="251">
        <v>0</v>
      </c>
      <c r="GD6" s="251">
        <v>0</v>
      </c>
      <c r="GE6" s="251">
        <v>0</v>
      </c>
      <c r="GF6" s="251">
        <v>0</v>
      </c>
      <c r="GG6" s="251">
        <v>0</v>
      </c>
      <c r="GH6" s="251">
        <v>0</v>
      </c>
      <c r="GI6" s="251">
        <v>0</v>
      </c>
      <c r="GJ6" s="251">
        <v>0</v>
      </c>
      <c r="GK6" s="251">
        <v>0</v>
      </c>
      <c r="GL6" s="251">
        <v>0</v>
      </c>
      <c r="GM6" s="251">
        <v>0</v>
      </c>
      <c r="GN6" s="251">
        <v>0</v>
      </c>
      <c r="GO6" s="251">
        <v>0</v>
      </c>
      <c r="GP6" s="251">
        <v>0</v>
      </c>
      <c r="GQ6" s="251">
        <v>0</v>
      </c>
      <c r="GR6" s="251">
        <v>0</v>
      </c>
      <c r="GS6" s="251">
        <v>1</v>
      </c>
      <c r="GT6" s="251">
        <v>1</v>
      </c>
      <c r="GU6" s="251">
        <v>1</v>
      </c>
      <c r="GV6" s="251">
        <v>1</v>
      </c>
      <c r="GW6" s="251">
        <v>1</v>
      </c>
      <c r="GX6" s="251">
        <v>1</v>
      </c>
      <c r="GY6" s="251">
        <v>1</v>
      </c>
      <c r="GZ6" s="251">
        <v>1</v>
      </c>
      <c r="HA6" s="251">
        <v>1</v>
      </c>
      <c r="HB6" s="251">
        <v>1</v>
      </c>
      <c r="HC6" s="251">
        <v>1</v>
      </c>
      <c r="HD6" s="251">
        <v>1</v>
      </c>
      <c r="HE6" s="251">
        <v>0</v>
      </c>
      <c r="HF6" s="251">
        <v>0</v>
      </c>
      <c r="HG6" s="251">
        <v>0</v>
      </c>
      <c r="HH6" s="251">
        <v>0</v>
      </c>
      <c r="HI6" s="251">
        <v>0</v>
      </c>
      <c r="HJ6" s="251">
        <v>0</v>
      </c>
      <c r="HK6" s="251">
        <v>0</v>
      </c>
      <c r="HL6" s="251">
        <v>0</v>
      </c>
      <c r="HM6" s="251">
        <v>0</v>
      </c>
      <c r="HN6" s="251">
        <v>0</v>
      </c>
      <c r="HO6" s="251">
        <v>0</v>
      </c>
      <c r="HP6" s="251">
        <v>0</v>
      </c>
      <c r="HQ6" s="253"/>
      <c r="HR6" s="251">
        <v>0</v>
      </c>
      <c r="HS6" s="251">
        <v>0</v>
      </c>
      <c r="HT6" s="251">
        <v>0</v>
      </c>
      <c r="HU6" s="251">
        <v>0</v>
      </c>
      <c r="HV6" s="251">
        <v>0</v>
      </c>
      <c r="HW6" s="251">
        <v>0</v>
      </c>
      <c r="HX6" s="251">
        <v>0</v>
      </c>
      <c r="HY6" s="253"/>
      <c r="HZ6" s="251">
        <v>0</v>
      </c>
      <c r="IA6" s="251">
        <v>0</v>
      </c>
      <c r="IB6" s="251">
        <v>0</v>
      </c>
      <c r="IC6" s="253"/>
      <c r="ID6" s="253"/>
      <c r="IE6" s="251">
        <v>0</v>
      </c>
      <c r="IF6" s="251">
        <v>0</v>
      </c>
      <c r="IG6" s="251">
        <v>0</v>
      </c>
      <c r="IH6" s="251">
        <v>0</v>
      </c>
      <c r="II6" s="253"/>
      <c r="IJ6" s="251">
        <v>0</v>
      </c>
      <c r="IK6" s="251">
        <v>0</v>
      </c>
      <c r="IL6" s="251">
        <v>0</v>
      </c>
      <c r="IM6" s="255"/>
      <c r="IN6" s="265">
        <v>0</v>
      </c>
      <c r="IO6" s="265">
        <v>0</v>
      </c>
      <c r="IP6" s="259"/>
      <c r="IQ6" s="259"/>
      <c r="IR6" s="259"/>
      <c r="IS6" s="259"/>
      <c r="IT6" s="259"/>
      <c r="IU6" s="265">
        <v>0</v>
      </c>
      <c r="IV6" s="259"/>
      <c r="IW6" s="259"/>
      <c r="IX6" s="259"/>
      <c r="IY6" s="259"/>
      <c r="IZ6" s="259"/>
      <c r="JA6" s="259"/>
      <c r="JB6" s="259"/>
      <c r="JC6" s="259"/>
      <c r="JD6" s="259"/>
      <c r="JE6" s="259"/>
      <c r="JF6" s="259"/>
      <c r="JG6" s="259"/>
      <c r="JH6" s="259"/>
      <c r="JI6" s="259"/>
      <c r="JJ6" s="259"/>
      <c r="JK6" s="259"/>
      <c r="JL6" s="259"/>
      <c r="JM6" s="259"/>
      <c r="JN6" s="259"/>
      <c r="JO6" s="259"/>
      <c r="JP6" s="259"/>
      <c r="JQ6" s="259"/>
      <c r="JR6" s="259"/>
      <c r="JS6" s="259"/>
      <c r="JT6" s="259"/>
      <c r="JU6" s="259"/>
      <c r="JV6" s="259"/>
      <c r="JW6" s="259"/>
      <c r="JX6" s="259"/>
      <c r="JY6" s="259"/>
      <c r="JZ6" s="259"/>
      <c r="KA6" s="259"/>
      <c r="KB6" s="259"/>
      <c r="KC6" s="259"/>
      <c r="KD6" s="259"/>
      <c r="KE6" s="259"/>
      <c r="KF6" s="259"/>
      <c r="KG6" s="259"/>
      <c r="KH6" s="259"/>
      <c r="KI6" s="259"/>
      <c r="KJ6" s="259"/>
      <c r="KK6" s="259"/>
      <c r="KL6" s="259"/>
      <c r="KM6" s="259"/>
      <c r="KN6" s="259"/>
      <c r="KO6" s="259"/>
      <c r="KP6" s="259"/>
      <c r="KQ6" s="259"/>
      <c r="KR6" s="259"/>
      <c r="KS6" s="259"/>
      <c r="KT6" s="259"/>
      <c r="KU6" s="259"/>
      <c r="KV6" s="259"/>
    </row>
    <row r="7" spans="1:308" x14ac:dyDescent="0.2">
      <c r="A7" s="135" t="s">
        <v>816</v>
      </c>
      <c r="B7" s="136" t="s">
        <v>1006</v>
      </c>
      <c r="C7" s="137"/>
      <c r="D7" s="138" t="s">
        <v>1063</v>
      </c>
      <c r="E7" s="138">
        <v>0</v>
      </c>
      <c r="F7" s="139" t="s">
        <v>1120</v>
      </c>
      <c r="G7" s="139" t="s">
        <v>1177</v>
      </c>
      <c r="H7" s="139" t="s">
        <v>1189</v>
      </c>
      <c r="I7" s="139">
        <v>0</v>
      </c>
      <c r="J7" s="139">
        <v>0</v>
      </c>
      <c r="K7" s="139">
        <v>0</v>
      </c>
      <c r="L7" s="139" t="s">
        <v>1195</v>
      </c>
      <c r="M7" s="139">
        <v>0</v>
      </c>
      <c r="N7" s="139" t="s">
        <v>1198</v>
      </c>
      <c r="O7" s="139">
        <v>0</v>
      </c>
      <c r="P7" s="139">
        <v>0</v>
      </c>
      <c r="Q7" s="139"/>
      <c r="R7" s="139"/>
      <c r="S7" s="139"/>
      <c r="T7" s="139"/>
      <c r="U7" s="139"/>
      <c r="V7" s="139">
        <v>0</v>
      </c>
      <c r="W7" s="139">
        <v>0</v>
      </c>
      <c r="X7" s="139">
        <v>0</v>
      </c>
      <c r="Y7" s="140">
        <v>341.92</v>
      </c>
      <c r="Z7" s="140">
        <v>709</v>
      </c>
      <c r="AA7" s="140">
        <v>0</v>
      </c>
      <c r="AB7" s="141" t="s">
        <v>782</v>
      </c>
      <c r="AC7" s="141" t="s">
        <v>782</v>
      </c>
      <c r="AD7" s="142">
        <v>10</v>
      </c>
      <c r="AE7" s="142">
        <v>8</v>
      </c>
      <c r="AF7" s="142">
        <v>2</v>
      </c>
      <c r="AG7" s="143">
        <v>1</v>
      </c>
      <c r="AH7" s="143" t="s">
        <v>784</v>
      </c>
      <c r="AI7" s="142" t="s">
        <v>3480</v>
      </c>
      <c r="AJ7" s="199" t="s">
        <v>3478</v>
      </c>
      <c r="AK7" s="142" t="s">
        <v>782</v>
      </c>
      <c r="AL7" s="27" t="s">
        <v>782</v>
      </c>
      <c r="AM7" s="142">
        <v>2.0299999999999998</v>
      </c>
      <c r="AN7" s="144">
        <v>3.6945812807881775</v>
      </c>
      <c r="AO7" s="144">
        <v>1.7241379310344829</v>
      </c>
      <c r="AP7" s="144">
        <v>0.12315270935960593</v>
      </c>
      <c r="AQ7" s="142">
        <v>0</v>
      </c>
      <c r="AR7" s="142">
        <v>0</v>
      </c>
      <c r="AS7" s="202"/>
      <c r="AT7" s="202"/>
      <c r="AU7" s="202"/>
      <c r="AV7" s="215" t="s">
        <v>871</v>
      </c>
      <c r="AW7" s="215" t="s">
        <v>817</v>
      </c>
      <c r="AX7" s="145"/>
      <c r="AY7" s="145"/>
      <c r="AZ7" s="146">
        <v>1</v>
      </c>
      <c r="BA7" s="146" t="s">
        <v>528</v>
      </c>
      <c r="BB7" s="146"/>
      <c r="BC7" s="146">
        <v>1</v>
      </c>
      <c r="BD7" s="147" t="s">
        <v>542</v>
      </c>
      <c r="BE7" s="148">
        <v>1</v>
      </c>
      <c r="BF7" s="149"/>
      <c r="BG7" s="216"/>
      <c r="BH7" s="217"/>
      <c r="BI7" s="150">
        <v>30</v>
      </c>
      <c r="BJ7" s="218">
        <v>31</v>
      </c>
      <c r="BK7" s="13">
        <v>20</v>
      </c>
      <c r="BL7" s="13">
        <v>10</v>
      </c>
      <c r="BM7" s="27" t="s">
        <v>791</v>
      </c>
      <c r="BN7" s="13" t="s">
        <v>786</v>
      </c>
      <c r="BO7" s="151">
        <v>23</v>
      </c>
      <c r="BP7" s="152"/>
      <c r="BQ7" s="153"/>
      <c r="BR7" s="142">
        <v>1000000000</v>
      </c>
      <c r="BS7" s="154">
        <v>6</v>
      </c>
      <c r="BT7" s="155">
        <v>0.8</v>
      </c>
      <c r="BU7" s="154">
        <v>8</v>
      </c>
      <c r="BV7" s="156">
        <v>0</v>
      </c>
      <c r="BW7" s="156">
        <v>0</v>
      </c>
      <c r="BX7" s="156">
        <v>0</v>
      </c>
      <c r="BY7" s="154">
        <v>0</v>
      </c>
      <c r="BZ7" s="154">
        <v>0</v>
      </c>
      <c r="CA7" s="154">
        <v>14</v>
      </c>
      <c r="CB7" s="155">
        <v>0.53</v>
      </c>
      <c r="CC7" s="154"/>
      <c r="CD7" s="154"/>
      <c r="CE7" s="157">
        <v>16</v>
      </c>
      <c r="CF7" s="158">
        <v>6</v>
      </c>
      <c r="CG7" s="152">
        <v>0</v>
      </c>
      <c r="CH7" s="159"/>
      <c r="CI7" s="160" t="s">
        <v>782</v>
      </c>
      <c r="CJ7" s="161" t="s">
        <v>782</v>
      </c>
      <c r="CK7" s="158">
        <v>1468.32</v>
      </c>
      <c r="CL7" s="158">
        <v>0</v>
      </c>
      <c r="CM7" s="155">
        <v>0</v>
      </c>
      <c r="CN7" s="155">
        <v>5.1532054281703328</v>
      </c>
      <c r="CO7" s="162"/>
      <c r="CP7" s="155">
        <v>0.5</v>
      </c>
      <c r="CQ7" s="203">
        <v>42636</v>
      </c>
      <c r="CR7" s="204">
        <v>43159</v>
      </c>
      <c r="CS7" s="205">
        <v>43229</v>
      </c>
      <c r="CT7" s="205">
        <v>43195</v>
      </c>
      <c r="CU7" s="205">
        <v>43179</v>
      </c>
      <c r="CV7" s="205">
        <v>43209</v>
      </c>
      <c r="CW7" s="205">
        <v>43251</v>
      </c>
      <c r="CX7" s="155">
        <v>0.28419477310086622</v>
      </c>
      <c r="CY7" s="154">
        <v>0</v>
      </c>
      <c r="CZ7" s="155">
        <v>0</v>
      </c>
      <c r="DA7" s="155">
        <v>1.6666666666666666E-2</v>
      </c>
      <c r="DB7" s="155">
        <v>0.51666666666666672</v>
      </c>
      <c r="DC7" s="155">
        <v>0.28333333333333333</v>
      </c>
      <c r="DD7" s="163">
        <v>0</v>
      </c>
      <c r="DE7" s="13" t="s">
        <v>782</v>
      </c>
      <c r="DF7" s="85" t="s">
        <v>789</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32">
        <v>19</v>
      </c>
      <c r="EH7" s="233">
        <v>0</v>
      </c>
      <c r="EI7" s="231">
        <v>6</v>
      </c>
      <c r="EJ7" s="231">
        <v>5</v>
      </c>
      <c r="EK7" s="231">
        <v>6</v>
      </c>
      <c r="EL7" s="232">
        <v>14</v>
      </c>
      <c r="EM7" s="235">
        <v>31</v>
      </c>
      <c r="EN7" s="234">
        <v>25</v>
      </c>
      <c r="EO7" s="234">
        <v>25</v>
      </c>
      <c r="EP7" s="232">
        <v>16</v>
      </c>
      <c r="EQ7" s="232">
        <v>15</v>
      </c>
      <c r="ER7" s="232">
        <v>16</v>
      </c>
      <c r="ES7" s="232">
        <v>14</v>
      </c>
      <c r="ET7" s="232">
        <v>16</v>
      </c>
      <c r="EU7" s="232">
        <v>16</v>
      </c>
      <c r="EV7" s="232">
        <v>16</v>
      </c>
      <c r="EW7" s="232">
        <v>16</v>
      </c>
      <c r="EX7" s="232">
        <v>15</v>
      </c>
      <c r="EY7" s="245"/>
      <c r="EZ7" s="232">
        <v>15</v>
      </c>
      <c r="FA7" s="232">
        <v>15</v>
      </c>
      <c r="FB7" s="232">
        <v>13</v>
      </c>
      <c r="FC7" s="245"/>
      <c r="FD7" s="232">
        <v>13</v>
      </c>
      <c r="FE7" s="232">
        <v>13</v>
      </c>
      <c r="FF7" s="232">
        <v>13</v>
      </c>
      <c r="FG7" s="232">
        <v>13</v>
      </c>
      <c r="FH7" s="232">
        <v>12</v>
      </c>
      <c r="FI7" s="232">
        <v>12</v>
      </c>
      <c r="FJ7" s="232">
        <v>12</v>
      </c>
      <c r="FK7" s="232">
        <v>12</v>
      </c>
      <c r="FL7" s="232">
        <v>18</v>
      </c>
      <c r="FM7" s="232">
        <v>16</v>
      </c>
      <c r="FN7" s="232">
        <v>16</v>
      </c>
      <c r="FO7" s="232">
        <v>16</v>
      </c>
      <c r="FP7" s="232">
        <v>16</v>
      </c>
      <c r="FQ7" s="232">
        <v>16</v>
      </c>
      <c r="FR7" s="232">
        <v>16</v>
      </c>
      <c r="FS7" s="232">
        <v>16</v>
      </c>
      <c r="FT7" s="232">
        <v>16</v>
      </c>
      <c r="FU7" s="232">
        <v>17</v>
      </c>
      <c r="FV7" s="232">
        <v>17</v>
      </c>
      <c r="FW7" s="232">
        <v>17</v>
      </c>
      <c r="FX7" s="232">
        <v>17</v>
      </c>
      <c r="FY7" s="232">
        <v>17</v>
      </c>
      <c r="FZ7" s="232">
        <v>17</v>
      </c>
      <c r="GA7" s="232">
        <v>17</v>
      </c>
      <c r="GB7" s="232">
        <v>16</v>
      </c>
      <c r="GC7" s="232">
        <v>15</v>
      </c>
      <c r="GD7" s="232">
        <v>15</v>
      </c>
      <c r="GE7" s="232">
        <v>15</v>
      </c>
      <c r="GF7" s="232">
        <v>15</v>
      </c>
      <c r="GG7" s="232">
        <v>15</v>
      </c>
      <c r="GH7" s="232">
        <v>15</v>
      </c>
      <c r="GI7" s="232">
        <v>15</v>
      </c>
      <c r="GJ7" s="232">
        <v>15</v>
      </c>
      <c r="GK7" s="232">
        <v>15</v>
      </c>
      <c r="GL7" s="232">
        <v>15</v>
      </c>
      <c r="GM7" s="232">
        <v>14</v>
      </c>
      <c r="GN7" s="232">
        <v>13</v>
      </c>
      <c r="GO7" s="232">
        <v>13</v>
      </c>
      <c r="GP7" s="232">
        <v>13</v>
      </c>
      <c r="GQ7" s="232">
        <v>13</v>
      </c>
      <c r="GR7" s="232">
        <v>13</v>
      </c>
      <c r="GS7" s="234">
        <v>24</v>
      </c>
      <c r="GT7" s="234">
        <v>24</v>
      </c>
      <c r="GU7" s="234">
        <v>24</v>
      </c>
      <c r="GV7" s="234">
        <v>24</v>
      </c>
      <c r="GW7" s="234">
        <v>22</v>
      </c>
      <c r="GX7" s="234">
        <v>22</v>
      </c>
      <c r="GY7" s="234">
        <v>22</v>
      </c>
      <c r="GZ7" s="234">
        <v>22</v>
      </c>
      <c r="HA7" s="234">
        <v>22</v>
      </c>
      <c r="HB7" s="234">
        <v>22</v>
      </c>
      <c r="HC7" s="234">
        <v>22</v>
      </c>
      <c r="HD7" s="234">
        <v>22</v>
      </c>
      <c r="HE7" s="234">
        <v>22</v>
      </c>
      <c r="HF7" s="234">
        <v>22</v>
      </c>
      <c r="HG7" s="234">
        <v>22</v>
      </c>
      <c r="HH7" s="234">
        <v>21</v>
      </c>
      <c r="HI7" s="234">
        <v>21</v>
      </c>
      <c r="HJ7" s="232">
        <v>19</v>
      </c>
      <c r="HK7" s="232">
        <v>18</v>
      </c>
      <c r="HL7" s="232">
        <v>18</v>
      </c>
      <c r="HM7" s="232">
        <v>18</v>
      </c>
      <c r="HN7" s="232">
        <v>18</v>
      </c>
      <c r="HO7" s="232">
        <v>18</v>
      </c>
      <c r="HP7" s="232">
        <v>16</v>
      </c>
      <c r="HQ7" s="245"/>
      <c r="HR7" s="232">
        <v>16</v>
      </c>
      <c r="HS7" s="232">
        <v>14</v>
      </c>
      <c r="HT7" s="232">
        <v>14</v>
      </c>
      <c r="HU7" s="232">
        <v>14</v>
      </c>
      <c r="HV7" s="232">
        <v>14</v>
      </c>
      <c r="HW7" s="232">
        <v>14</v>
      </c>
      <c r="HX7" s="232">
        <v>12</v>
      </c>
      <c r="HY7" s="245"/>
      <c r="HZ7" s="232">
        <v>12</v>
      </c>
      <c r="IA7" s="232">
        <v>12</v>
      </c>
      <c r="IB7" s="232">
        <v>12</v>
      </c>
      <c r="IC7" s="245"/>
      <c r="ID7" s="245"/>
      <c r="IE7" s="232">
        <v>12</v>
      </c>
      <c r="IF7" s="232">
        <v>12</v>
      </c>
      <c r="IG7" s="232">
        <v>12</v>
      </c>
      <c r="IH7" s="232">
        <v>12</v>
      </c>
      <c r="II7" s="245"/>
      <c r="IJ7" s="232">
        <v>12</v>
      </c>
      <c r="IK7" s="232">
        <v>12</v>
      </c>
      <c r="IL7" s="232">
        <v>12</v>
      </c>
      <c r="IM7" s="256"/>
      <c r="IN7" s="261">
        <v>12</v>
      </c>
      <c r="IO7" s="261">
        <v>12</v>
      </c>
      <c r="IP7" s="259"/>
      <c r="IQ7" s="259"/>
      <c r="IR7" s="259"/>
      <c r="IS7" s="259"/>
      <c r="IT7" s="259"/>
      <c r="IU7" s="262">
        <v>6</v>
      </c>
      <c r="IV7" s="259"/>
      <c r="IW7" s="259"/>
      <c r="IX7" s="259"/>
      <c r="IY7" s="259"/>
      <c r="IZ7" s="259"/>
      <c r="JA7" s="259"/>
      <c r="JB7" s="259"/>
      <c r="JC7" s="259"/>
      <c r="JD7" s="259"/>
      <c r="JE7" s="259"/>
      <c r="JF7" s="259"/>
      <c r="JG7" s="259"/>
      <c r="JH7" s="259"/>
      <c r="JI7" s="259"/>
      <c r="JJ7" s="259"/>
      <c r="JK7" s="259"/>
      <c r="JL7" s="259"/>
      <c r="JM7" s="259"/>
      <c r="JN7" s="259"/>
      <c r="JO7" s="259"/>
      <c r="JP7" s="259"/>
      <c r="JQ7" s="259"/>
      <c r="JR7" s="259"/>
      <c r="JS7" s="259"/>
      <c r="JT7" s="259"/>
      <c r="JU7" s="259"/>
      <c r="JV7" s="259"/>
      <c r="JW7" s="259"/>
      <c r="JX7" s="259"/>
      <c r="JY7" s="259"/>
      <c r="JZ7" s="259"/>
      <c r="KA7" s="259"/>
      <c r="KB7" s="259"/>
      <c r="KC7" s="259"/>
      <c r="KD7" s="259"/>
      <c r="KE7" s="259"/>
      <c r="KF7" s="259"/>
      <c r="KG7" s="259"/>
      <c r="KH7" s="259"/>
      <c r="KI7" s="259"/>
      <c r="KJ7" s="259"/>
      <c r="KK7" s="259"/>
      <c r="KL7" s="259"/>
      <c r="KM7" s="259"/>
      <c r="KN7" s="259"/>
      <c r="KO7" s="259"/>
      <c r="KP7" s="259"/>
      <c r="KQ7" s="259"/>
      <c r="KR7" s="259"/>
      <c r="KS7" s="259"/>
      <c r="KT7" s="259"/>
      <c r="KU7" s="259"/>
      <c r="KV7" s="259"/>
    </row>
    <row r="8" spans="1:308" x14ac:dyDescent="0.2">
      <c r="A8" s="135" t="s">
        <v>816</v>
      </c>
      <c r="B8" s="136" t="s">
        <v>1007</v>
      </c>
      <c r="C8" s="137"/>
      <c r="D8" s="138" t="s">
        <v>1064</v>
      </c>
      <c r="E8" s="138">
        <v>0</v>
      </c>
      <c r="F8" s="139" t="s">
        <v>1121</v>
      </c>
      <c r="G8" s="139" t="s">
        <v>1174</v>
      </c>
      <c r="H8" s="139" t="s">
        <v>1189</v>
      </c>
      <c r="I8" s="139">
        <v>0</v>
      </c>
      <c r="J8" s="139">
        <v>0</v>
      </c>
      <c r="K8" s="139">
        <v>0</v>
      </c>
      <c r="L8" s="139" t="s">
        <v>1192</v>
      </c>
      <c r="M8" s="139">
        <v>0</v>
      </c>
      <c r="N8" s="139" t="s">
        <v>1198</v>
      </c>
      <c r="O8" s="139">
        <v>0</v>
      </c>
      <c r="P8" s="139">
        <v>0</v>
      </c>
      <c r="Q8" s="139"/>
      <c r="R8" s="139"/>
      <c r="S8" s="139"/>
      <c r="T8" s="139"/>
      <c r="U8" s="139"/>
      <c r="V8" s="139">
        <v>0</v>
      </c>
      <c r="W8" s="139">
        <v>0</v>
      </c>
      <c r="X8" s="139">
        <v>0</v>
      </c>
      <c r="Y8" s="140">
        <v>338.13</v>
      </c>
      <c r="Z8" s="140">
        <v>699</v>
      </c>
      <c r="AA8" s="140">
        <v>0</v>
      </c>
      <c r="AB8" s="141" t="s">
        <v>782</v>
      </c>
      <c r="AC8" s="141" t="s">
        <v>782</v>
      </c>
      <c r="AD8" s="142">
        <v>10</v>
      </c>
      <c r="AE8" s="142">
        <v>8</v>
      </c>
      <c r="AF8" s="142">
        <v>2</v>
      </c>
      <c r="AG8" s="143">
        <v>1</v>
      </c>
      <c r="AH8" s="143" t="s">
        <v>782</v>
      </c>
      <c r="AI8" s="142" t="s">
        <v>3481</v>
      </c>
      <c r="AJ8" s="199" t="s">
        <v>782</v>
      </c>
      <c r="AK8" s="142" t="s">
        <v>782</v>
      </c>
      <c r="AL8" s="27" t="s">
        <v>782</v>
      </c>
      <c r="AM8" s="142">
        <v>0.09</v>
      </c>
      <c r="AN8" s="144">
        <v>0</v>
      </c>
      <c r="AO8" s="144">
        <v>11.111111111111111</v>
      </c>
      <c r="AP8" s="144">
        <v>5.5555555555555554</v>
      </c>
      <c r="AQ8" s="142">
        <v>0</v>
      </c>
      <c r="AR8" s="142">
        <v>0</v>
      </c>
      <c r="AS8" s="202"/>
      <c r="AT8" s="202"/>
      <c r="AU8" s="202"/>
      <c r="AV8" s="215" t="s">
        <v>871</v>
      </c>
      <c r="AW8" s="215" t="s">
        <v>817</v>
      </c>
      <c r="AX8" s="145"/>
      <c r="AY8" s="145"/>
      <c r="AZ8" s="146">
        <v>2</v>
      </c>
      <c r="BA8" s="146" t="s">
        <v>528</v>
      </c>
      <c r="BB8" s="146"/>
      <c r="BC8" s="146">
        <v>1</v>
      </c>
      <c r="BD8" s="147" t="s">
        <v>542</v>
      </c>
      <c r="BE8" s="148">
        <v>1</v>
      </c>
      <c r="BF8" s="149"/>
      <c r="BG8" s="216"/>
      <c r="BH8" s="217"/>
      <c r="BI8" s="150">
        <v>0</v>
      </c>
      <c r="BJ8" s="218">
        <v>2</v>
      </c>
      <c r="BK8" s="13">
        <v>0</v>
      </c>
      <c r="BL8" s="13">
        <v>0</v>
      </c>
      <c r="BM8" s="27" t="s">
        <v>783</v>
      </c>
      <c r="BN8" s="13" t="s">
        <v>783</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782</v>
      </c>
      <c r="CJ8" s="161" t="s">
        <v>782</v>
      </c>
      <c r="CK8" s="158">
        <v>0</v>
      </c>
      <c r="CL8" s="158">
        <v>0</v>
      </c>
      <c r="CM8" s="155">
        <v>0</v>
      </c>
      <c r="CN8" s="155">
        <v>0</v>
      </c>
      <c r="CO8" s="162"/>
      <c r="CP8" s="155">
        <v>0</v>
      </c>
      <c r="CQ8" s="203">
        <v>43125</v>
      </c>
      <c r="CR8" s="204">
        <v>43159</v>
      </c>
      <c r="CS8" s="205">
        <v>43229</v>
      </c>
      <c r="CT8" s="205">
        <v>43020</v>
      </c>
      <c r="CU8" s="205">
        <v>43069</v>
      </c>
      <c r="CV8" s="205">
        <v>43034</v>
      </c>
      <c r="CW8" s="205">
        <v>43076</v>
      </c>
      <c r="CX8" s="155">
        <v>9.4213331872389644E-2</v>
      </c>
      <c r="CY8" s="154">
        <v>0</v>
      </c>
      <c r="CZ8" s="155">
        <v>0</v>
      </c>
      <c r="DA8" s="155">
        <v>0</v>
      </c>
      <c r="DB8" s="155">
        <v>0</v>
      </c>
      <c r="DC8" s="155">
        <v>0</v>
      </c>
      <c r="DD8" s="163">
        <v>0.81666666666666665</v>
      </c>
      <c r="DE8" s="13" t="s">
        <v>782</v>
      </c>
      <c r="DF8" s="85" t="s">
        <v>782</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48">
        <v>1</v>
      </c>
      <c r="EH8" s="248">
        <v>1</v>
      </c>
      <c r="EI8" s="246">
        <v>3</v>
      </c>
      <c r="EJ8" s="246">
        <v>3</v>
      </c>
      <c r="EK8" s="249">
        <v>4</v>
      </c>
      <c r="EL8" s="249">
        <v>5</v>
      </c>
      <c r="EM8" s="249">
        <v>5</v>
      </c>
      <c r="EN8" s="246">
        <v>3</v>
      </c>
      <c r="EO8" s="246">
        <v>3</v>
      </c>
      <c r="EP8" s="248">
        <v>2</v>
      </c>
      <c r="EQ8" s="248">
        <v>2</v>
      </c>
      <c r="ER8" s="249">
        <v>4</v>
      </c>
      <c r="ES8" s="249">
        <v>4</v>
      </c>
      <c r="ET8" s="249">
        <v>5</v>
      </c>
      <c r="EU8" s="249">
        <v>5</v>
      </c>
      <c r="EV8" s="249">
        <v>5</v>
      </c>
      <c r="EW8" s="249">
        <v>5</v>
      </c>
      <c r="EX8" s="249">
        <v>5</v>
      </c>
      <c r="EY8" s="253"/>
      <c r="EZ8" s="249">
        <v>5</v>
      </c>
      <c r="FA8" s="249">
        <v>5</v>
      </c>
      <c r="FB8" s="249">
        <v>5</v>
      </c>
      <c r="FC8" s="253"/>
      <c r="FD8" s="249">
        <v>5</v>
      </c>
      <c r="FE8" s="249">
        <v>5</v>
      </c>
      <c r="FF8" s="249">
        <v>5</v>
      </c>
      <c r="FG8" s="251">
        <v>5</v>
      </c>
      <c r="FH8" s="251">
        <v>5</v>
      </c>
      <c r="FI8" s="251">
        <v>5</v>
      </c>
      <c r="FJ8" s="251">
        <v>5</v>
      </c>
      <c r="FK8" s="251">
        <v>5</v>
      </c>
      <c r="FL8" s="251">
        <v>5</v>
      </c>
      <c r="FM8" s="251">
        <v>5</v>
      </c>
      <c r="FN8" s="251">
        <v>5</v>
      </c>
      <c r="FO8" s="251">
        <v>5</v>
      </c>
      <c r="FP8" s="251">
        <v>5</v>
      </c>
      <c r="FQ8" s="251">
        <v>5</v>
      </c>
      <c r="FR8" s="251">
        <v>5</v>
      </c>
      <c r="FS8" s="251">
        <v>5</v>
      </c>
      <c r="FT8" s="251">
        <v>5</v>
      </c>
      <c r="FU8" s="251">
        <v>5</v>
      </c>
      <c r="FV8" s="251">
        <v>5</v>
      </c>
      <c r="FW8" s="251">
        <v>5</v>
      </c>
      <c r="FX8" s="251">
        <v>5</v>
      </c>
      <c r="FY8" s="251">
        <v>5</v>
      </c>
      <c r="FZ8" s="251">
        <v>5</v>
      </c>
      <c r="GA8" s="251">
        <v>5</v>
      </c>
      <c r="GB8" s="251">
        <v>5</v>
      </c>
      <c r="GC8" s="251">
        <v>5</v>
      </c>
      <c r="GD8" s="251">
        <v>5</v>
      </c>
      <c r="GE8" s="251">
        <v>5</v>
      </c>
      <c r="GF8" s="251">
        <v>5</v>
      </c>
      <c r="GG8" s="251">
        <v>5</v>
      </c>
      <c r="GH8" s="251">
        <v>5</v>
      </c>
      <c r="GI8" s="251">
        <v>5</v>
      </c>
      <c r="GJ8" s="251">
        <v>5</v>
      </c>
      <c r="GK8" s="251">
        <v>5</v>
      </c>
      <c r="GL8" s="251">
        <v>5</v>
      </c>
      <c r="GM8" s="251">
        <v>5</v>
      </c>
      <c r="GN8" s="251">
        <v>5</v>
      </c>
      <c r="GO8" s="251">
        <v>5</v>
      </c>
      <c r="GP8" s="251">
        <v>5</v>
      </c>
      <c r="GQ8" s="251">
        <v>5</v>
      </c>
      <c r="GR8" s="251">
        <v>5</v>
      </c>
      <c r="GS8" s="251">
        <v>5</v>
      </c>
      <c r="GT8" s="251">
        <v>5</v>
      </c>
      <c r="GU8" s="251">
        <v>5</v>
      </c>
      <c r="GV8" s="251">
        <v>5</v>
      </c>
      <c r="GW8" s="251">
        <v>5</v>
      </c>
      <c r="GX8" s="251">
        <v>5</v>
      </c>
      <c r="GY8" s="251">
        <v>5</v>
      </c>
      <c r="GZ8" s="251">
        <v>5</v>
      </c>
      <c r="HA8" s="251">
        <v>5</v>
      </c>
      <c r="HB8" s="251">
        <v>5</v>
      </c>
      <c r="HC8" s="251">
        <v>5</v>
      </c>
      <c r="HD8" s="251">
        <v>5</v>
      </c>
      <c r="HE8" s="251">
        <v>5</v>
      </c>
      <c r="HF8" s="251">
        <v>5</v>
      </c>
      <c r="HG8" s="251">
        <v>5</v>
      </c>
      <c r="HH8" s="251">
        <v>5</v>
      </c>
      <c r="HI8" s="251">
        <v>5</v>
      </c>
      <c r="HJ8" s="251">
        <v>5</v>
      </c>
      <c r="HK8" s="251">
        <v>5</v>
      </c>
      <c r="HL8" s="251">
        <v>5</v>
      </c>
      <c r="HM8" s="251">
        <v>5</v>
      </c>
      <c r="HN8" s="251">
        <v>5</v>
      </c>
      <c r="HO8" s="251">
        <v>5</v>
      </c>
      <c r="HP8" s="251">
        <v>5</v>
      </c>
      <c r="HQ8" s="253"/>
      <c r="HR8" s="251">
        <v>5</v>
      </c>
      <c r="HS8" s="251">
        <v>5</v>
      </c>
      <c r="HT8" s="251">
        <v>5</v>
      </c>
      <c r="HU8" s="251">
        <v>5</v>
      </c>
      <c r="HV8" s="251">
        <v>5</v>
      </c>
      <c r="HW8" s="251">
        <v>5</v>
      </c>
      <c r="HX8" s="251">
        <v>5</v>
      </c>
      <c r="HY8" s="253"/>
      <c r="HZ8" s="251">
        <v>4</v>
      </c>
      <c r="IA8" s="251">
        <v>4</v>
      </c>
      <c r="IB8" s="251">
        <v>4</v>
      </c>
      <c r="IC8" s="253"/>
      <c r="ID8" s="253"/>
      <c r="IE8" s="251">
        <v>4</v>
      </c>
      <c r="IF8" s="251">
        <v>4</v>
      </c>
      <c r="IG8" s="251">
        <v>4</v>
      </c>
      <c r="IH8" s="251">
        <v>4</v>
      </c>
      <c r="II8" s="253"/>
      <c r="IJ8" s="251">
        <v>4</v>
      </c>
      <c r="IK8" s="251">
        <v>4</v>
      </c>
      <c r="IL8" s="251">
        <v>4</v>
      </c>
      <c r="IM8" s="255"/>
      <c r="IN8" s="265">
        <v>4</v>
      </c>
      <c r="IO8" s="265">
        <v>4</v>
      </c>
      <c r="IP8" s="259"/>
      <c r="IQ8" s="259"/>
      <c r="IR8" s="259"/>
      <c r="IS8" s="259"/>
      <c r="IT8" s="259"/>
      <c r="IU8" s="265">
        <v>4</v>
      </c>
      <c r="IV8" s="259"/>
      <c r="IW8" s="259"/>
      <c r="IX8" s="259"/>
      <c r="IY8" s="259"/>
      <c r="IZ8" s="259"/>
      <c r="JA8" s="259"/>
      <c r="JB8" s="259"/>
      <c r="JC8" s="259"/>
      <c r="JD8" s="259"/>
      <c r="JE8" s="259"/>
      <c r="JF8" s="259"/>
      <c r="JG8" s="259"/>
      <c r="JH8" s="259"/>
      <c r="JI8" s="259"/>
      <c r="JJ8" s="259"/>
      <c r="JK8" s="259"/>
      <c r="JL8" s="259"/>
      <c r="JM8" s="259"/>
      <c r="JN8" s="259"/>
      <c r="JO8" s="259"/>
      <c r="JP8" s="259"/>
      <c r="JQ8" s="259"/>
      <c r="JR8" s="259"/>
      <c r="JS8" s="259"/>
      <c r="JT8" s="259"/>
      <c r="JU8" s="259"/>
      <c r="JV8" s="259"/>
      <c r="JW8" s="259"/>
      <c r="JX8" s="259"/>
      <c r="JY8" s="259"/>
      <c r="JZ8" s="259"/>
      <c r="KA8" s="259"/>
      <c r="KB8" s="259"/>
      <c r="KC8" s="259"/>
      <c r="KD8" s="259"/>
      <c r="KE8" s="259"/>
      <c r="KF8" s="259"/>
      <c r="KG8" s="259"/>
      <c r="KH8" s="259"/>
      <c r="KI8" s="259"/>
      <c r="KJ8" s="259"/>
      <c r="KK8" s="259"/>
      <c r="KL8" s="259"/>
      <c r="KM8" s="259"/>
      <c r="KN8" s="259"/>
      <c r="KO8" s="259"/>
      <c r="KP8" s="259"/>
      <c r="KQ8" s="259"/>
      <c r="KR8" s="259"/>
      <c r="KS8" s="259"/>
      <c r="KT8" s="259"/>
      <c r="KU8" s="259"/>
      <c r="KV8" s="259"/>
    </row>
    <row r="9" spans="1:308" x14ac:dyDescent="0.2">
      <c r="A9" s="135" t="s">
        <v>816</v>
      </c>
      <c r="B9" s="136" t="s">
        <v>1008</v>
      </c>
      <c r="C9" s="137"/>
      <c r="D9" s="138" t="s">
        <v>1065</v>
      </c>
      <c r="E9" s="138">
        <v>0</v>
      </c>
      <c r="F9" s="139" t="s">
        <v>1122</v>
      </c>
      <c r="G9" s="139" t="s">
        <v>1175</v>
      </c>
      <c r="H9" s="139" t="s">
        <v>1189</v>
      </c>
      <c r="I9" s="139">
        <v>0</v>
      </c>
      <c r="J9" s="139">
        <v>0</v>
      </c>
      <c r="K9" s="139">
        <v>0</v>
      </c>
      <c r="L9" s="139" t="s">
        <v>1193</v>
      </c>
      <c r="M9" s="139">
        <v>0</v>
      </c>
      <c r="N9" s="139" t="s">
        <v>1199</v>
      </c>
      <c r="O9" s="139">
        <v>0</v>
      </c>
      <c r="P9" s="139">
        <v>0</v>
      </c>
      <c r="Q9" s="139"/>
      <c r="R9" s="139"/>
      <c r="S9" s="139"/>
      <c r="T9" s="139"/>
      <c r="U9" s="139"/>
      <c r="V9" s="139">
        <v>0</v>
      </c>
      <c r="W9" s="139">
        <v>0</v>
      </c>
      <c r="X9" s="139">
        <v>0</v>
      </c>
      <c r="Y9" s="140">
        <v>304.94</v>
      </c>
      <c r="Z9" s="140">
        <v>802.88</v>
      </c>
      <c r="AA9" s="140">
        <v>0</v>
      </c>
      <c r="AB9" s="141" t="s">
        <v>782</v>
      </c>
      <c r="AC9" s="141" t="s">
        <v>782</v>
      </c>
      <c r="AD9" s="142">
        <v>10</v>
      </c>
      <c r="AE9" s="142">
        <v>8</v>
      </c>
      <c r="AF9" s="142">
        <v>2</v>
      </c>
      <c r="AG9" s="143">
        <v>1</v>
      </c>
      <c r="AH9" s="143" t="s">
        <v>784</v>
      </c>
      <c r="AI9" s="142" t="s">
        <v>3482</v>
      </c>
      <c r="AJ9" s="199" t="s">
        <v>3478</v>
      </c>
      <c r="AK9" s="142" t="s">
        <v>782</v>
      </c>
      <c r="AL9" s="27" t="s">
        <v>782</v>
      </c>
      <c r="AM9" s="142">
        <v>39.67</v>
      </c>
      <c r="AN9" s="144">
        <v>4.0962944290395766</v>
      </c>
      <c r="AO9" s="144">
        <v>1.758255608772372</v>
      </c>
      <c r="AP9" s="144">
        <v>6.3019914292916559E-3</v>
      </c>
      <c r="AQ9" s="142">
        <v>0</v>
      </c>
      <c r="AR9" s="142">
        <v>0</v>
      </c>
      <c r="AS9" s="202"/>
      <c r="AT9" s="202"/>
      <c r="AU9" s="202"/>
      <c r="AV9" s="215" t="s">
        <v>871</v>
      </c>
      <c r="AW9" s="215" t="s">
        <v>817</v>
      </c>
      <c r="AX9" s="145"/>
      <c r="AY9" s="145"/>
      <c r="AZ9" s="146">
        <v>1</v>
      </c>
      <c r="BA9" s="146" t="s">
        <v>528</v>
      </c>
      <c r="BB9" s="146"/>
      <c r="BC9" s="146">
        <v>2</v>
      </c>
      <c r="BD9" s="147" t="s">
        <v>542</v>
      </c>
      <c r="BE9" s="148">
        <v>1</v>
      </c>
      <c r="BF9" s="149"/>
      <c r="BG9" s="216"/>
      <c r="BH9" s="217"/>
      <c r="BI9" s="150">
        <v>650</v>
      </c>
      <c r="BJ9" s="218">
        <v>596</v>
      </c>
      <c r="BK9" s="13">
        <v>432</v>
      </c>
      <c r="BL9" s="13">
        <v>215</v>
      </c>
      <c r="BM9" s="27" t="s">
        <v>791</v>
      </c>
      <c r="BN9" s="13" t="s">
        <v>786</v>
      </c>
      <c r="BO9" s="151">
        <v>500</v>
      </c>
      <c r="BP9" s="152"/>
      <c r="BQ9" s="153"/>
      <c r="BR9" s="142">
        <v>1000000000</v>
      </c>
      <c r="BS9" s="154">
        <v>108</v>
      </c>
      <c r="BT9" s="155">
        <v>0.83</v>
      </c>
      <c r="BU9" s="154">
        <v>171</v>
      </c>
      <c r="BV9" s="156">
        <v>0</v>
      </c>
      <c r="BW9" s="156">
        <v>0</v>
      </c>
      <c r="BX9" s="156">
        <v>0</v>
      </c>
      <c r="BY9" s="154">
        <v>0</v>
      </c>
      <c r="BZ9" s="154">
        <v>0</v>
      </c>
      <c r="CA9" s="154">
        <v>279</v>
      </c>
      <c r="CB9" s="155">
        <v>0.56999999999999995</v>
      </c>
      <c r="CC9" s="154"/>
      <c r="CD9" s="154"/>
      <c r="CE9" s="157">
        <v>372</v>
      </c>
      <c r="CF9" s="158">
        <v>130</v>
      </c>
      <c r="CG9" s="152">
        <v>60</v>
      </c>
      <c r="CH9" s="159"/>
      <c r="CI9" s="160" t="s">
        <v>782</v>
      </c>
      <c r="CJ9" s="161" t="s">
        <v>782</v>
      </c>
      <c r="CK9" s="158">
        <v>53279.58</v>
      </c>
      <c r="CL9" s="158">
        <v>0</v>
      </c>
      <c r="CM9" s="155">
        <v>0</v>
      </c>
      <c r="CN9" s="155">
        <v>7.8379746835443029</v>
      </c>
      <c r="CO9" s="162"/>
      <c r="CP9" s="155">
        <v>0.4</v>
      </c>
      <c r="CQ9" s="203">
        <v>42970</v>
      </c>
      <c r="CR9" s="204">
        <v>43159</v>
      </c>
      <c r="CS9" s="205">
        <v>43229</v>
      </c>
      <c r="CT9" s="205">
        <v>43195</v>
      </c>
      <c r="CU9" s="205">
        <v>43179</v>
      </c>
      <c r="CV9" s="205">
        <v>43209</v>
      </c>
      <c r="CW9" s="205">
        <v>43251</v>
      </c>
      <c r="CX9" s="155">
        <v>0.34578968707221236</v>
      </c>
      <c r="CY9" s="154">
        <v>0</v>
      </c>
      <c r="CZ9" s="155">
        <v>0</v>
      </c>
      <c r="DA9" s="155">
        <v>0.25</v>
      </c>
      <c r="DB9" s="155">
        <v>0.41666666666666669</v>
      </c>
      <c r="DC9" s="155">
        <v>0.15</v>
      </c>
      <c r="DD9" s="163">
        <v>0</v>
      </c>
      <c r="DE9" s="13" t="s">
        <v>782</v>
      </c>
      <c r="DF9" s="85" t="s">
        <v>789</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32">
        <v>258</v>
      </c>
      <c r="EH9" s="231">
        <v>5</v>
      </c>
      <c r="EI9" s="231">
        <v>116</v>
      </c>
      <c r="EJ9" s="231">
        <v>84</v>
      </c>
      <c r="EK9" s="231">
        <v>69</v>
      </c>
      <c r="EL9" s="234">
        <v>336</v>
      </c>
      <c r="EM9" s="232">
        <v>293</v>
      </c>
      <c r="EN9" s="232">
        <v>263</v>
      </c>
      <c r="EO9" s="232">
        <v>258</v>
      </c>
      <c r="EP9" s="231">
        <v>149</v>
      </c>
      <c r="EQ9" s="231">
        <v>158</v>
      </c>
      <c r="ER9" s="231">
        <v>143</v>
      </c>
      <c r="ES9" s="231">
        <v>62</v>
      </c>
      <c r="ET9" s="231">
        <v>135</v>
      </c>
      <c r="EU9" s="231">
        <v>132</v>
      </c>
      <c r="EV9" s="231">
        <v>132</v>
      </c>
      <c r="EW9" s="231">
        <v>132</v>
      </c>
      <c r="EX9" s="231">
        <v>132</v>
      </c>
      <c r="EY9" s="245"/>
      <c r="EZ9" s="231">
        <v>124</v>
      </c>
      <c r="FA9" s="231">
        <v>122</v>
      </c>
      <c r="FB9" s="231">
        <v>122</v>
      </c>
      <c r="FC9" s="245"/>
      <c r="FD9" s="231">
        <v>120</v>
      </c>
      <c r="FE9" s="231">
        <v>117</v>
      </c>
      <c r="FF9" s="231">
        <v>116</v>
      </c>
      <c r="FG9" s="231">
        <v>115</v>
      </c>
      <c r="FH9" s="231">
        <v>109</v>
      </c>
      <c r="FI9" s="231">
        <v>109</v>
      </c>
      <c r="FJ9" s="231">
        <v>109</v>
      </c>
      <c r="FK9" s="231">
        <v>108</v>
      </c>
      <c r="FL9" s="234">
        <v>526</v>
      </c>
      <c r="FM9" s="234">
        <v>522</v>
      </c>
      <c r="FN9" s="234">
        <v>520</v>
      </c>
      <c r="FO9" s="234">
        <v>515</v>
      </c>
      <c r="FP9" s="234">
        <v>515</v>
      </c>
      <c r="FQ9" s="234">
        <v>515</v>
      </c>
      <c r="FR9" s="234">
        <v>514</v>
      </c>
      <c r="FS9" s="234">
        <v>514</v>
      </c>
      <c r="FT9" s="234">
        <v>508</v>
      </c>
      <c r="FU9" s="234">
        <v>489</v>
      </c>
      <c r="FV9" s="234">
        <v>489</v>
      </c>
      <c r="FW9" s="234">
        <v>489</v>
      </c>
      <c r="FX9" s="234">
        <v>489</v>
      </c>
      <c r="FY9" s="234">
        <v>489</v>
      </c>
      <c r="FZ9" s="234">
        <v>489</v>
      </c>
      <c r="GA9" s="234">
        <v>489</v>
      </c>
      <c r="GB9" s="234">
        <v>483</v>
      </c>
      <c r="GC9" s="234">
        <v>476</v>
      </c>
      <c r="GD9" s="234">
        <v>476</v>
      </c>
      <c r="GE9" s="234">
        <v>476</v>
      </c>
      <c r="GF9" s="234">
        <v>474</v>
      </c>
      <c r="GG9" s="234">
        <v>463</v>
      </c>
      <c r="GH9" s="234">
        <v>456</v>
      </c>
      <c r="GI9" s="234">
        <v>456</v>
      </c>
      <c r="GJ9" s="234">
        <v>456</v>
      </c>
      <c r="GK9" s="234">
        <v>456</v>
      </c>
      <c r="GL9" s="234">
        <v>456</v>
      </c>
      <c r="GM9" s="234">
        <v>451</v>
      </c>
      <c r="GN9" s="234">
        <v>439</v>
      </c>
      <c r="GO9" s="234">
        <v>436</v>
      </c>
      <c r="GP9" s="234">
        <v>436</v>
      </c>
      <c r="GQ9" s="234">
        <v>436</v>
      </c>
      <c r="GR9" s="234">
        <v>436</v>
      </c>
      <c r="GS9" s="234">
        <v>440</v>
      </c>
      <c r="GT9" s="234">
        <v>440</v>
      </c>
      <c r="GU9" s="234">
        <v>439</v>
      </c>
      <c r="GV9" s="234">
        <v>436</v>
      </c>
      <c r="GW9" s="232">
        <v>429</v>
      </c>
      <c r="GX9" s="232">
        <v>406</v>
      </c>
      <c r="GY9" s="232">
        <v>406</v>
      </c>
      <c r="GZ9" s="232">
        <v>406</v>
      </c>
      <c r="HA9" s="232">
        <v>396</v>
      </c>
      <c r="HB9" s="232">
        <v>395</v>
      </c>
      <c r="HC9" s="232">
        <v>393</v>
      </c>
      <c r="HD9" s="232">
        <v>325</v>
      </c>
      <c r="HE9" s="232">
        <v>321</v>
      </c>
      <c r="HF9" s="232">
        <v>321</v>
      </c>
      <c r="HG9" s="232">
        <v>321</v>
      </c>
      <c r="HH9" s="232">
        <v>309</v>
      </c>
      <c r="HI9" s="232">
        <v>280</v>
      </c>
      <c r="HJ9" s="232">
        <v>326</v>
      </c>
      <c r="HK9" s="232">
        <v>325</v>
      </c>
      <c r="HL9" s="232">
        <v>325</v>
      </c>
      <c r="HM9" s="232">
        <v>325</v>
      </c>
      <c r="HN9" s="232">
        <v>305</v>
      </c>
      <c r="HO9" s="232">
        <v>290</v>
      </c>
      <c r="HP9" s="232">
        <v>251</v>
      </c>
      <c r="HQ9" s="245"/>
      <c r="HR9" s="232">
        <v>229</v>
      </c>
      <c r="HS9" s="232">
        <v>226</v>
      </c>
      <c r="HT9" s="232">
        <v>225</v>
      </c>
      <c r="HU9" s="232">
        <v>222</v>
      </c>
      <c r="HV9" s="232">
        <v>222</v>
      </c>
      <c r="HW9" s="231">
        <v>214</v>
      </c>
      <c r="HX9" s="231">
        <v>214</v>
      </c>
      <c r="HY9" s="245"/>
      <c r="HZ9" s="231">
        <v>182</v>
      </c>
      <c r="IA9" s="231">
        <v>179</v>
      </c>
      <c r="IB9" s="231">
        <v>179</v>
      </c>
      <c r="IC9" s="245"/>
      <c r="ID9" s="245"/>
      <c r="IE9" s="231">
        <v>179</v>
      </c>
      <c r="IF9" s="231">
        <v>179</v>
      </c>
      <c r="IG9" s="231">
        <v>179</v>
      </c>
      <c r="IH9" s="231">
        <v>179</v>
      </c>
      <c r="II9" s="245"/>
      <c r="IJ9" s="231">
        <v>179</v>
      </c>
      <c r="IK9" s="231">
        <v>179</v>
      </c>
      <c r="IL9" s="231">
        <v>179</v>
      </c>
      <c r="IM9" s="254"/>
      <c r="IN9" s="262">
        <v>179</v>
      </c>
      <c r="IO9" s="262">
        <v>179</v>
      </c>
      <c r="IP9" s="258"/>
      <c r="IQ9" s="258"/>
      <c r="IR9" s="258"/>
      <c r="IS9" s="258"/>
      <c r="IT9" s="258"/>
      <c r="IU9" s="262">
        <v>108</v>
      </c>
      <c r="IV9" s="258"/>
      <c r="IW9" s="258"/>
      <c r="IX9" s="258"/>
      <c r="IY9" s="258"/>
      <c r="IZ9" s="258"/>
      <c r="JA9" s="258"/>
      <c r="JB9" s="258"/>
      <c r="JC9" s="258"/>
      <c r="JD9" s="258"/>
      <c r="JE9" s="258"/>
      <c r="JF9" s="258"/>
      <c r="JG9" s="258"/>
      <c r="JH9" s="258"/>
      <c r="JI9" s="258"/>
      <c r="JJ9" s="258"/>
      <c r="JK9" s="258"/>
      <c r="JL9" s="258"/>
      <c r="JM9" s="258"/>
      <c r="JN9" s="258"/>
      <c r="JO9" s="258"/>
      <c r="JP9" s="258"/>
      <c r="JQ9" s="258"/>
      <c r="JR9" s="258"/>
      <c r="JS9" s="258"/>
      <c r="JT9" s="258"/>
      <c r="JU9" s="258"/>
      <c r="JV9" s="258"/>
      <c r="JW9" s="258"/>
      <c r="JX9" s="258"/>
      <c r="JY9" s="258"/>
      <c r="JZ9" s="258"/>
      <c r="KA9" s="258"/>
      <c r="KB9" s="258"/>
      <c r="KC9" s="258"/>
      <c r="KD9" s="258"/>
      <c r="KE9" s="258"/>
      <c r="KF9" s="258"/>
      <c r="KG9" s="258"/>
      <c r="KH9" s="258"/>
      <c r="KI9" s="258"/>
      <c r="KJ9" s="258"/>
      <c r="KK9" s="258"/>
      <c r="KL9" s="258"/>
      <c r="KM9" s="258"/>
      <c r="KN9" s="258"/>
      <c r="KO9" s="258"/>
      <c r="KP9" s="258"/>
      <c r="KQ9" s="258"/>
      <c r="KR9" s="258"/>
      <c r="KS9" s="258"/>
      <c r="KT9" s="258"/>
      <c r="KU9" s="258"/>
      <c r="KV9" s="258"/>
    </row>
    <row r="10" spans="1:308" x14ac:dyDescent="0.2">
      <c r="A10" s="135" t="s">
        <v>816</v>
      </c>
      <c r="B10" s="136" t="s">
        <v>1009</v>
      </c>
      <c r="C10" s="137"/>
      <c r="D10" s="138" t="s">
        <v>1066</v>
      </c>
      <c r="E10" s="138">
        <v>0</v>
      </c>
      <c r="F10" s="139" t="s">
        <v>1123</v>
      </c>
      <c r="G10" s="139" t="s">
        <v>1178</v>
      </c>
      <c r="H10" s="139" t="s">
        <v>1189</v>
      </c>
      <c r="I10" s="139">
        <v>0</v>
      </c>
      <c r="J10" s="139">
        <v>0</v>
      </c>
      <c r="K10" s="139">
        <v>0</v>
      </c>
      <c r="L10" s="139" t="s">
        <v>1193</v>
      </c>
      <c r="M10" s="139">
        <v>0</v>
      </c>
      <c r="N10" s="139" t="s">
        <v>1199</v>
      </c>
      <c r="O10" s="139">
        <v>0</v>
      </c>
      <c r="P10" s="139">
        <v>0</v>
      </c>
      <c r="Q10" s="139"/>
      <c r="R10" s="139"/>
      <c r="S10" s="139"/>
      <c r="T10" s="139"/>
      <c r="U10" s="139"/>
      <c r="V10" s="139">
        <v>0</v>
      </c>
      <c r="W10" s="139">
        <v>0</v>
      </c>
      <c r="X10" s="139">
        <v>0</v>
      </c>
      <c r="Y10" s="140">
        <v>353.36</v>
      </c>
      <c r="Z10" s="140">
        <v>640.62</v>
      </c>
      <c r="AA10" s="140">
        <v>0</v>
      </c>
      <c r="AB10" s="141" t="s">
        <v>782</v>
      </c>
      <c r="AC10" s="141" t="s">
        <v>782</v>
      </c>
      <c r="AD10" s="142">
        <v>10</v>
      </c>
      <c r="AE10" s="142">
        <v>8</v>
      </c>
      <c r="AF10" s="142">
        <v>2</v>
      </c>
      <c r="AG10" s="143">
        <v>1</v>
      </c>
      <c r="AH10" s="143" t="s">
        <v>782</v>
      </c>
      <c r="AI10" s="142" t="s">
        <v>3483</v>
      </c>
      <c r="AJ10" s="199" t="s">
        <v>782</v>
      </c>
      <c r="AK10" s="142" t="s">
        <v>782</v>
      </c>
      <c r="AL10" s="27" t="s">
        <v>782</v>
      </c>
      <c r="AM10" s="142">
        <v>0.04</v>
      </c>
      <c r="AN10" s="144">
        <v>0</v>
      </c>
      <c r="AO10" s="144">
        <v>0</v>
      </c>
      <c r="AP10" s="144">
        <v>6.25</v>
      </c>
      <c r="AQ10" s="142">
        <v>0</v>
      </c>
      <c r="AR10" s="142">
        <v>0</v>
      </c>
      <c r="AS10" s="202"/>
      <c r="AT10" s="202"/>
      <c r="AU10" s="202"/>
      <c r="AV10" s="215" t="s">
        <v>871</v>
      </c>
      <c r="AW10" s="215" t="s">
        <v>817</v>
      </c>
      <c r="AX10" s="145"/>
      <c r="AY10" s="145"/>
      <c r="AZ10" s="146">
        <v>1</v>
      </c>
      <c r="BA10" s="146" t="s">
        <v>528</v>
      </c>
      <c r="BB10" s="146"/>
      <c r="BC10" s="146">
        <v>1</v>
      </c>
      <c r="BD10" s="147" t="s">
        <v>542</v>
      </c>
      <c r="BE10" s="148">
        <v>1</v>
      </c>
      <c r="BF10" s="149"/>
      <c r="BG10" s="216"/>
      <c r="BH10" s="217"/>
      <c r="BI10" s="150">
        <v>0</v>
      </c>
      <c r="BJ10" s="218">
        <v>1</v>
      </c>
      <c r="BK10" s="13">
        <v>0</v>
      </c>
      <c r="BL10" s="13">
        <v>0</v>
      </c>
      <c r="BM10" s="27" t="s">
        <v>783</v>
      </c>
      <c r="BN10" s="13" t="s">
        <v>783</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782</v>
      </c>
      <c r="CJ10" s="161" t="s">
        <v>782</v>
      </c>
      <c r="CK10" s="158">
        <v>0</v>
      </c>
      <c r="CL10" s="158">
        <v>0</v>
      </c>
      <c r="CM10" s="155">
        <v>0</v>
      </c>
      <c r="CN10" s="155">
        <v>0</v>
      </c>
      <c r="CO10" s="162"/>
      <c r="CP10" s="155">
        <v>0</v>
      </c>
      <c r="CQ10" s="203">
        <v>42992</v>
      </c>
      <c r="CR10" s="204">
        <v>43159</v>
      </c>
      <c r="CS10" s="205">
        <v>43229</v>
      </c>
      <c r="CT10" s="205">
        <v>42865</v>
      </c>
      <c r="CU10" s="205">
        <v>42915</v>
      </c>
      <c r="CV10" s="205">
        <v>42879</v>
      </c>
      <c r="CW10" s="205">
        <v>42921</v>
      </c>
      <c r="CX10" s="155">
        <v>1</v>
      </c>
      <c r="CY10" s="154">
        <v>0</v>
      </c>
      <c r="CZ10" s="155">
        <v>0.81666666666666665</v>
      </c>
      <c r="DA10" s="155">
        <v>0</v>
      </c>
      <c r="DB10" s="155">
        <v>0</v>
      </c>
      <c r="DC10" s="155">
        <v>0</v>
      </c>
      <c r="DD10" s="163">
        <v>0</v>
      </c>
      <c r="DE10" s="13" t="s">
        <v>782</v>
      </c>
      <c r="DF10" s="85" t="s">
        <v>782</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46">
        <v>3</v>
      </c>
      <c r="EH10" s="248">
        <v>1</v>
      </c>
      <c r="EI10" s="248">
        <v>1</v>
      </c>
      <c r="EJ10" s="248">
        <v>1</v>
      </c>
      <c r="EK10" s="248">
        <v>1</v>
      </c>
      <c r="EL10" s="246">
        <v>4</v>
      </c>
      <c r="EM10" s="250">
        <v>0</v>
      </c>
      <c r="EN10" s="250">
        <v>0</v>
      </c>
      <c r="EO10" s="251">
        <v>0</v>
      </c>
      <c r="EP10" s="251">
        <v>0</v>
      </c>
      <c r="EQ10" s="251">
        <v>0</v>
      </c>
      <c r="ER10" s="251">
        <v>0</v>
      </c>
      <c r="ES10" s="251">
        <v>0</v>
      </c>
      <c r="ET10" s="251">
        <v>0</v>
      </c>
      <c r="EU10" s="251">
        <v>0</v>
      </c>
      <c r="EV10" s="251">
        <v>0</v>
      </c>
      <c r="EW10" s="251">
        <v>0</v>
      </c>
      <c r="EX10" s="251">
        <v>0</v>
      </c>
      <c r="EY10" s="253"/>
      <c r="EZ10" s="251">
        <v>0</v>
      </c>
      <c r="FA10" s="251">
        <v>0</v>
      </c>
      <c r="FB10" s="251">
        <v>0</v>
      </c>
      <c r="FC10" s="253"/>
      <c r="FD10" s="251">
        <v>0</v>
      </c>
      <c r="FE10" s="251">
        <v>0</v>
      </c>
      <c r="FF10" s="251">
        <v>0</v>
      </c>
      <c r="FG10" s="251">
        <v>0</v>
      </c>
      <c r="FH10" s="251">
        <v>0</v>
      </c>
      <c r="FI10" s="251">
        <v>0</v>
      </c>
      <c r="FJ10" s="251">
        <v>0</v>
      </c>
      <c r="FK10" s="251">
        <v>0</v>
      </c>
      <c r="FL10" s="251">
        <v>0</v>
      </c>
      <c r="FM10" s="251">
        <v>0</v>
      </c>
      <c r="FN10" s="251">
        <v>0</v>
      </c>
      <c r="FO10" s="251">
        <v>0</v>
      </c>
      <c r="FP10" s="251">
        <v>0</v>
      </c>
      <c r="FQ10" s="251">
        <v>0</v>
      </c>
      <c r="FR10" s="251">
        <v>0</v>
      </c>
      <c r="FS10" s="251">
        <v>0</v>
      </c>
      <c r="FT10" s="251">
        <v>0</v>
      </c>
      <c r="FU10" s="251">
        <v>0</v>
      </c>
      <c r="FV10" s="251">
        <v>0</v>
      </c>
      <c r="FW10" s="251">
        <v>0</v>
      </c>
      <c r="FX10" s="251">
        <v>0</v>
      </c>
      <c r="FY10" s="251">
        <v>0</v>
      </c>
      <c r="FZ10" s="251">
        <v>0</v>
      </c>
      <c r="GA10" s="251">
        <v>0</v>
      </c>
      <c r="GB10" s="251">
        <v>0</v>
      </c>
      <c r="GC10" s="251">
        <v>0</v>
      </c>
      <c r="GD10" s="251">
        <v>0</v>
      </c>
      <c r="GE10" s="251">
        <v>0</v>
      </c>
      <c r="GF10" s="251">
        <v>0</v>
      </c>
      <c r="GG10" s="251">
        <v>0</v>
      </c>
      <c r="GH10" s="251">
        <v>0</v>
      </c>
      <c r="GI10" s="251">
        <v>0</v>
      </c>
      <c r="GJ10" s="251">
        <v>0</v>
      </c>
      <c r="GK10" s="251">
        <v>0</v>
      </c>
      <c r="GL10" s="251">
        <v>0</v>
      </c>
      <c r="GM10" s="251">
        <v>0</v>
      </c>
      <c r="GN10" s="251">
        <v>0</v>
      </c>
      <c r="GO10" s="251">
        <v>0</v>
      </c>
      <c r="GP10" s="251">
        <v>0</v>
      </c>
      <c r="GQ10" s="251">
        <v>0</v>
      </c>
      <c r="GR10" s="251">
        <v>0</v>
      </c>
      <c r="GS10" s="251">
        <v>0</v>
      </c>
      <c r="GT10" s="251">
        <v>0</v>
      </c>
      <c r="GU10" s="251">
        <v>0</v>
      </c>
      <c r="GV10" s="251">
        <v>0</v>
      </c>
      <c r="GW10" s="251">
        <v>0</v>
      </c>
      <c r="GX10" s="251">
        <v>0</v>
      </c>
      <c r="GY10" s="251">
        <v>0</v>
      </c>
      <c r="GZ10" s="251">
        <v>0</v>
      </c>
      <c r="HA10" s="251">
        <v>0</v>
      </c>
      <c r="HB10" s="251">
        <v>0</v>
      </c>
      <c r="HC10" s="251">
        <v>0</v>
      </c>
      <c r="HD10" s="251">
        <v>0</v>
      </c>
      <c r="HE10" s="251">
        <v>0</v>
      </c>
      <c r="HF10" s="251">
        <v>0</v>
      </c>
      <c r="HG10" s="251">
        <v>0</v>
      </c>
      <c r="HH10" s="251">
        <v>0</v>
      </c>
      <c r="HI10" s="251">
        <v>0</v>
      </c>
      <c r="HJ10" s="251">
        <v>0</v>
      </c>
      <c r="HK10" s="251">
        <v>0</v>
      </c>
      <c r="HL10" s="251">
        <v>0</v>
      </c>
      <c r="HM10" s="251">
        <v>0</v>
      </c>
      <c r="HN10" s="251">
        <v>0</v>
      </c>
      <c r="HO10" s="251">
        <v>0</v>
      </c>
      <c r="HP10" s="251">
        <v>0</v>
      </c>
      <c r="HQ10" s="253"/>
      <c r="HR10" s="251">
        <v>0</v>
      </c>
      <c r="HS10" s="251">
        <v>0</v>
      </c>
      <c r="HT10" s="251">
        <v>0</v>
      </c>
      <c r="HU10" s="251">
        <v>0</v>
      </c>
      <c r="HV10" s="251">
        <v>0</v>
      </c>
      <c r="HW10" s="251">
        <v>0</v>
      </c>
      <c r="HX10" s="251">
        <v>0</v>
      </c>
      <c r="HY10" s="253"/>
      <c r="HZ10" s="251">
        <v>0</v>
      </c>
      <c r="IA10" s="251">
        <v>0</v>
      </c>
      <c r="IB10" s="251">
        <v>0</v>
      </c>
      <c r="IC10" s="253"/>
      <c r="ID10" s="253"/>
      <c r="IE10" s="251">
        <v>0</v>
      </c>
      <c r="IF10" s="251">
        <v>0</v>
      </c>
      <c r="IG10" s="251">
        <v>0</v>
      </c>
      <c r="IH10" s="251">
        <v>0</v>
      </c>
      <c r="II10" s="253"/>
      <c r="IJ10" s="251">
        <v>0</v>
      </c>
      <c r="IK10" s="251">
        <v>0</v>
      </c>
      <c r="IL10" s="251">
        <v>0</v>
      </c>
      <c r="IM10" s="255"/>
      <c r="IN10" s="265">
        <v>0</v>
      </c>
      <c r="IO10" s="265">
        <v>0</v>
      </c>
      <c r="IP10" s="259"/>
      <c r="IQ10" s="259"/>
      <c r="IR10" s="259"/>
      <c r="IS10" s="259"/>
      <c r="IT10" s="259"/>
      <c r="IU10" s="265">
        <v>0</v>
      </c>
      <c r="IV10" s="259"/>
      <c r="IW10" s="259"/>
      <c r="IX10" s="259"/>
      <c r="IY10" s="259"/>
      <c r="IZ10" s="259"/>
      <c r="JA10" s="259"/>
      <c r="JB10" s="259"/>
      <c r="JC10" s="259"/>
      <c r="JD10" s="259"/>
      <c r="JE10" s="259"/>
      <c r="JF10" s="259"/>
      <c r="JG10" s="259"/>
      <c r="JH10" s="259"/>
      <c r="JI10" s="259"/>
      <c r="JJ10" s="259"/>
      <c r="JK10" s="259"/>
      <c r="JL10" s="259"/>
      <c r="JM10" s="259"/>
      <c r="JN10" s="259"/>
      <c r="JO10" s="259"/>
      <c r="JP10" s="259"/>
      <c r="JQ10" s="259"/>
      <c r="JR10" s="259"/>
      <c r="JS10" s="259"/>
      <c r="JT10" s="259"/>
      <c r="JU10" s="259"/>
      <c r="JV10" s="259"/>
      <c r="JW10" s="259"/>
      <c r="JX10" s="259"/>
      <c r="JY10" s="259"/>
      <c r="JZ10" s="259"/>
      <c r="KA10" s="259"/>
      <c r="KB10" s="259"/>
      <c r="KC10" s="259"/>
      <c r="KD10" s="259"/>
      <c r="KE10" s="259"/>
      <c r="KF10" s="259"/>
      <c r="KG10" s="259"/>
      <c r="KH10" s="259"/>
      <c r="KI10" s="259"/>
      <c r="KJ10" s="259"/>
      <c r="KK10" s="259"/>
      <c r="KL10" s="259"/>
      <c r="KM10" s="259"/>
      <c r="KN10" s="259"/>
      <c r="KO10" s="259"/>
      <c r="KP10" s="259"/>
      <c r="KQ10" s="259"/>
      <c r="KR10" s="259"/>
      <c r="KS10" s="259"/>
      <c r="KT10" s="259"/>
      <c r="KU10" s="259"/>
      <c r="KV10" s="259"/>
    </row>
    <row r="11" spans="1:308" x14ac:dyDescent="0.2">
      <c r="A11" s="135" t="s">
        <v>816</v>
      </c>
      <c r="B11" s="136" t="s">
        <v>1010</v>
      </c>
      <c r="C11" s="137"/>
      <c r="D11" s="138" t="s">
        <v>1067</v>
      </c>
      <c r="E11" s="138">
        <v>0</v>
      </c>
      <c r="F11" s="139" t="s">
        <v>1124</v>
      </c>
      <c r="G11" s="139" t="s">
        <v>1179</v>
      </c>
      <c r="H11" s="139" t="s">
        <v>1189</v>
      </c>
      <c r="I11" s="139">
        <v>0</v>
      </c>
      <c r="J11" s="139">
        <v>0</v>
      </c>
      <c r="K11" s="139">
        <v>0</v>
      </c>
      <c r="L11" s="139" t="s">
        <v>1192</v>
      </c>
      <c r="M11" s="139">
        <v>0</v>
      </c>
      <c r="N11" s="139" t="s">
        <v>1198</v>
      </c>
      <c r="O11" s="139">
        <v>0</v>
      </c>
      <c r="P11" s="139">
        <v>0</v>
      </c>
      <c r="Q11" s="139"/>
      <c r="R11" s="139"/>
      <c r="S11" s="139"/>
      <c r="T11" s="139"/>
      <c r="U11" s="139"/>
      <c r="V11" s="139">
        <v>0</v>
      </c>
      <c r="W11" s="139">
        <v>0</v>
      </c>
      <c r="X11" s="139">
        <v>0</v>
      </c>
      <c r="Y11" s="140">
        <v>316.67</v>
      </c>
      <c r="Z11" s="140">
        <v>614</v>
      </c>
      <c r="AA11" s="140">
        <v>0</v>
      </c>
      <c r="AB11" s="141" t="s">
        <v>782</v>
      </c>
      <c r="AC11" s="141" t="s">
        <v>782</v>
      </c>
      <c r="AD11" s="142">
        <v>10</v>
      </c>
      <c r="AE11" s="142">
        <v>8</v>
      </c>
      <c r="AF11" s="142">
        <v>2</v>
      </c>
      <c r="AG11" s="143">
        <v>1</v>
      </c>
      <c r="AH11" s="143" t="s">
        <v>782</v>
      </c>
      <c r="AI11" s="142" t="s">
        <v>3480</v>
      </c>
      <c r="AJ11" s="199" t="s">
        <v>782</v>
      </c>
      <c r="AK11" s="142" t="s">
        <v>782</v>
      </c>
      <c r="AL11" s="27" t="s">
        <v>782</v>
      </c>
      <c r="AM11" s="142">
        <v>0.04</v>
      </c>
      <c r="AN11" s="144">
        <v>0</v>
      </c>
      <c r="AO11" s="144">
        <v>0</v>
      </c>
      <c r="AP11" s="144">
        <v>6.25</v>
      </c>
      <c r="AQ11" s="142">
        <v>0</v>
      </c>
      <c r="AR11" s="142">
        <v>0</v>
      </c>
      <c r="AS11" s="202"/>
      <c r="AT11" s="202"/>
      <c r="AU11" s="202"/>
      <c r="AV11" s="215" t="s">
        <v>871</v>
      </c>
      <c r="AW11" s="215" t="s">
        <v>817</v>
      </c>
      <c r="AX11" s="145"/>
      <c r="AY11" s="145"/>
      <c r="AZ11" s="146">
        <v>1</v>
      </c>
      <c r="BA11" s="146" t="s">
        <v>528</v>
      </c>
      <c r="BB11" s="146"/>
      <c r="BC11" s="146">
        <v>1</v>
      </c>
      <c r="BD11" s="147" t="s">
        <v>542</v>
      </c>
      <c r="BE11" s="148">
        <v>1</v>
      </c>
      <c r="BF11" s="149"/>
      <c r="BG11" s="216"/>
      <c r="BH11" s="217"/>
      <c r="BI11" s="150">
        <v>0</v>
      </c>
      <c r="BJ11" s="218">
        <v>1</v>
      </c>
      <c r="BK11" s="13">
        <v>0</v>
      </c>
      <c r="BL11" s="13">
        <v>0</v>
      </c>
      <c r="BM11" s="27" t="s">
        <v>783</v>
      </c>
      <c r="BN11" s="13" t="s">
        <v>783</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782</v>
      </c>
      <c r="CJ11" s="161" t="s">
        <v>782</v>
      </c>
      <c r="CK11" s="158">
        <v>0</v>
      </c>
      <c r="CL11" s="158">
        <v>0</v>
      </c>
      <c r="CM11" s="155">
        <v>0</v>
      </c>
      <c r="CN11" s="155">
        <v>0</v>
      </c>
      <c r="CO11" s="162"/>
      <c r="CP11" s="155">
        <v>0</v>
      </c>
      <c r="CQ11" s="203">
        <v>42636</v>
      </c>
      <c r="CR11" s="204">
        <v>43159</v>
      </c>
      <c r="CS11" s="205">
        <v>43229</v>
      </c>
      <c r="CT11" s="205">
        <v>0</v>
      </c>
      <c r="CU11" s="205">
        <v>0</v>
      </c>
      <c r="CV11" s="205" t="s">
        <v>782</v>
      </c>
      <c r="CW11" s="205" t="s">
        <v>782</v>
      </c>
      <c r="CX11" s="155">
        <v>1.2695834376925206</v>
      </c>
      <c r="CY11" s="154">
        <v>0</v>
      </c>
      <c r="CZ11" s="155">
        <v>0.5</v>
      </c>
      <c r="DA11" s="155">
        <v>0</v>
      </c>
      <c r="DB11" s="155">
        <v>0</v>
      </c>
      <c r="DC11" s="155">
        <v>0</v>
      </c>
      <c r="DD11" s="163">
        <v>0.31666666666666665</v>
      </c>
      <c r="DE11" s="13" t="s">
        <v>782</v>
      </c>
      <c r="DF11" s="85" t="s">
        <v>782</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24">
        <v>1</v>
      </c>
      <c r="EH11" s="224">
        <v>1</v>
      </c>
      <c r="EI11" s="224">
        <v>1</v>
      </c>
      <c r="EJ11" s="224">
        <v>1</v>
      </c>
      <c r="EK11" s="224">
        <v>1</v>
      </c>
      <c r="EL11" s="224">
        <v>0</v>
      </c>
      <c r="EM11" s="224">
        <v>0</v>
      </c>
      <c r="EN11" s="224">
        <v>0</v>
      </c>
      <c r="EO11" s="224">
        <v>0</v>
      </c>
      <c r="EP11" s="224">
        <v>0</v>
      </c>
      <c r="EQ11" s="224">
        <v>0</v>
      </c>
      <c r="ER11" s="224">
        <v>0</v>
      </c>
      <c r="ES11" s="224">
        <v>0</v>
      </c>
      <c r="ET11" s="224">
        <v>0</v>
      </c>
      <c r="EU11" s="224">
        <v>0</v>
      </c>
      <c r="EV11" s="224">
        <v>0</v>
      </c>
      <c r="EW11" s="224">
        <v>0</v>
      </c>
      <c r="EX11" s="224">
        <v>0</v>
      </c>
      <c r="EY11" s="225"/>
      <c r="EZ11" s="224">
        <v>0</v>
      </c>
      <c r="FA11" s="224">
        <v>0</v>
      </c>
      <c r="FB11" s="224">
        <v>0</v>
      </c>
      <c r="FC11" s="225"/>
      <c r="FD11" s="224">
        <v>0</v>
      </c>
      <c r="FE11" s="224">
        <v>0</v>
      </c>
      <c r="FF11" s="224">
        <v>0</v>
      </c>
      <c r="FG11" s="224">
        <v>0</v>
      </c>
      <c r="FH11" s="224">
        <v>0</v>
      </c>
      <c r="FI11" s="224">
        <v>0</v>
      </c>
      <c r="FJ11" s="224">
        <v>0</v>
      </c>
      <c r="FK11" s="224">
        <v>0</v>
      </c>
      <c r="FL11" s="224">
        <v>0</v>
      </c>
      <c r="FM11" s="224">
        <v>0</v>
      </c>
      <c r="FN11" s="224">
        <v>0</v>
      </c>
      <c r="FO11" s="224">
        <v>0</v>
      </c>
      <c r="FP11" s="224">
        <v>0</v>
      </c>
      <c r="FQ11" s="224">
        <v>0</v>
      </c>
      <c r="FR11" s="224">
        <v>0</v>
      </c>
      <c r="FS11" s="224">
        <v>0</v>
      </c>
      <c r="FT11" s="224">
        <v>0</v>
      </c>
      <c r="FU11" s="224">
        <v>0</v>
      </c>
      <c r="FV11" s="224">
        <v>0</v>
      </c>
      <c r="FW11" s="224">
        <v>0</v>
      </c>
      <c r="FX11" s="224">
        <v>0</v>
      </c>
      <c r="FY11" s="224">
        <v>0</v>
      </c>
      <c r="FZ11" s="224">
        <v>0</v>
      </c>
      <c r="GA11" s="224">
        <v>0</v>
      </c>
      <c r="GB11" s="224">
        <v>0</v>
      </c>
      <c r="GC11" s="224">
        <v>0</v>
      </c>
      <c r="GD11" s="224">
        <v>0</v>
      </c>
      <c r="GE11" s="224">
        <v>0</v>
      </c>
      <c r="GF11" s="224">
        <v>0</v>
      </c>
      <c r="GG11" s="224">
        <v>0</v>
      </c>
      <c r="GH11" s="224">
        <v>0</v>
      </c>
      <c r="GI11" s="224">
        <v>0</v>
      </c>
      <c r="GJ11" s="224">
        <v>0</v>
      </c>
      <c r="GK11" s="224">
        <v>0</v>
      </c>
      <c r="GL11" s="224">
        <v>0</v>
      </c>
      <c r="GM11" s="224">
        <v>0</v>
      </c>
      <c r="GN11" s="224">
        <v>0</v>
      </c>
      <c r="GO11" s="224">
        <v>0</v>
      </c>
      <c r="GP11" s="224">
        <v>0</v>
      </c>
      <c r="GQ11" s="224">
        <v>0</v>
      </c>
      <c r="GR11" s="224">
        <v>0</v>
      </c>
      <c r="GS11" s="224">
        <v>0</v>
      </c>
      <c r="GT11" s="224">
        <v>0</v>
      </c>
      <c r="GU11" s="224">
        <v>0</v>
      </c>
      <c r="GV11" s="224">
        <v>0</v>
      </c>
      <c r="GW11" s="224">
        <v>0</v>
      </c>
      <c r="GX11" s="224">
        <v>0</v>
      </c>
      <c r="GY11" s="224">
        <v>0</v>
      </c>
      <c r="GZ11" s="224">
        <v>0</v>
      </c>
      <c r="HA11" s="224">
        <v>0</v>
      </c>
      <c r="HB11" s="224">
        <v>0</v>
      </c>
      <c r="HC11" s="224">
        <v>0</v>
      </c>
      <c r="HD11" s="224">
        <v>0</v>
      </c>
      <c r="HE11" s="224">
        <v>0</v>
      </c>
      <c r="HF11" s="224">
        <v>0</v>
      </c>
      <c r="HG11" s="224">
        <v>0</v>
      </c>
      <c r="HH11" s="224">
        <v>0</v>
      </c>
      <c r="HI11" s="224">
        <v>0</v>
      </c>
      <c r="HJ11" s="224">
        <v>0</v>
      </c>
      <c r="HK11" s="224">
        <v>0</v>
      </c>
      <c r="HL11" s="224">
        <v>0</v>
      </c>
      <c r="HM11" s="224">
        <v>0</v>
      </c>
      <c r="HN11" s="224">
        <v>0</v>
      </c>
      <c r="HO11" s="224">
        <v>0</v>
      </c>
      <c r="HP11" s="224">
        <v>0</v>
      </c>
      <c r="HQ11" s="225"/>
      <c r="HR11" s="224">
        <v>1</v>
      </c>
      <c r="HS11" s="224">
        <v>1</v>
      </c>
      <c r="HT11" s="224">
        <v>1</v>
      </c>
      <c r="HU11" s="224">
        <v>1</v>
      </c>
      <c r="HV11" s="224">
        <v>1</v>
      </c>
      <c r="HW11" s="224">
        <v>1</v>
      </c>
      <c r="HX11" s="224">
        <v>1</v>
      </c>
      <c r="HY11" s="225"/>
      <c r="HZ11" s="224">
        <v>1</v>
      </c>
      <c r="IA11" s="224">
        <v>1</v>
      </c>
      <c r="IB11" s="224">
        <v>1</v>
      </c>
      <c r="IC11" s="225"/>
      <c r="ID11" s="225"/>
      <c r="IE11" s="224">
        <v>1</v>
      </c>
      <c r="IF11" s="224">
        <v>1</v>
      </c>
      <c r="IG11" s="224">
        <v>1</v>
      </c>
      <c r="IH11" s="224">
        <v>1</v>
      </c>
      <c r="II11" s="225"/>
      <c r="IJ11" s="224">
        <v>1</v>
      </c>
      <c r="IK11" s="224">
        <v>1</v>
      </c>
      <c r="IL11" s="224">
        <v>1</v>
      </c>
      <c r="IM11" s="256"/>
      <c r="IN11" s="265">
        <v>1</v>
      </c>
      <c r="IO11" s="265">
        <v>1</v>
      </c>
      <c r="IP11" s="259"/>
      <c r="IQ11" s="259"/>
      <c r="IR11" s="259"/>
      <c r="IS11" s="259"/>
      <c r="IT11" s="259"/>
      <c r="IU11" s="265">
        <v>0</v>
      </c>
      <c r="IV11" s="259"/>
      <c r="IW11" s="259"/>
      <c r="IX11" s="259"/>
      <c r="IY11" s="259"/>
      <c r="IZ11" s="259"/>
      <c r="JA11" s="259"/>
      <c r="JB11" s="259"/>
      <c r="JC11" s="259"/>
      <c r="JD11" s="259"/>
      <c r="JE11" s="259"/>
      <c r="JF11" s="259"/>
      <c r="JG11" s="259"/>
      <c r="JH11" s="259"/>
      <c r="JI11" s="259"/>
      <c r="JJ11" s="259"/>
      <c r="JK11" s="259"/>
      <c r="JL11" s="259"/>
      <c r="JM11" s="259"/>
      <c r="JN11" s="259"/>
      <c r="JO11" s="259"/>
      <c r="JP11" s="259"/>
      <c r="JQ11" s="259"/>
      <c r="JR11" s="259"/>
      <c r="JS11" s="259"/>
      <c r="JT11" s="259"/>
      <c r="JU11" s="259"/>
      <c r="JV11" s="259"/>
      <c r="JW11" s="259"/>
      <c r="JX11" s="259"/>
      <c r="JY11" s="259"/>
      <c r="JZ11" s="259"/>
      <c r="KA11" s="259"/>
      <c r="KB11" s="259"/>
      <c r="KC11" s="259"/>
      <c r="KD11" s="259"/>
      <c r="KE11" s="259"/>
      <c r="KF11" s="259"/>
      <c r="KG11" s="259"/>
      <c r="KH11" s="259"/>
      <c r="KI11" s="259"/>
      <c r="KJ11" s="259"/>
      <c r="KK11" s="259"/>
      <c r="KL11" s="259"/>
      <c r="KM11" s="259"/>
      <c r="KN11" s="259"/>
      <c r="KO11" s="259"/>
      <c r="KP11" s="259"/>
      <c r="KQ11" s="259"/>
      <c r="KR11" s="259"/>
      <c r="KS11" s="259"/>
      <c r="KT11" s="259"/>
      <c r="KU11" s="259"/>
      <c r="KV11" s="259"/>
    </row>
    <row r="12" spans="1:308" x14ac:dyDescent="0.2">
      <c r="A12" s="135" t="s">
        <v>816</v>
      </c>
      <c r="B12" s="136" t="s">
        <v>1011</v>
      </c>
      <c r="C12" s="137"/>
      <c r="D12" s="138" t="s">
        <v>1068</v>
      </c>
      <c r="E12" s="138">
        <v>0</v>
      </c>
      <c r="F12" s="139" t="s">
        <v>1125</v>
      </c>
      <c r="G12" s="139" t="s">
        <v>1180</v>
      </c>
      <c r="H12" s="139" t="s">
        <v>1189</v>
      </c>
      <c r="I12" s="139">
        <v>0</v>
      </c>
      <c r="J12" s="139">
        <v>0</v>
      </c>
      <c r="K12" s="139">
        <v>0</v>
      </c>
      <c r="L12" s="139" t="s">
        <v>1196</v>
      </c>
      <c r="M12" s="139">
        <v>0</v>
      </c>
      <c r="N12" s="139" t="s">
        <v>1198</v>
      </c>
      <c r="O12" s="139">
        <v>0</v>
      </c>
      <c r="P12" s="139">
        <v>0</v>
      </c>
      <c r="Q12" s="139"/>
      <c r="R12" s="139"/>
      <c r="S12" s="139"/>
      <c r="T12" s="139"/>
      <c r="U12" s="139"/>
      <c r="V12" s="139">
        <v>0</v>
      </c>
      <c r="W12" s="139">
        <v>0</v>
      </c>
      <c r="X12" s="139">
        <v>0</v>
      </c>
      <c r="Y12" s="140">
        <v>335.45</v>
      </c>
      <c r="Z12" s="140">
        <v>626.01</v>
      </c>
      <c r="AA12" s="140">
        <v>0</v>
      </c>
      <c r="AB12" s="141" t="s">
        <v>782</v>
      </c>
      <c r="AC12" s="141" t="s">
        <v>782</v>
      </c>
      <c r="AD12" s="142">
        <v>10</v>
      </c>
      <c r="AE12" s="142">
        <v>8</v>
      </c>
      <c r="AF12" s="142">
        <v>2</v>
      </c>
      <c r="AG12" s="143">
        <v>1</v>
      </c>
      <c r="AH12" s="143" t="s">
        <v>784</v>
      </c>
      <c r="AI12" s="142" t="s">
        <v>3484</v>
      </c>
      <c r="AJ12" s="199" t="s">
        <v>792</v>
      </c>
      <c r="AK12" s="142" t="s">
        <v>782</v>
      </c>
      <c r="AL12" s="27" t="s">
        <v>3469</v>
      </c>
      <c r="AM12" s="142">
        <v>0.31</v>
      </c>
      <c r="AN12" s="144">
        <v>2.4193548387096775</v>
      </c>
      <c r="AO12" s="144">
        <v>3.2258064516129035</v>
      </c>
      <c r="AP12" s="144">
        <v>0.80645161290322587</v>
      </c>
      <c r="AQ12" s="142">
        <v>13</v>
      </c>
      <c r="AR12" s="142">
        <v>0</v>
      </c>
      <c r="AS12" s="202"/>
      <c r="AT12" s="202"/>
      <c r="AU12" s="202"/>
      <c r="AV12" s="215" t="s">
        <v>871</v>
      </c>
      <c r="AW12" s="215" t="s">
        <v>817</v>
      </c>
      <c r="AX12" s="145"/>
      <c r="AY12" s="145"/>
      <c r="AZ12" s="146">
        <v>1</v>
      </c>
      <c r="BA12" s="146" t="s">
        <v>528</v>
      </c>
      <c r="BB12" s="146"/>
      <c r="BC12" s="146">
        <v>1</v>
      </c>
      <c r="BD12" s="147" t="s">
        <v>542</v>
      </c>
      <c r="BE12" s="148">
        <v>1</v>
      </c>
      <c r="BF12" s="149"/>
      <c r="BG12" s="216"/>
      <c r="BH12" s="217"/>
      <c r="BI12" s="150">
        <v>3</v>
      </c>
      <c r="BJ12" s="218">
        <v>5</v>
      </c>
      <c r="BK12" s="13">
        <v>2</v>
      </c>
      <c r="BL12" s="13">
        <v>1</v>
      </c>
      <c r="BM12" s="27" t="s">
        <v>791</v>
      </c>
      <c r="BN12" s="13" t="s">
        <v>790</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782</v>
      </c>
      <c r="CJ12" s="161" t="s">
        <v>782</v>
      </c>
      <c r="CK12" s="158">
        <v>0</v>
      </c>
      <c r="CL12" s="158">
        <v>0</v>
      </c>
      <c r="CM12" s="155">
        <v>0</v>
      </c>
      <c r="CN12" s="155">
        <v>4.1576628409599046</v>
      </c>
      <c r="CO12" s="162"/>
      <c r="CP12" s="155">
        <v>0</v>
      </c>
      <c r="CQ12" s="203">
        <v>42831</v>
      </c>
      <c r="CR12" s="204">
        <v>43159</v>
      </c>
      <c r="CS12" s="205">
        <v>43229</v>
      </c>
      <c r="CT12" s="205">
        <v>43180</v>
      </c>
      <c r="CU12" s="205">
        <v>43026</v>
      </c>
      <c r="CV12" s="205">
        <v>43194</v>
      </c>
      <c r="CW12" s="205">
        <v>43236</v>
      </c>
      <c r="CX12" s="155">
        <v>7</v>
      </c>
      <c r="CY12" s="154">
        <v>0</v>
      </c>
      <c r="CZ12" s="155">
        <v>0.8</v>
      </c>
      <c r="DA12" s="155">
        <v>1.6666666666666666E-2</v>
      </c>
      <c r="DB12" s="155">
        <v>0</v>
      </c>
      <c r="DC12" s="155">
        <v>0</v>
      </c>
      <c r="DD12" s="163">
        <v>0</v>
      </c>
      <c r="DE12" s="13" t="s">
        <v>782</v>
      </c>
      <c r="DF12" s="85" t="s">
        <v>782</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47">
        <v>4</v>
      </c>
      <c r="EH12" s="248">
        <v>1</v>
      </c>
      <c r="EI12" s="246">
        <v>2</v>
      </c>
      <c r="EJ12" s="246">
        <v>2</v>
      </c>
      <c r="EK12" s="246">
        <v>2</v>
      </c>
      <c r="EL12" s="246">
        <v>2</v>
      </c>
      <c r="EM12" s="250">
        <v>0</v>
      </c>
      <c r="EN12" s="250">
        <v>0</v>
      </c>
      <c r="EO12" s="250">
        <v>0</v>
      </c>
      <c r="EP12" s="250">
        <v>0</v>
      </c>
      <c r="EQ12" s="248">
        <v>1</v>
      </c>
      <c r="ER12" s="250">
        <v>0</v>
      </c>
      <c r="ES12" s="250">
        <v>0</v>
      </c>
      <c r="ET12" s="248">
        <v>1</v>
      </c>
      <c r="EU12" s="248">
        <v>1</v>
      </c>
      <c r="EV12" s="248">
        <v>1</v>
      </c>
      <c r="EW12" s="248">
        <v>1</v>
      </c>
      <c r="EX12" s="250">
        <v>0</v>
      </c>
      <c r="EY12" s="252"/>
      <c r="EZ12" s="250">
        <v>0</v>
      </c>
      <c r="FA12" s="250">
        <v>0</v>
      </c>
      <c r="FB12" s="250">
        <v>0</v>
      </c>
      <c r="FC12" s="252"/>
      <c r="FD12" s="250">
        <v>0</v>
      </c>
      <c r="FE12" s="250">
        <v>0</v>
      </c>
      <c r="FF12" s="250">
        <v>0</v>
      </c>
      <c r="FG12" s="250">
        <v>0</v>
      </c>
      <c r="FH12" s="250">
        <v>0</v>
      </c>
      <c r="FI12" s="250">
        <v>0</v>
      </c>
      <c r="FJ12" s="250">
        <v>0</v>
      </c>
      <c r="FK12" s="250">
        <v>0</v>
      </c>
      <c r="FL12" s="250">
        <v>0</v>
      </c>
      <c r="FM12" s="246">
        <v>2</v>
      </c>
      <c r="FN12" s="246">
        <v>2</v>
      </c>
      <c r="FO12" s="246">
        <v>2</v>
      </c>
      <c r="FP12" s="246">
        <v>2</v>
      </c>
      <c r="FQ12" s="246">
        <v>2</v>
      </c>
      <c r="FR12" s="250">
        <v>0</v>
      </c>
      <c r="FS12" s="250">
        <v>0</v>
      </c>
      <c r="FT12" s="250">
        <v>0</v>
      </c>
      <c r="FU12" s="250">
        <v>0</v>
      </c>
      <c r="FV12" s="250">
        <v>0</v>
      </c>
      <c r="FW12" s="250">
        <v>0</v>
      </c>
      <c r="FX12" s="250">
        <v>0</v>
      </c>
      <c r="FY12" s="250">
        <v>0</v>
      </c>
      <c r="FZ12" s="250">
        <v>0</v>
      </c>
      <c r="GA12" s="250">
        <v>0</v>
      </c>
      <c r="GB12" s="250">
        <v>0</v>
      </c>
      <c r="GC12" s="250">
        <v>0</v>
      </c>
      <c r="GD12" s="250">
        <v>0</v>
      </c>
      <c r="GE12" s="250">
        <v>0</v>
      </c>
      <c r="GF12" s="250">
        <v>0</v>
      </c>
      <c r="GG12" s="250">
        <v>0</v>
      </c>
      <c r="GH12" s="250">
        <v>0</v>
      </c>
      <c r="GI12" s="250">
        <v>0</v>
      </c>
      <c r="GJ12" s="250">
        <v>0</v>
      </c>
      <c r="GK12" s="250">
        <v>0</v>
      </c>
      <c r="GL12" s="250">
        <v>0</v>
      </c>
      <c r="GM12" s="250">
        <v>0</v>
      </c>
      <c r="GN12" s="250">
        <v>0</v>
      </c>
      <c r="GO12" s="250">
        <v>0</v>
      </c>
      <c r="GP12" s="250">
        <v>0</v>
      </c>
      <c r="GQ12" s="250">
        <v>0</v>
      </c>
      <c r="GR12" s="250">
        <v>0</v>
      </c>
      <c r="GS12" s="250">
        <v>0</v>
      </c>
      <c r="GT12" s="250">
        <v>0</v>
      </c>
      <c r="GU12" s="250">
        <v>0</v>
      </c>
      <c r="GV12" s="250">
        <v>0</v>
      </c>
      <c r="GW12" s="250">
        <v>0</v>
      </c>
      <c r="GX12" s="250">
        <v>0</v>
      </c>
      <c r="GY12" s="250">
        <v>0</v>
      </c>
      <c r="GZ12" s="250">
        <v>0</v>
      </c>
      <c r="HA12" s="250">
        <v>0</v>
      </c>
      <c r="HB12" s="250">
        <v>0</v>
      </c>
      <c r="HC12" s="250">
        <v>0</v>
      </c>
      <c r="HD12" s="250">
        <v>0</v>
      </c>
      <c r="HE12" s="250">
        <v>0</v>
      </c>
      <c r="HF12" s="250">
        <v>0</v>
      </c>
      <c r="HG12" s="250">
        <v>0</v>
      </c>
      <c r="HH12" s="250">
        <v>0</v>
      </c>
      <c r="HI12" s="250">
        <v>0</v>
      </c>
      <c r="HJ12" s="250">
        <v>0</v>
      </c>
      <c r="HK12" s="250">
        <v>0</v>
      </c>
      <c r="HL12" s="250">
        <v>0</v>
      </c>
      <c r="HM12" s="250">
        <v>0</v>
      </c>
      <c r="HN12" s="250">
        <v>0</v>
      </c>
      <c r="HO12" s="250">
        <v>0</v>
      </c>
      <c r="HP12" s="250">
        <v>0</v>
      </c>
      <c r="HQ12" s="252"/>
      <c r="HR12" s="250">
        <v>0</v>
      </c>
      <c r="HS12" s="250">
        <v>0</v>
      </c>
      <c r="HT12" s="250">
        <v>0</v>
      </c>
      <c r="HU12" s="250">
        <v>0</v>
      </c>
      <c r="HV12" s="250">
        <v>0</v>
      </c>
      <c r="HW12" s="250">
        <v>0</v>
      </c>
      <c r="HX12" s="250">
        <v>0</v>
      </c>
      <c r="HY12" s="252"/>
      <c r="HZ12" s="250">
        <v>0</v>
      </c>
      <c r="IA12" s="250">
        <v>0</v>
      </c>
      <c r="IB12" s="250">
        <v>0</v>
      </c>
      <c r="IC12" s="252"/>
      <c r="ID12" s="252"/>
      <c r="IE12" s="250">
        <v>0</v>
      </c>
      <c r="IF12" s="250">
        <v>0</v>
      </c>
      <c r="IG12" s="250">
        <v>0</v>
      </c>
      <c r="IH12" s="250">
        <v>0</v>
      </c>
      <c r="II12" s="252"/>
      <c r="IJ12" s="250">
        <v>0</v>
      </c>
      <c r="IK12" s="250">
        <v>0</v>
      </c>
      <c r="IL12" s="250">
        <v>0</v>
      </c>
      <c r="IM12" s="257"/>
      <c r="IN12" s="260">
        <v>0</v>
      </c>
      <c r="IO12" s="260">
        <v>0</v>
      </c>
      <c r="IP12" s="258"/>
      <c r="IQ12" s="258"/>
      <c r="IR12" s="258"/>
      <c r="IS12" s="258"/>
      <c r="IT12" s="258"/>
      <c r="IU12" s="262">
        <v>1</v>
      </c>
      <c r="IV12" s="258"/>
      <c r="IW12" s="258"/>
      <c r="IX12" s="258"/>
      <c r="IY12" s="258"/>
      <c r="IZ12" s="258"/>
      <c r="JA12" s="258"/>
      <c r="JB12" s="258"/>
      <c r="JC12" s="258"/>
      <c r="JD12" s="258"/>
      <c r="JE12" s="258"/>
      <c r="JF12" s="258"/>
      <c r="JG12" s="258"/>
      <c r="JH12" s="258"/>
      <c r="JI12" s="258"/>
      <c r="JJ12" s="258"/>
      <c r="JK12" s="258"/>
      <c r="JL12" s="258"/>
      <c r="JM12" s="258"/>
      <c r="JN12" s="258"/>
      <c r="JO12" s="258"/>
      <c r="JP12" s="258"/>
      <c r="JQ12" s="258"/>
      <c r="JR12" s="258"/>
      <c r="JS12" s="258"/>
      <c r="JT12" s="258"/>
      <c r="JU12" s="258"/>
      <c r="JV12" s="258"/>
      <c r="JW12" s="258"/>
      <c r="JX12" s="258"/>
      <c r="JY12" s="258"/>
      <c r="JZ12" s="258"/>
      <c r="KA12" s="258"/>
      <c r="KB12" s="258"/>
      <c r="KC12" s="258"/>
      <c r="KD12" s="258"/>
      <c r="KE12" s="258"/>
      <c r="KF12" s="258"/>
      <c r="KG12" s="258"/>
      <c r="KH12" s="258"/>
      <c r="KI12" s="258"/>
      <c r="KJ12" s="258"/>
      <c r="KK12" s="258"/>
      <c r="KL12" s="258"/>
      <c r="KM12" s="258"/>
      <c r="KN12" s="258"/>
      <c r="KO12" s="258"/>
      <c r="KP12" s="258"/>
      <c r="KQ12" s="258"/>
      <c r="KR12" s="258"/>
      <c r="KS12" s="258"/>
      <c r="KT12" s="258"/>
      <c r="KU12" s="258"/>
      <c r="KV12" s="258"/>
    </row>
    <row r="13" spans="1:308" x14ac:dyDescent="0.2">
      <c r="A13" s="135" t="s">
        <v>816</v>
      </c>
      <c r="B13" s="136" t="s">
        <v>1012</v>
      </c>
      <c r="C13" s="137"/>
      <c r="D13" s="138" t="s">
        <v>1069</v>
      </c>
      <c r="E13" s="138">
        <v>0</v>
      </c>
      <c r="F13" s="139" t="s">
        <v>1126</v>
      </c>
      <c r="G13" s="139" t="s">
        <v>1179</v>
      </c>
      <c r="H13" s="139" t="s">
        <v>1189</v>
      </c>
      <c r="I13" s="139">
        <v>0</v>
      </c>
      <c r="J13" s="139">
        <v>0</v>
      </c>
      <c r="K13" s="139">
        <v>0</v>
      </c>
      <c r="L13" s="139" t="s">
        <v>1192</v>
      </c>
      <c r="M13" s="139">
        <v>0</v>
      </c>
      <c r="N13" s="139" t="s">
        <v>1198</v>
      </c>
      <c r="O13" s="139">
        <v>0</v>
      </c>
      <c r="P13" s="139">
        <v>0</v>
      </c>
      <c r="Q13" s="139"/>
      <c r="R13" s="139"/>
      <c r="S13" s="139"/>
      <c r="T13" s="139"/>
      <c r="U13" s="139"/>
      <c r="V13" s="139">
        <v>0</v>
      </c>
      <c r="W13" s="139">
        <v>0</v>
      </c>
      <c r="X13" s="139">
        <v>0</v>
      </c>
      <c r="Y13" s="140">
        <v>309.95999999999998</v>
      </c>
      <c r="Z13" s="140">
        <v>621.29</v>
      </c>
      <c r="AA13" s="140">
        <v>0</v>
      </c>
      <c r="AB13" s="141" t="s">
        <v>782</v>
      </c>
      <c r="AC13" s="141" t="s">
        <v>782</v>
      </c>
      <c r="AD13" s="142">
        <v>10</v>
      </c>
      <c r="AE13" s="142">
        <v>8</v>
      </c>
      <c r="AF13" s="142">
        <v>2</v>
      </c>
      <c r="AG13" s="143">
        <v>1</v>
      </c>
      <c r="AH13" s="143" t="s">
        <v>782</v>
      </c>
      <c r="AI13" s="142" t="s">
        <v>3485</v>
      </c>
      <c r="AJ13" s="199" t="s">
        <v>782</v>
      </c>
      <c r="AK13" s="142" t="s">
        <v>782</v>
      </c>
      <c r="AL13" s="27" t="s">
        <v>782</v>
      </c>
      <c r="AM13" s="142">
        <v>0</v>
      </c>
      <c r="AN13" s="144">
        <v>0</v>
      </c>
      <c r="AO13" s="144">
        <v>0</v>
      </c>
      <c r="AP13" s="144">
        <v>0</v>
      </c>
      <c r="AQ13" s="142">
        <v>0</v>
      </c>
      <c r="AR13" s="142">
        <v>0</v>
      </c>
      <c r="AS13" s="202"/>
      <c r="AT13" s="202"/>
      <c r="AU13" s="202"/>
      <c r="AV13" s="215" t="s">
        <v>871</v>
      </c>
      <c r="AW13" s="215" t="s">
        <v>817</v>
      </c>
      <c r="AX13" s="145"/>
      <c r="AY13" s="145"/>
      <c r="AZ13" s="146">
        <v>1</v>
      </c>
      <c r="BA13" s="146" t="s">
        <v>528</v>
      </c>
      <c r="BB13" s="146"/>
      <c r="BC13" s="146">
        <v>1</v>
      </c>
      <c r="BD13" s="147" t="s">
        <v>542</v>
      </c>
      <c r="BE13" s="148">
        <v>1</v>
      </c>
      <c r="BF13" s="149"/>
      <c r="BG13" s="216"/>
      <c r="BH13" s="217"/>
      <c r="BI13" s="150">
        <v>0</v>
      </c>
      <c r="BJ13" s="218">
        <v>0</v>
      </c>
      <c r="BK13" s="13">
        <v>0</v>
      </c>
      <c r="BL13" s="13">
        <v>0</v>
      </c>
      <c r="BM13" s="27" t="s">
        <v>783</v>
      </c>
      <c r="BN13" s="13" t="s">
        <v>783</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782</v>
      </c>
      <c r="CJ13" s="161" t="s">
        <v>782</v>
      </c>
      <c r="CK13" s="158">
        <v>0</v>
      </c>
      <c r="CL13" s="158">
        <v>0</v>
      </c>
      <c r="CM13" s="155">
        <v>0</v>
      </c>
      <c r="CN13" s="155">
        <v>0</v>
      </c>
      <c r="CO13" s="162"/>
      <c r="CP13" s="155">
        <v>0</v>
      </c>
      <c r="CQ13" s="203">
        <v>42669</v>
      </c>
      <c r="CR13" s="204">
        <v>43159</v>
      </c>
      <c r="CS13" s="205">
        <v>43229</v>
      </c>
      <c r="CT13" s="205">
        <v>0</v>
      </c>
      <c r="CU13" s="205">
        <v>0</v>
      </c>
      <c r="CV13" s="205" t="s">
        <v>782</v>
      </c>
      <c r="CW13" s="205" t="s">
        <v>782</v>
      </c>
      <c r="CX13" s="155">
        <v>1</v>
      </c>
      <c r="CY13" s="154">
        <v>0</v>
      </c>
      <c r="CZ13" s="155">
        <v>0.81666666666666665</v>
      </c>
      <c r="DA13" s="155">
        <v>0</v>
      </c>
      <c r="DB13" s="155">
        <v>0</v>
      </c>
      <c r="DC13" s="155">
        <v>0</v>
      </c>
      <c r="DD13" s="163">
        <v>0</v>
      </c>
      <c r="DE13" s="13" t="s">
        <v>782</v>
      </c>
      <c r="DF13" s="85" t="s">
        <v>782</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24">
        <v>0</v>
      </c>
      <c r="EH13" s="224">
        <v>0</v>
      </c>
      <c r="EI13" s="224">
        <v>0</v>
      </c>
      <c r="EJ13" s="224">
        <v>0</v>
      </c>
      <c r="EK13" s="224">
        <v>0</v>
      </c>
      <c r="EL13" s="224">
        <v>0</v>
      </c>
      <c r="EM13" s="224">
        <v>0</v>
      </c>
      <c r="EN13" s="224">
        <v>1</v>
      </c>
      <c r="EO13" s="224">
        <v>1</v>
      </c>
      <c r="EP13" s="224">
        <v>0</v>
      </c>
      <c r="EQ13" s="224">
        <v>0</v>
      </c>
      <c r="ER13" s="224">
        <v>0</v>
      </c>
      <c r="ES13" s="224">
        <v>0</v>
      </c>
      <c r="ET13" s="224">
        <v>0</v>
      </c>
      <c r="EU13" s="224">
        <v>0</v>
      </c>
      <c r="EV13" s="224">
        <v>0</v>
      </c>
      <c r="EW13" s="224">
        <v>0</v>
      </c>
      <c r="EX13" s="224">
        <v>0</v>
      </c>
      <c r="EY13" s="245"/>
      <c r="EZ13" s="224">
        <v>0</v>
      </c>
      <c r="FA13" s="224">
        <v>0</v>
      </c>
      <c r="FB13" s="224">
        <v>0</v>
      </c>
      <c r="FC13" s="245"/>
      <c r="FD13" s="224">
        <v>0</v>
      </c>
      <c r="FE13" s="224">
        <v>0</v>
      </c>
      <c r="FF13" s="224">
        <v>0</v>
      </c>
      <c r="FG13" s="224">
        <v>0</v>
      </c>
      <c r="FH13" s="224">
        <v>0</v>
      </c>
      <c r="FI13" s="224">
        <v>0</v>
      </c>
      <c r="FJ13" s="224">
        <v>0</v>
      </c>
      <c r="FK13" s="224">
        <v>0</v>
      </c>
      <c r="FL13" s="224">
        <v>0</v>
      </c>
      <c r="FM13" s="224">
        <v>0</v>
      </c>
      <c r="FN13" s="224">
        <v>0</v>
      </c>
      <c r="FO13" s="224">
        <v>0</v>
      </c>
      <c r="FP13" s="224">
        <v>0</v>
      </c>
      <c r="FQ13" s="224">
        <v>0</v>
      </c>
      <c r="FR13" s="224">
        <v>0</v>
      </c>
      <c r="FS13" s="224">
        <v>0</v>
      </c>
      <c r="FT13" s="224">
        <v>0</v>
      </c>
      <c r="FU13" s="224">
        <v>0</v>
      </c>
      <c r="FV13" s="224">
        <v>0</v>
      </c>
      <c r="FW13" s="224">
        <v>0</v>
      </c>
      <c r="FX13" s="224">
        <v>0</v>
      </c>
      <c r="FY13" s="224">
        <v>0</v>
      </c>
      <c r="FZ13" s="224">
        <v>0</v>
      </c>
      <c r="GA13" s="224">
        <v>0</v>
      </c>
      <c r="GB13" s="224">
        <v>0</v>
      </c>
      <c r="GC13" s="224">
        <v>0</v>
      </c>
      <c r="GD13" s="224">
        <v>0</v>
      </c>
      <c r="GE13" s="224">
        <v>0</v>
      </c>
      <c r="GF13" s="224">
        <v>0</v>
      </c>
      <c r="GG13" s="224">
        <v>0</v>
      </c>
      <c r="GH13" s="224">
        <v>0</v>
      </c>
      <c r="GI13" s="224">
        <v>0</v>
      </c>
      <c r="GJ13" s="224">
        <v>0</v>
      </c>
      <c r="GK13" s="224">
        <v>0</v>
      </c>
      <c r="GL13" s="224">
        <v>0</v>
      </c>
      <c r="GM13" s="224">
        <v>0</v>
      </c>
      <c r="GN13" s="224">
        <v>0</v>
      </c>
      <c r="GO13" s="224">
        <v>0</v>
      </c>
      <c r="GP13" s="224">
        <v>0</v>
      </c>
      <c r="GQ13" s="224">
        <v>0</v>
      </c>
      <c r="GR13" s="224">
        <v>0</v>
      </c>
      <c r="GS13" s="224">
        <v>0</v>
      </c>
      <c r="GT13" s="224">
        <v>0</v>
      </c>
      <c r="GU13" s="224">
        <v>0</v>
      </c>
      <c r="GV13" s="224">
        <v>0</v>
      </c>
      <c r="GW13" s="224">
        <v>0</v>
      </c>
      <c r="GX13" s="224">
        <v>0</v>
      </c>
      <c r="GY13" s="224">
        <v>0</v>
      </c>
      <c r="GZ13" s="224">
        <v>0</v>
      </c>
      <c r="HA13" s="224">
        <v>0</v>
      </c>
      <c r="HB13" s="224">
        <v>0</v>
      </c>
      <c r="HC13" s="224">
        <v>0</v>
      </c>
      <c r="HD13" s="224">
        <v>0</v>
      </c>
      <c r="HE13" s="224">
        <v>0</v>
      </c>
      <c r="HF13" s="224">
        <v>0</v>
      </c>
      <c r="HG13" s="224">
        <v>0</v>
      </c>
      <c r="HH13" s="224">
        <v>0</v>
      </c>
      <c r="HI13" s="224">
        <v>0</v>
      </c>
      <c r="HJ13" s="224">
        <v>0</v>
      </c>
      <c r="HK13" s="224">
        <v>0</v>
      </c>
      <c r="HL13" s="224">
        <v>0</v>
      </c>
      <c r="HM13" s="224">
        <v>0</v>
      </c>
      <c r="HN13" s="224">
        <v>0</v>
      </c>
      <c r="HO13" s="224">
        <v>0</v>
      </c>
      <c r="HP13" s="224">
        <v>0</v>
      </c>
      <c r="HQ13" s="245"/>
      <c r="HR13" s="224">
        <v>0</v>
      </c>
      <c r="HS13" s="224">
        <v>0</v>
      </c>
      <c r="HT13" s="224">
        <v>0</v>
      </c>
      <c r="HU13" s="224">
        <v>0</v>
      </c>
      <c r="HV13" s="224">
        <v>0</v>
      </c>
      <c r="HW13" s="224">
        <v>0</v>
      </c>
      <c r="HX13" s="224">
        <v>0</v>
      </c>
      <c r="HY13" s="245"/>
      <c r="HZ13" s="224">
        <v>0</v>
      </c>
      <c r="IA13" s="224">
        <v>0</v>
      </c>
      <c r="IB13" s="224">
        <v>0</v>
      </c>
      <c r="IC13" s="245"/>
      <c r="ID13" s="245"/>
      <c r="IE13" s="224">
        <v>0</v>
      </c>
      <c r="IF13" s="224">
        <v>0</v>
      </c>
      <c r="IG13" s="224">
        <v>0</v>
      </c>
      <c r="IH13" s="224">
        <v>0</v>
      </c>
      <c r="II13" s="245"/>
      <c r="IJ13" s="224">
        <v>0</v>
      </c>
      <c r="IK13" s="224">
        <v>0</v>
      </c>
      <c r="IL13" s="224">
        <v>0</v>
      </c>
      <c r="IM13" s="256"/>
      <c r="IN13" s="265">
        <v>0</v>
      </c>
      <c r="IO13" s="265">
        <v>0</v>
      </c>
      <c r="IP13" s="259"/>
      <c r="IQ13" s="259"/>
      <c r="IR13" s="259"/>
      <c r="IS13" s="259"/>
      <c r="IT13" s="259"/>
      <c r="IU13" s="265">
        <v>0</v>
      </c>
      <c r="IV13" s="259"/>
      <c r="IW13" s="259"/>
      <c r="IX13" s="259"/>
      <c r="IY13" s="259"/>
      <c r="IZ13" s="259"/>
      <c r="JA13" s="259"/>
      <c r="JB13" s="259"/>
      <c r="JC13" s="259"/>
      <c r="JD13" s="259"/>
      <c r="JE13" s="259"/>
      <c r="JF13" s="259"/>
      <c r="JG13" s="259"/>
      <c r="JH13" s="259"/>
      <c r="JI13" s="259"/>
      <c r="JJ13" s="259"/>
      <c r="JK13" s="259"/>
      <c r="JL13" s="259"/>
      <c r="JM13" s="259"/>
      <c r="JN13" s="259"/>
      <c r="JO13" s="259"/>
      <c r="JP13" s="259"/>
      <c r="JQ13" s="259"/>
      <c r="JR13" s="259"/>
      <c r="JS13" s="259"/>
      <c r="JT13" s="259"/>
      <c r="JU13" s="259"/>
      <c r="JV13" s="259"/>
      <c r="JW13" s="259"/>
      <c r="JX13" s="259"/>
      <c r="JY13" s="259"/>
      <c r="JZ13" s="259"/>
      <c r="KA13" s="259"/>
      <c r="KB13" s="259"/>
      <c r="KC13" s="259"/>
      <c r="KD13" s="259"/>
      <c r="KE13" s="259"/>
      <c r="KF13" s="259"/>
      <c r="KG13" s="259"/>
      <c r="KH13" s="259"/>
      <c r="KI13" s="259"/>
      <c r="KJ13" s="259"/>
      <c r="KK13" s="259"/>
      <c r="KL13" s="259"/>
      <c r="KM13" s="259"/>
      <c r="KN13" s="259"/>
      <c r="KO13" s="259"/>
      <c r="KP13" s="259"/>
      <c r="KQ13" s="259"/>
      <c r="KR13" s="259"/>
      <c r="KS13" s="259"/>
      <c r="KT13" s="259"/>
      <c r="KU13" s="259"/>
      <c r="KV13" s="259"/>
    </row>
    <row r="14" spans="1:308" x14ac:dyDescent="0.2">
      <c r="A14" s="135" t="s">
        <v>816</v>
      </c>
      <c r="B14" s="136" t="s">
        <v>1013</v>
      </c>
      <c r="C14" s="137"/>
      <c r="D14" s="138" t="s">
        <v>1070</v>
      </c>
      <c r="E14" s="138">
        <v>0</v>
      </c>
      <c r="F14" s="139" t="s">
        <v>1127</v>
      </c>
      <c r="G14" s="139" t="s">
        <v>1175</v>
      </c>
      <c r="H14" s="139" t="s">
        <v>1189</v>
      </c>
      <c r="I14" s="139">
        <v>0</v>
      </c>
      <c r="J14" s="139">
        <v>0</v>
      </c>
      <c r="K14" s="139">
        <v>0</v>
      </c>
      <c r="L14" s="139" t="s">
        <v>1193</v>
      </c>
      <c r="M14" s="139">
        <v>0</v>
      </c>
      <c r="N14" s="139" t="s">
        <v>1199</v>
      </c>
      <c r="O14" s="139">
        <v>0</v>
      </c>
      <c r="P14" s="139">
        <v>0</v>
      </c>
      <c r="Q14" s="139"/>
      <c r="R14" s="139"/>
      <c r="S14" s="139"/>
      <c r="T14" s="139"/>
      <c r="U14" s="139"/>
      <c r="V14" s="139">
        <v>0</v>
      </c>
      <c r="W14" s="139">
        <v>0</v>
      </c>
      <c r="X14" s="139">
        <v>0</v>
      </c>
      <c r="Y14" s="140">
        <v>338</v>
      </c>
      <c r="Z14" s="140">
        <v>782.89</v>
      </c>
      <c r="AA14" s="140">
        <v>0</v>
      </c>
      <c r="AB14" s="141" t="s">
        <v>782</v>
      </c>
      <c r="AC14" s="141" t="s">
        <v>782</v>
      </c>
      <c r="AD14" s="142">
        <v>10</v>
      </c>
      <c r="AE14" s="142">
        <v>8</v>
      </c>
      <c r="AF14" s="142">
        <v>2</v>
      </c>
      <c r="AG14" s="143">
        <v>1</v>
      </c>
      <c r="AH14" s="143" t="s">
        <v>782</v>
      </c>
      <c r="AI14" s="142" t="s">
        <v>3486</v>
      </c>
      <c r="AJ14" s="199" t="s">
        <v>782</v>
      </c>
      <c r="AK14" s="142" t="s">
        <v>782</v>
      </c>
      <c r="AL14" s="27" t="s">
        <v>782</v>
      </c>
      <c r="AM14" s="142">
        <v>0.22</v>
      </c>
      <c r="AN14" s="144">
        <v>0</v>
      </c>
      <c r="AO14" s="144">
        <v>0</v>
      </c>
      <c r="AP14" s="144">
        <v>1.1363636363636365</v>
      </c>
      <c r="AQ14" s="142">
        <v>0</v>
      </c>
      <c r="AR14" s="142">
        <v>0</v>
      </c>
      <c r="AS14" s="202"/>
      <c r="AT14" s="202"/>
      <c r="AU14" s="202"/>
      <c r="AV14" s="215" t="s">
        <v>871</v>
      </c>
      <c r="AW14" s="215" t="s">
        <v>817</v>
      </c>
      <c r="AX14" s="145"/>
      <c r="AY14" s="145"/>
      <c r="AZ14" s="146">
        <v>1</v>
      </c>
      <c r="BA14" s="146" t="s">
        <v>528</v>
      </c>
      <c r="BB14" s="146"/>
      <c r="BC14" s="146">
        <v>2</v>
      </c>
      <c r="BD14" s="147" t="s">
        <v>542</v>
      </c>
      <c r="BE14" s="148">
        <v>1</v>
      </c>
      <c r="BF14" s="149"/>
      <c r="BG14" s="216"/>
      <c r="BH14" s="217"/>
      <c r="BI14" s="150">
        <v>0</v>
      </c>
      <c r="BJ14" s="218">
        <v>4</v>
      </c>
      <c r="BK14" s="13">
        <v>0</v>
      </c>
      <c r="BL14" s="13">
        <v>0</v>
      </c>
      <c r="BM14" s="27" t="s">
        <v>783</v>
      </c>
      <c r="BN14" s="13" t="s">
        <v>783</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782</v>
      </c>
      <c r="CJ14" s="161" t="s">
        <v>782</v>
      </c>
      <c r="CK14" s="158">
        <v>0</v>
      </c>
      <c r="CL14" s="158">
        <v>0</v>
      </c>
      <c r="CM14" s="155">
        <v>0</v>
      </c>
      <c r="CN14" s="155">
        <v>0</v>
      </c>
      <c r="CO14" s="162"/>
      <c r="CP14" s="155">
        <v>0</v>
      </c>
      <c r="CQ14" s="203">
        <v>43077</v>
      </c>
      <c r="CR14" s="204">
        <v>43159</v>
      </c>
      <c r="CS14" s="205">
        <v>43229</v>
      </c>
      <c r="CT14" s="205">
        <v>42941</v>
      </c>
      <c r="CU14" s="205">
        <v>42957</v>
      </c>
      <c r="CV14" s="205">
        <v>42955</v>
      </c>
      <c r="CW14" s="205">
        <v>42997</v>
      </c>
      <c r="CX14" s="155">
        <v>1.2817948461487167</v>
      </c>
      <c r="CY14" s="154">
        <v>0</v>
      </c>
      <c r="CZ14" s="155">
        <v>0.46666666666666667</v>
      </c>
      <c r="DA14" s="155">
        <v>0</v>
      </c>
      <c r="DB14" s="155">
        <v>0</v>
      </c>
      <c r="DC14" s="155">
        <v>0</v>
      </c>
      <c r="DD14" s="163">
        <v>0.35</v>
      </c>
      <c r="DE14" s="13" t="s">
        <v>782</v>
      </c>
      <c r="DF14" s="85" t="s">
        <v>782</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48">
        <v>1</v>
      </c>
      <c r="EH14" s="250">
        <v>0</v>
      </c>
      <c r="EI14" s="248">
        <v>1</v>
      </c>
      <c r="EJ14" s="248">
        <v>1</v>
      </c>
      <c r="EK14" s="250">
        <v>0</v>
      </c>
      <c r="EL14" s="246">
        <v>2</v>
      </c>
      <c r="EM14" s="247">
        <v>4</v>
      </c>
      <c r="EN14" s="246">
        <v>2</v>
      </c>
      <c r="EO14" s="246">
        <v>2</v>
      </c>
      <c r="EP14" s="248">
        <v>1</v>
      </c>
      <c r="EQ14" s="246">
        <v>2</v>
      </c>
      <c r="ER14" s="246">
        <v>2</v>
      </c>
      <c r="ES14" s="251">
        <v>2</v>
      </c>
      <c r="ET14" s="251">
        <v>2</v>
      </c>
      <c r="EU14" s="251">
        <v>1</v>
      </c>
      <c r="EV14" s="251">
        <v>1</v>
      </c>
      <c r="EW14" s="251">
        <v>1</v>
      </c>
      <c r="EX14" s="251">
        <v>1</v>
      </c>
      <c r="EY14" s="252"/>
      <c r="EZ14" s="251">
        <v>1</v>
      </c>
      <c r="FA14" s="251">
        <v>1</v>
      </c>
      <c r="FB14" s="251">
        <v>1</v>
      </c>
      <c r="FC14" s="252"/>
      <c r="FD14" s="251">
        <v>1</v>
      </c>
      <c r="FE14" s="251">
        <v>1</v>
      </c>
      <c r="FF14" s="251">
        <v>1</v>
      </c>
      <c r="FG14" s="251">
        <v>1</v>
      </c>
      <c r="FH14" s="251">
        <v>1</v>
      </c>
      <c r="FI14" s="251">
        <v>1</v>
      </c>
      <c r="FJ14" s="251">
        <v>1</v>
      </c>
      <c r="FK14" s="251">
        <v>1</v>
      </c>
      <c r="FL14" s="251">
        <v>1</v>
      </c>
      <c r="FM14" s="251">
        <v>1</v>
      </c>
      <c r="FN14" s="251">
        <v>1</v>
      </c>
      <c r="FO14" s="251">
        <v>1</v>
      </c>
      <c r="FP14" s="251">
        <v>1</v>
      </c>
      <c r="FQ14" s="251">
        <v>1</v>
      </c>
      <c r="FR14" s="251">
        <v>1</v>
      </c>
      <c r="FS14" s="251">
        <v>1</v>
      </c>
      <c r="FT14" s="251">
        <v>1</v>
      </c>
      <c r="FU14" s="251">
        <v>1</v>
      </c>
      <c r="FV14" s="251">
        <v>1</v>
      </c>
      <c r="FW14" s="251">
        <v>1</v>
      </c>
      <c r="FX14" s="251">
        <v>1</v>
      </c>
      <c r="FY14" s="251">
        <v>1</v>
      </c>
      <c r="FZ14" s="251">
        <v>1</v>
      </c>
      <c r="GA14" s="251">
        <v>1</v>
      </c>
      <c r="GB14" s="251">
        <v>1</v>
      </c>
      <c r="GC14" s="251">
        <v>1</v>
      </c>
      <c r="GD14" s="251">
        <v>1</v>
      </c>
      <c r="GE14" s="251">
        <v>1</v>
      </c>
      <c r="GF14" s="251">
        <v>1</v>
      </c>
      <c r="GG14" s="251">
        <v>1</v>
      </c>
      <c r="GH14" s="251">
        <v>1</v>
      </c>
      <c r="GI14" s="251">
        <v>1</v>
      </c>
      <c r="GJ14" s="251">
        <v>1</v>
      </c>
      <c r="GK14" s="251">
        <v>1</v>
      </c>
      <c r="GL14" s="251">
        <v>1</v>
      </c>
      <c r="GM14" s="251">
        <v>1</v>
      </c>
      <c r="GN14" s="251">
        <v>1</v>
      </c>
      <c r="GO14" s="251">
        <v>1</v>
      </c>
      <c r="GP14" s="251">
        <v>1</v>
      </c>
      <c r="GQ14" s="251">
        <v>1</v>
      </c>
      <c r="GR14" s="251">
        <v>1</v>
      </c>
      <c r="GS14" s="251">
        <v>1</v>
      </c>
      <c r="GT14" s="251">
        <v>1</v>
      </c>
      <c r="GU14" s="251">
        <v>1</v>
      </c>
      <c r="GV14" s="251">
        <v>1</v>
      </c>
      <c r="GW14" s="251">
        <v>1</v>
      </c>
      <c r="GX14" s="251">
        <v>1</v>
      </c>
      <c r="GY14" s="251">
        <v>1</v>
      </c>
      <c r="GZ14" s="251">
        <v>1</v>
      </c>
      <c r="HA14" s="251">
        <v>1</v>
      </c>
      <c r="HB14" s="251">
        <v>1</v>
      </c>
      <c r="HC14" s="251">
        <v>1</v>
      </c>
      <c r="HD14" s="251">
        <v>2</v>
      </c>
      <c r="HE14" s="251">
        <v>2</v>
      </c>
      <c r="HF14" s="251">
        <v>2</v>
      </c>
      <c r="HG14" s="251">
        <v>2</v>
      </c>
      <c r="HH14" s="251">
        <v>2</v>
      </c>
      <c r="HI14" s="251">
        <v>0</v>
      </c>
      <c r="HJ14" s="251">
        <v>0</v>
      </c>
      <c r="HK14" s="251">
        <v>0</v>
      </c>
      <c r="HL14" s="251">
        <v>0</v>
      </c>
      <c r="HM14" s="251">
        <v>0</v>
      </c>
      <c r="HN14" s="251">
        <v>0</v>
      </c>
      <c r="HO14" s="251">
        <v>0</v>
      </c>
      <c r="HP14" s="251">
        <v>0</v>
      </c>
      <c r="HQ14" s="252"/>
      <c r="HR14" s="251">
        <v>0</v>
      </c>
      <c r="HS14" s="251">
        <v>0</v>
      </c>
      <c r="HT14" s="251">
        <v>0</v>
      </c>
      <c r="HU14" s="251">
        <v>0</v>
      </c>
      <c r="HV14" s="251">
        <v>0</v>
      </c>
      <c r="HW14" s="251">
        <v>0</v>
      </c>
      <c r="HX14" s="251">
        <v>0</v>
      </c>
      <c r="HY14" s="252"/>
      <c r="HZ14" s="251">
        <v>0</v>
      </c>
      <c r="IA14" s="251">
        <v>0</v>
      </c>
      <c r="IB14" s="251">
        <v>0</v>
      </c>
      <c r="IC14" s="252"/>
      <c r="ID14" s="252"/>
      <c r="IE14" s="251">
        <v>0</v>
      </c>
      <c r="IF14" s="251">
        <v>0</v>
      </c>
      <c r="IG14" s="251">
        <v>0</v>
      </c>
      <c r="IH14" s="251">
        <v>0</v>
      </c>
      <c r="II14" s="252"/>
      <c r="IJ14" s="251">
        <v>0</v>
      </c>
      <c r="IK14" s="251">
        <v>0</v>
      </c>
      <c r="IL14" s="251">
        <v>0</v>
      </c>
      <c r="IM14" s="255"/>
      <c r="IN14" s="265">
        <v>0</v>
      </c>
      <c r="IO14" s="265">
        <v>0</v>
      </c>
      <c r="IP14" s="259"/>
      <c r="IQ14" s="259"/>
      <c r="IR14" s="259"/>
      <c r="IS14" s="259"/>
      <c r="IT14" s="259"/>
      <c r="IU14" s="265">
        <v>0</v>
      </c>
      <c r="IV14" s="259"/>
      <c r="IW14" s="259"/>
      <c r="IX14" s="259"/>
      <c r="IY14" s="259"/>
      <c r="IZ14" s="259"/>
      <c r="JA14" s="259"/>
      <c r="JB14" s="259"/>
      <c r="JC14" s="259"/>
      <c r="JD14" s="259"/>
      <c r="JE14" s="259"/>
      <c r="JF14" s="259"/>
      <c r="JG14" s="259"/>
      <c r="JH14" s="259"/>
      <c r="JI14" s="259"/>
      <c r="JJ14" s="259"/>
      <c r="JK14" s="259"/>
      <c r="JL14" s="259"/>
      <c r="JM14" s="259"/>
      <c r="JN14" s="259"/>
      <c r="JO14" s="259"/>
      <c r="JP14" s="259"/>
      <c r="JQ14" s="259"/>
      <c r="JR14" s="259"/>
      <c r="JS14" s="259"/>
      <c r="JT14" s="259"/>
      <c r="JU14" s="259"/>
      <c r="JV14" s="259"/>
      <c r="JW14" s="259"/>
      <c r="JX14" s="259"/>
      <c r="JY14" s="259"/>
      <c r="JZ14" s="259"/>
      <c r="KA14" s="259"/>
      <c r="KB14" s="259"/>
      <c r="KC14" s="259"/>
      <c r="KD14" s="259"/>
      <c r="KE14" s="259"/>
      <c r="KF14" s="259"/>
      <c r="KG14" s="259"/>
      <c r="KH14" s="259"/>
      <c r="KI14" s="259"/>
      <c r="KJ14" s="259"/>
      <c r="KK14" s="259"/>
      <c r="KL14" s="259"/>
      <c r="KM14" s="259"/>
      <c r="KN14" s="259"/>
      <c r="KO14" s="259"/>
      <c r="KP14" s="259"/>
      <c r="KQ14" s="259"/>
      <c r="KR14" s="259"/>
      <c r="KS14" s="259"/>
      <c r="KT14" s="259"/>
      <c r="KU14" s="259"/>
      <c r="KV14" s="259"/>
    </row>
    <row r="15" spans="1:308" x14ac:dyDescent="0.2">
      <c r="A15" s="135" t="s">
        <v>816</v>
      </c>
      <c r="B15" s="136" t="s">
        <v>1014</v>
      </c>
      <c r="C15" s="137"/>
      <c r="D15" s="138" t="s">
        <v>1071</v>
      </c>
      <c r="E15" s="138">
        <v>0</v>
      </c>
      <c r="F15" s="139" t="s">
        <v>1128</v>
      </c>
      <c r="G15" s="139" t="s">
        <v>1181</v>
      </c>
      <c r="H15" s="139" t="s">
        <v>1189</v>
      </c>
      <c r="I15" s="139">
        <v>0</v>
      </c>
      <c r="J15" s="139">
        <v>0</v>
      </c>
      <c r="K15" s="139">
        <v>0</v>
      </c>
      <c r="L15" s="139" t="s">
        <v>1192</v>
      </c>
      <c r="M15" s="139">
        <v>0</v>
      </c>
      <c r="N15" s="139" t="s">
        <v>1198</v>
      </c>
      <c r="O15" s="139">
        <v>0</v>
      </c>
      <c r="P15" s="139">
        <v>0</v>
      </c>
      <c r="Q15" s="139"/>
      <c r="R15" s="139"/>
      <c r="S15" s="139"/>
      <c r="T15" s="139"/>
      <c r="U15" s="139"/>
      <c r="V15" s="139">
        <v>0</v>
      </c>
      <c r="W15" s="139">
        <v>0</v>
      </c>
      <c r="X15" s="139">
        <v>0</v>
      </c>
      <c r="Y15" s="140">
        <v>116.96</v>
      </c>
      <c r="Z15" s="140">
        <v>399</v>
      </c>
      <c r="AA15" s="140">
        <v>0</v>
      </c>
      <c r="AB15" s="141" t="s">
        <v>782</v>
      </c>
      <c r="AC15" s="141" t="s">
        <v>782</v>
      </c>
      <c r="AD15" s="142">
        <v>10</v>
      </c>
      <c r="AE15" s="142">
        <v>8</v>
      </c>
      <c r="AF15" s="142">
        <v>2</v>
      </c>
      <c r="AG15" s="143">
        <v>1</v>
      </c>
      <c r="AH15" s="143" t="s">
        <v>788</v>
      </c>
      <c r="AI15" s="142" t="s">
        <v>3486</v>
      </c>
      <c r="AJ15" s="199" t="s">
        <v>785</v>
      </c>
      <c r="AK15" s="142" t="s">
        <v>782</v>
      </c>
      <c r="AL15" s="27" t="s">
        <v>782</v>
      </c>
      <c r="AM15" s="142">
        <v>2.95</v>
      </c>
      <c r="AN15" s="144">
        <v>8.4745762711864403E-2</v>
      </c>
      <c r="AO15" s="144">
        <v>8.4745762711864403E-2</v>
      </c>
      <c r="AP15" s="144">
        <v>8.4745762711864403E-2</v>
      </c>
      <c r="AQ15" s="142">
        <v>0</v>
      </c>
      <c r="AR15" s="142">
        <v>0</v>
      </c>
      <c r="AS15" s="202">
        <v>43280</v>
      </c>
      <c r="AT15" s="202"/>
      <c r="AU15" s="202"/>
      <c r="AV15" s="215" t="s">
        <v>871</v>
      </c>
      <c r="AW15" s="215" t="s">
        <v>817</v>
      </c>
      <c r="AX15" s="145"/>
      <c r="AY15" s="145"/>
      <c r="AZ15" s="146">
        <v>1</v>
      </c>
      <c r="BA15" s="146" t="s">
        <v>528</v>
      </c>
      <c r="BB15" s="146"/>
      <c r="BC15" s="146">
        <v>1</v>
      </c>
      <c r="BD15" s="147" t="s">
        <v>542</v>
      </c>
      <c r="BE15" s="148">
        <v>1</v>
      </c>
      <c r="BF15" s="149"/>
      <c r="BG15" s="216"/>
      <c r="BH15" s="217"/>
      <c r="BI15" s="150">
        <v>1</v>
      </c>
      <c r="BJ15" s="218">
        <v>45</v>
      </c>
      <c r="BK15" s="13">
        <v>1</v>
      </c>
      <c r="BL15" s="13">
        <v>0.5</v>
      </c>
      <c r="BM15" s="27" t="s">
        <v>786</v>
      </c>
      <c r="BN15" s="13" t="s">
        <v>786</v>
      </c>
      <c r="BO15" s="151">
        <v>0</v>
      </c>
      <c r="BP15" s="152"/>
      <c r="BQ15" s="153"/>
      <c r="BR15" s="142">
        <v>1000000000</v>
      </c>
      <c r="BS15" s="154">
        <v>1</v>
      </c>
      <c r="BT15" s="155">
        <v>0</v>
      </c>
      <c r="BU15" s="154">
        <v>0</v>
      </c>
      <c r="BV15" s="156">
        <v>0</v>
      </c>
      <c r="BW15" s="156">
        <v>0</v>
      </c>
      <c r="BX15" s="156">
        <v>0</v>
      </c>
      <c r="BY15" s="154">
        <v>0</v>
      </c>
      <c r="BZ15" s="154">
        <v>0</v>
      </c>
      <c r="CA15" s="154">
        <v>1</v>
      </c>
      <c r="CB15" s="155">
        <v>0</v>
      </c>
      <c r="CC15" s="154"/>
      <c r="CD15" s="154"/>
      <c r="CE15" s="157">
        <v>0</v>
      </c>
      <c r="CF15" s="158">
        <v>0</v>
      </c>
      <c r="CG15" s="152">
        <v>0</v>
      </c>
      <c r="CH15" s="159"/>
      <c r="CI15" s="160" t="s">
        <v>782</v>
      </c>
      <c r="CJ15" s="161" t="s">
        <v>782</v>
      </c>
      <c r="CK15" s="158">
        <v>0</v>
      </c>
      <c r="CL15" s="158">
        <v>0</v>
      </c>
      <c r="CM15" s="155">
        <v>0</v>
      </c>
      <c r="CN15" s="155">
        <v>11.574829001367991</v>
      </c>
      <c r="CO15" s="162"/>
      <c r="CP15" s="155">
        <v>1</v>
      </c>
      <c r="CQ15" s="203">
        <v>43077</v>
      </c>
      <c r="CR15" s="204">
        <v>43159</v>
      </c>
      <c r="CS15" s="205">
        <v>43229</v>
      </c>
      <c r="CT15" s="205">
        <v>43118</v>
      </c>
      <c r="CU15" s="205">
        <v>43133</v>
      </c>
      <c r="CV15" s="205">
        <v>43132</v>
      </c>
      <c r="CW15" s="205">
        <v>43174</v>
      </c>
      <c r="CX15" s="155">
        <v>0.57767155798404735</v>
      </c>
      <c r="CY15" s="154">
        <v>0</v>
      </c>
      <c r="CZ15" s="155">
        <v>0</v>
      </c>
      <c r="DA15" s="155">
        <v>0</v>
      </c>
      <c r="DB15" s="155">
        <v>1.6666666666666666E-2</v>
      </c>
      <c r="DC15" s="155">
        <v>0</v>
      </c>
      <c r="DD15" s="163">
        <v>0.8</v>
      </c>
      <c r="DE15" s="13" t="s">
        <v>782</v>
      </c>
      <c r="DF15" s="85" t="s">
        <v>782</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34">
        <v>4</v>
      </c>
      <c r="EH15" s="233">
        <v>0</v>
      </c>
      <c r="EI15" s="233">
        <v>0</v>
      </c>
      <c r="EJ15" s="233">
        <v>0</v>
      </c>
      <c r="EK15" s="233">
        <v>0</v>
      </c>
      <c r="EL15" s="232">
        <v>3</v>
      </c>
      <c r="EM15" s="232">
        <v>2</v>
      </c>
      <c r="EN15" s="233">
        <v>0</v>
      </c>
      <c r="EO15" s="233">
        <v>0</v>
      </c>
      <c r="EP15" s="233">
        <v>0</v>
      </c>
      <c r="EQ15" s="224">
        <v>1</v>
      </c>
      <c r="ER15" s="224">
        <v>1</v>
      </c>
      <c r="ES15" s="232">
        <v>1</v>
      </c>
      <c r="ET15" s="232">
        <v>1</v>
      </c>
      <c r="EU15" s="232">
        <v>1</v>
      </c>
      <c r="EV15" s="232">
        <v>1</v>
      </c>
      <c r="EW15" s="232">
        <v>1</v>
      </c>
      <c r="EX15" s="233">
        <v>0</v>
      </c>
      <c r="EY15" s="245"/>
      <c r="EZ15" s="233">
        <v>0</v>
      </c>
      <c r="FA15" s="233">
        <v>0</v>
      </c>
      <c r="FB15" s="233">
        <v>0</v>
      </c>
      <c r="FC15" s="245"/>
      <c r="FD15" s="233">
        <v>0</v>
      </c>
      <c r="FE15" s="233">
        <v>0</v>
      </c>
      <c r="FF15" s="233">
        <v>0</v>
      </c>
      <c r="FG15" s="233">
        <v>0</v>
      </c>
      <c r="FH15" s="233">
        <v>0</v>
      </c>
      <c r="FI15" s="233">
        <v>0</v>
      </c>
      <c r="FJ15" s="233">
        <v>0</v>
      </c>
      <c r="FK15" s="232">
        <v>1</v>
      </c>
      <c r="FL15" s="235">
        <v>50</v>
      </c>
      <c r="FM15" s="235">
        <v>49</v>
      </c>
      <c r="FN15" s="235">
        <v>49</v>
      </c>
      <c r="FO15" s="235">
        <v>49</v>
      </c>
      <c r="FP15" s="235">
        <v>49</v>
      </c>
      <c r="FQ15" s="235">
        <v>49</v>
      </c>
      <c r="FR15" s="235">
        <v>49</v>
      </c>
      <c r="FS15" s="235">
        <v>48</v>
      </c>
      <c r="FT15" s="235">
        <v>48</v>
      </c>
      <c r="FU15" s="235">
        <v>48</v>
      </c>
      <c r="FV15" s="235">
        <v>48</v>
      </c>
      <c r="FW15" s="235">
        <v>48</v>
      </c>
      <c r="FX15" s="235">
        <v>48</v>
      </c>
      <c r="FY15" s="235">
        <v>48</v>
      </c>
      <c r="FZ15" s="235">
        <v>48</v>
      </c>
      <c r="GA15" s="235">
        <v>48</v>
      </c>
      <c r="GB15" s="235">
        <v>48</v>
      </c>
      <c r="GC15" s="235">
        <v>48</v>
      </c>
      <c r="GD15" s="235">
        <v>48</v>
      </c>
      <c r="GE15" s="235">
        <v>48</v>
      </c>
      <c r="GF15" s="235">
        <v>48</v>
      </c>
      <c r="GG15" s="235">
        <v>47</v>
      </c>
      <c r="GH15" s="235">
        <v>43</v>
      </c>
      <c r="GI15" s="235">
        <v>34</v>
      </c>
      <c r="GJ15" s="235">
        <v>34</v>
      </c>
      <c r="GK15" s="235">
        <v>34</v>
      </c>
      <c r="GL15" s="235">
        <v>34</v>
      </c>
      <c r="GM15" s="235">
        <v>34</v>
      </c>
      <c r="GN15" s="235">
        <v>31</v>
      </c>
      <c r="GO15" s="235">
        <v>31</v>
      </c>
      <c r="GP15" s="235">
        <v>31</v>
      </c>
      <c r="GQ15" s="235">
        <v>31</v>
      </c>
      <c r="GR15" s="235">
        <v>31</v>
      </c>
      <c r="GS15" s="235">
        <v>28</v>
      </c>
      <c r="GT15" s="235">
        <v>28</v>
      </c>
      <c r="GU15" s="235">
        <v>28</v>
      </c>
      <c r="GV15" s="235">
        <v>28</v>
      </c>
      <c r="GW15" s="235">
        <v>28</v>
      </c>
      <c r="GX15" s="235">
        <v>27</v>
      </c>
      <c r="GY15" s="235">
        <v>27</v>
      </c>
      <c r="GZ15" s="235">
        <v>27</v>
      </c>
      <c r="HA15" s="235">
        <v>27</v>
      </c>
      <c r="HB15" s="235">
        <v>27</v>
      </c>
      <c r="HC15" s="235">
        <v>27</v>
      </c>
      <c r="HD15" s="235">
        <v>24</v>
      </c>
      <c r="HE15" s="235">
        <v>18</v>
      </c>
      <c r="HF15" s="235">
        <v>18</v>
      </c>
      <c r="HG15" s="235">
        <v>18</v>
      </c>
      <c r="HH15" s="235">
        <v>17</v>
      </c>
      <c r="HI15" s="235">
        <v>16</v>
      </c>
      <c r="HJ15" s="235">
        <v>16</v>
      </c>
      <c r="HK15" s="235">
        <v>16</v>
      </c>
      <c r="HL15" s="235">
        <v>16</v>
      </c>
      <c r="HM15" s="235">
        <v>16</v>
      </c>
      <c r="HN15" s="235">
        <v>15</v>
      </c>
      <c r="HO15" s="235">
        <v>14</v>
      </c>
      <c r="HP15" s="235">
        <v>8</v>
      </c>
      <c r="HQ15" s="245"/>
      <c r="HR15" s="235">
        <v>8</v>
      </c>
      <c r="HS15" s="235">
        <v>8</v>
      </c>
      <c r="HT15" s="235">
        <v>8</v>
      </c>
      <c r="HU15" s="235">
        <v>8</v>
      </c>
      <c r="HV15" s="235">
        <v>8</v>
      </c>
      <c r="HW15" s="235">
        <v>8</v>
      </c>
      <c r="HX15" s="235">
        <v>7</v>
      </c>
      <c r="HY15" s="245"/>
      <c r="HZ15" s="235">
        <v>7</v>
      </c>
      <c r="IA15" s="235">
        <v>7</v>
      </c>
      <c r="IB15" s="235">
        <v>7</v>
      </c>
      <c r="IC15" s="245"/>
      <c r="ID15" s="245"/>
      <c r="IE15" s="235">
        <v>7</v>
      </c>
      <c r="IF15" s="235">
        <v>7</v>
      </c>
      <c r="IG15" s="235">
        <v>7</v>
      </c>
      <c r="IH15" s="235">
        <v>7</v>
      </c>
      <c r="II15" s="245"/>
      <c r="IJ15" s="235">
        <v>7</v>
      </c>
      <c r="IK15" s="235">
        <v>7</v>
      </c>
      <c r="IL15" s="235">
        <v>7</v>
      </c>
      <c r="IM15" s="254"/>
      <c r="IN15" s="264">
        <v>7</v>
      </c>
      <c r="IO15" s="264">
        <v>7</v>
      </c>
      <c r="IP15" s="258"/>
      <c r="IQ15" s="258"/>
      <c r="IR15" s="258"/>
      <c r="IS15" s="258"/>
      <c r="IT15" s="258"/>
      <c r="IU15" s="261">
        <v>1</v>
      </c>
      <c r="IV15" s="258"/>
      <c r="IW15" s="258"/>
      <c r="IX15" s="258"/>
      <c r="IY15" s="258"/>
      <c r="IZ15" s="258"/>
      <c r="JA15" s="258"/>
      <c r="JB15" s="258"/>
      <c r="JC15" s="258"/>
      <c r="JD15" s="258"/>
      <c r="JE15" s="258"/>
      <c r="JF15" s="258"/>
      <c r="JG15" s="258"/>
      <c r="JH15" s="258"/>
      <c r="JI15" s="258"/>
      <c r="JJ15" s="258"/>
      <c r="JK15" s="258"/>
      <c r="JL15" s="258"/>
      <c r="JM15" s="258"/>
      <c r="JN15" s="258"/>
      <c r="JO15" s="258"/>
      <c r="JP15" s="258"/>
      <c r="JQ15" s="258"/>
      <c r="JR15" s="258"/>
      <c r="JS15" s="258"/>
      <c r="JT15" s="258"/>
      <c r="JU15" s="258"/>
      <c r="JV15" s="258"/>
      <c r="JW15" s="258"/>
      <c r="JX15" s="258"/>
      <c r="JY15" s="258"/>
      <c r="JZ15" s="258"/>
      <c r="KA15" s="258"/>
      <c r="KB15" s="258"/>
      <c r="KC15" s="258"/>
      <c r="KD15" s="258"/>
      <c r="KE15" s="258"/>
      <c r="KF15" s="258"/>
      <c r="KG15" s="258"/>
      <c r="KH15" s="258"/>
      <c r="KI15" s="258"/>
      <c r="KJ15" s="258"/>
      <c r="KK15" s="258"/>
      <c r="KL15" s="258"/>
      <c r="KM15" s="258"/>
      <c r="KN15" s="258"/>
      <c r="KO15" s="258"/>
      <c r="KP15" s="258"/>
      <c r="KQ15" s="258"/>
      <c r="KR15" s="258"/>
      <c r="KS15" s="258"/>
      <c r="KT15" s="258"/>
      <c r="KU15" s="258"/>
      <c r="KV15" s="258"/>
    </row>
    <row r="16" spans="1:308" x14ac:dyDescent="0.2">
      <c r="A16" s="135" t="s">
        <v>816</v>
      </c>
      <c r="B16" s="136" t="s">
        <v>1015</v>
      </c>
      <c r="C16" s="137"/>
      <c r="D16" s="138" t="s">
        <v>1072</v>
      </c>
      <c r="E16" s="138">
        <v>0</v>
      </c>
      <c r="F16" s="139" t="s">
        <v>1129</v>
      </c>
      <c r="G16" s="139" t="s">
        <v>1175</v>
      </c>
      <c r="H16" s="139" t="s">
        <v>1189</v>
      </c>
      <c r="I16" s="139">
        <v>0</v>
      </c>
      <c r="J16" s="139">
        <v>0</v>
      </c>
      <c r="K16" s="139">
        <v>0</v>
      </c>
      <c r="L16" s="139" t="s">
        <v>1193</v>
      </c>
      <c r="M16" s="139">
        <v>0</v>
      </c>
      <c r="N16" s="139" t="s">
        <v>1199</v>
      </c>
      <c r="O16" s="139">
        <v>0</v>
      </c>
      <c r="P16" s="139">
        <v>0</v>
      </c>
      <c r="Q16" s="139"/>
      <c r="R16" s="139"/>
      <c r="S16" s="139"/>
      <c r="T16" s="139"/>
      <c r="U16" s="139"/>
      <c r="V16" s="139">
        <v>0</v>
      </c>
      <c r="W16" s="139">
        <v>0</v>
      </c>
      <c r="X16" s="139">
        <v>0</v>
      </c>
      <c r="Y16" s="140">
        <v>291.3</v>
      </c>
      <c r="Z16" s="140">
        <v>762.73</v>
      </c>
      <c r="AA16" s="140">
        <v>0</v>
      </c>
      <c r="AB16" s="141" t="s">
        <v>782</v>
      </c>
      <c r="AC16" s="141" t="s">
        <v>782</v>
      </c>
      <c r="AD16" s="142">
        <v>10</v>
      </c>
      <c r="AE16" s="142">
        <v>8</v>
      </c>
      <c r="AF16" s="142">
        <v>2</v>
      </c>
      <c r="AG16" s="143">
        <v>1</v>
      </c>
      <c r="AH16" s="143" t="s">
        <v>784</v>
      </c>
      <c r="AI16" s="142" t="s">
        <v>3477</v>
      </c>
      <c r="AJ16" s="199" t="s">
        <v>3478</v>
      </c>
      <c r="AK16" s="142" t="s">
        <v>782</v>
      </c>
      <c r="AL16" s="27" t="s">
        <v>782</v>
      </c>
      <c r="AM16" s="142">
        <v>9.82</v>
      </c>
      <c r="AN16" s="144">
        <v>3.5641547861507128</v>
      </c>
      <c r="AO16" s="144">
        <v>0.63645621181262724</v>
      </c>
      <c r="AP16" s="144">
        <v>2.545824847250509E-2</v>
      </c>
      <c r="AQ16" s="142">
        <v>0</v>
      </c>
      <c r="AR16" s="142">
        <v>0</v>
      </c>
      <c r="AS16" s="202"/>
      <c r="AT16" s="202"/>
      <c r="AU16" s="202"/>
      <c r="AV16" s="215" t="s">
        <v>871</v>
      </c>
      <c r="AW16" s="215" t="s">
        <v>817</v>
      </c>
      <c r="AX16" s="145"/>
      <c r="AY16" s="145"/>
      <c r="AZ16" s="146">
        <v>1</v>
      </c>
      <c r="BA16" s="146" t="s">
        <v>528</v>
      </c>
      <c r="BB16" s="146"/>
      <c r="BC16" s="146">
        <v>2</v>
      </c>
      <c r="BD16" s="147" t="s">
        <v>542</v>
      </c>
      <c r="BE16" s="148">
        <v>1</v>
      </c>
      <c r="BF16" s="149"/>
      <c r="BG16" s="216"/>
      <c r="BH16" s="217"/>
      <c r="BI16" s="150">
        <v>140</v>
      </c>
      <c r="BJ16" s="218">
        <v>148</v>
      </c>
      <c r="BK16" s="13">
        <v>93</v>
      </c>
      <c r="BL16" s="13">
        <v>46</v>
      </c>
      <c r="BM16" s="27" t="s">
        <v>791</v>
      </c>
      <c r="BN16" s="13" t="s">
        <v>791</v>
      </c>
      <c r="BO16" s="151">
        <v>160</v>
      </c>
      <c r="BP16" s="152"/>
      <c r="BQ16" s="153"/>
      <c r="BR16" s="142">
        <v>1000000000</v>
      </c>
      <c r="BS16" s="154">
        <v>8</v>
      </c>
      <c r="BT16" s="155">
        <v>0.94</v>
      </c>
      <c r="BU16" s="154">
        <v>17</v>
      </c>
      <c r="BV16" s="156">
        <v>0</v>
      </c>
      <c r="BW16" s="156">
        <v>0</v>
      </c>
      <c r="BX16" s="156">
        <v>0</v>
      </c>
      <c r="BY16" s="154">
        <v>0</v>
      </c>
      <c r="BZ16" s="154">
        <v>0</v>
      </c>
      <c r="CA16" s="154">
        <v>25</v>
      </c>
      <c r="CB16" s="155">
        <v>0.82</v>
      </c>
      <c r="CC16" s="154"/>
      <c r="CD16" s="154"/>
      <c r="CE16" s="157">
        <v>116</v>
      </c>
      <c r="CF16" s="158">
        <v>28</v>
      </c>
      <c r="CG16" s="152">
        <v>10</v>
      </c>
      <c r="CH16" s="159"/>
      <c r="CI16" s="160" t="s">
        <v>782</v>
      </c>
      <c r="CJ16" s="161" t="s">
        <v>782</v>
      </c>
      <c r="CK16" s="158">
        <v>17914.34</v>
      </c>
      <c r="CL16" s="158">
        <v>0</v>
      </c>
      <c r="CM16" s="155">
        <v>0</v>
      </c>
      <c r="CN16" s="155">
        <v>7.768156539649846</v>
      </c>
      <c r="CO16" s="162"/>
      <c r="CP16" s="155">
        <v>0.26</v>
      </c>
      <c r="CQ16" s="203">
        <v>43087</v>
      </c>
      <c r="CR16" s="204">
        <v>43159</v>
      </c>
      <c r="CS16" s="205">
        <v>43229</v>
      </c>
      <c r="CT16" s="205">
        <v>43195</v>
      </c>
      <c r="CU16" s="205">
        <v>43179</v>
      </c>
      <c r="CV16" s="205">
        <v>43209</v>
      </c>
      <c r="CW16" s="205">
        <v>43251</v>
      </c>
      <c r="CX16" s="155">
        <v>0.22085613983718266</v>
      </c>
      <c r="CY16" s="154">
        <v>0</v>
      </c>
      <c r="CZ16" s="155">
        <v>0</v>
      </c>
      <c r="DA16" s="155">
        <v>1.6666666666666666E-2</v>
      </c>
      <c r="DB16" s="155">
        <v>0.51666666666666672</v>
      </c>
      <c r="DC16" s="155">
        <v>0.28333333333333333</v>
      </c>
      <c r="DD16" s="163">
        <v>0</v>
      </c>
      <c r="DE16" s="13" t="s">
        <v>782</v>
      </c>
      <c r="DF16" s="85" t="s">
        <v>789</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47">
        <v>182</v>
      </c>
      <c r="EH16" s="249">
        <v>128</v>
      </c>
      <c r="EI16" s="246">
        <v>104</v>
      </c>
      <c r="EJ16" s="246">
        <v>102</v>
      </c>
      <c r="EK16" s="246">
        <v>101</v>
      </c>
      <c r="EL16" s="249">
        <v>138</v>
      </c>
      <c r="EM16" s="249">
        <v>141</v>
      </c>
      <c r="EN16" s="249">
        <v>154</v>
      </c>
      <c r="EO16" s="249">
        <v>154</v>
      </c>
      <c r="EP16" s="249">
        <v>115</v>
      </c>
      <c r="EQ16" s="246">
        <v>94</v>
      </c>
      <c r="ER16" s="246">
        <v>86</v>
      </c>
      <c r="ES16" s="246">
        <v>81</v>
      </c>
      <c r="ET16" s="249">
        <v>121</v>
      </c>
      <c r="EU16" s="249">
        <v>119</v>
      </c>
      <c r="EV16" s="249">
        <v>119</v>
      </c>
      <c r="EW16" s="249">
        <v>119</v>
      </c>
      <c r="EX16" s="249">
        <v>120</v>
      </c>
      <c r="EY16" s="253"/>
      <c r="EZ16" s="249">
        <v>118</v>
      </c>
      <c r="FA16" s="249">
        <v>112</v>
      </c>
      <c r="FB16" s="249">
        <v>108</v>
      </c>
      <c r="FC16" s="253"/>
      <c r="FD16" s="249">
        <v>108</v>
      </c>
      <c r="FE16" s="249">
        <v>108</v>
      </c>
      <c r="FF16" s="249">
        <v>103</v>
      </c>
      <c r="FG16" s="249">
        <v>103</v>
      </c>
      <c r="FH16" s="249">
        <v>102</v>
      </c>
      <c r="FI16" s="249">
        <v>102</v>
      </c>
      <c r="FJ16" s="249">
        <v>102</v>
      </c>
      <c r="FK16" s="249">
        <v>102</v>
      </c>
      <c r="FL16" s="247">
        <v>151</v>
      </c>
      <c r="FM16" s="247">
        <v>148</v>
      </c>
      <c r="FN16" s="249">
        <v>133</v>
      </c>
      <c r="FO16" s="249">
        <v>134</v>
      </c>
      <c r="FP16" s="249">
        <v>134</v>
      </c>
      <c r="FQ16" s="249">
        <v>134</v>
      </c>
      <c r="FR16" s="249">
        <v>130</v>
      </c>
      <c r="FS16" s="249">
        <v>128</v>
      </c>
      <c r="FT16" s="249">
        <v>126</v>
      </c>
      <c r="FU16" s="249">
        <v>126</v>
      </c>
      <c r="FV16" s="249">
        <v>126</v>
      </c>
      <c r="FW16" s="249">
        <v>126</v>
      </c>
      <c r="FX16" s="249">
        <v>126</v>
      </c>
      <c r="FY16" s="249">
        <v>126</v>
      </c>
      <c r="FZ16" s="249">
        <v>126</v>
      </c>
      <c r="GA16" s="249">
        <v>125</v>
      </c>
      <c r="GB16" s="249">
        <v>125</v>
      </c>
      <c r="GC16" s="249">
        <v>122</v>
      </c>
      <c r="GD16" s="249">
        <v>122</v>
      </c>
      <c r="GE16" s="249">
        <v>122</v>
      </c>
      <c r="GF16" s="249">
        <v>122</v>
      </c>
      <c r="GG16" s="249">
        <v>112</v>
      </c>
      <c r="GH16" s="249">
        <v>112</v>
      </c>
      <c r="GI16" s="249">
        <v>105</v>
      </c>
      <c r="GJ16" s="249">
        <v>105</v>
      </c>
      <c r="GK16" s="249">
        <v>105</v>
      </c>
      <c r="GL16" s="249">
        <v>105</v>
      </c>
      <c r="GM16" s="249">
        <v>105</v>
      </c>
      <c r="GN16" s="249">
        <v>103</v>
      </c>
      <c r="GO16" s="249">
        <v>95</v>
      </c>
      <c r="GP16" s="249">
        <v>95</v>
      </c>
      <c r="GQ16" s="249">
        <v>95</v>
      </c>
      <c r="GR16" s="249">
        <v>95</v>
      </c>
      <c r="GS16" s="249">
        <v>97</v>
      </c>
      <c r="GT16" s="249">
        <v>97</v>
      </c>
      <c r="GU16" s="249">
        <v>95</v>
      </c>
      <c r="GV16" s="249">
        <v>95</v>
      </c>
      <c r="GW16" s="246">
        <v>93</v>
      </c>
      <c r="GX16" s="246">
        <v>93</v>
      </c>
      <c r="GY16" s="246">
        <v>93</v>
      </c>
      <c r="GZ16" s="246">
        <v>93</v>
      </c>
      <c r="HA16" s="246">
        <v>93</v>
      </c>
      <c r="HB16" s="246">
        <v>93</v>
      </c>
      <c r="HC16" s="246">
        <v>93</v>
      </c>
      <c r="HD16" s="246">
        <v>93</v>
      </c>
      <c r="HE16" s="246">
        <v>90</v>
      </c>
      <c r="HF16" s="246">
        <v>90</v>
      </c>
      <c r="HG16" s="246">
        <v>90</v>
      </c>
      <c r="HH16" s="246">
        <v>87</v>
      </c>
      <c r="HI16" s="246">
        <v>87</v>
      </c>
      <c r="HJ16" s="249">
        <v>117</v>
      </c>
      <c r="HK16" s="249">
        <v>117</v>
      </c>
      <c r="HL16" s="249">
        <v>117</v>
      </c>
      <c r="HM16" s="249">
        <v>117</v>
      </c>
      <c r="HN16" s="249">
        <v>112</v>
      </c>
      <c r="HO16" s="249">
        <v>101</v>
      </c>
      <c r="HP16" s="249">
        <v>95</v>
      </c>
      <c r="HQ16" s="253"/>
      <c r="HR16" s="249">
        <v>94</v>
      </c>
      <c r="HS16" s="246">
        <v>93</v>
      </c>
      <c r="HT16" s="246">
        <v>74</v>
      </c>
      <c r="HU16" s="246">
        <v>74</v>
      </c>
      <c r="HV16" s="246">
        <v>74</v>
      </c>
      <c r="HW16" s="246">
        <v>72</v>
      </c>
      <c r="HX16" s="246">
        <v>69</v>
      </c>
      <c r="HY16" s="253"/>
      <c r="HZ16" s="246">
        <v>69</v>
      </c>
      <c r="IA16" s="246">
        <v>68</v>
      </c>
      <c r="IB16" s="246">
        <v>68</v>
      </c>
      <c r="IC16" s="253"/>
      <c r="ID16" s="253"/>
      <c r="IE16" s="246">
        <v>68</v>
      </c>
      <c r="IF16" s="246">
        <v>68</v>
      </c>
      <c r="IG16" s="246">
        <v>68</v>
      </c>
      <c r="IH16" s="246">
        <v>68</v>
      </c>
      <c r="II16" s="253"/>
      <c r="IJ16" s="246">
        <v>68</v>
      </c>
      <c r="IK16" s="246">
        <v>68</v>
      </c>
      <c r="IL16" s="246">
        <v>68</v>
      </c>
      <c r="IM16" s="255"/>
      <c r="IN16" s="261">
        <v>68</v>
      </c>
      <c r="IO16" s="261">
        <v>68</v>
      </c>
      <c r="IP16" s="259"/>
      <c r="IQ16" s="259"/>
      <c r="IR16" s="259"/>
      <c r="IS16" s="259"/>
      <c r="IT16" s="259"/>
      <c r="IU16" s="262">
        <v>8</v>
      </c>
      <c r="IV16" s="259"/>
      <c r="IW16" s="259"/>
      <c r="IX16" s="259"/>
      <c r="IY16" s="259"/>
      <c r="IZ16" s="259"/>
      <c r="JA16" s="259"/>
      <c r="JB16" s="259"/>
      <c r="JC16" s="259"/>
      <c r="JD16" s="259"/>
      <c r="JE16" s="259"/>
      <c r="JF16" s="259"/>
      <c r="JG16" s="259"/>
      <c r="JH16" s="259"/>
      <c r="JI16" s="259"/>
      <c r="JJ16" s="259"/>
      <c r="JK16" s="259"/>
      <c r="JL16" s="259"/>
      <c r="JM16" s="259"/>
      <c r="JN16" s="259"/>
      <c r="JO16" s="259"/>
      <c r="JP16" s="259"/>
      <c r="JQ16" s="259"/>
      <c r="JR16" s="259"/>
      <c r="JS16" s="259"/>
      <c r="JT16" s="259"/>
      <c r="JU16" s="259"/>
      <c r="JV16" s="259"/>
      <c r="JW16" s="259"/>
      <c r="JX16" s="259"/>
      <c r="JY16" s="259"/>
      <c r="JZ16" s="259"/>
      <c r="KA16" s="259"/>
      <c r="KB16" s="259"/>
      <c r="KC16" s="259"/>
      <c r="KD16" s="259"/>
      <c r="KE16" s="259"/>
      <c r="KF16" s="259"/>
      <c r="KG16" s="259"/>
      <c r="KH16" s="259"/>
      <c r="KI16" s="259"/>
      <c r="KJ16" s="259"/>
      <c r="KK16" s="259"/>
      <c r="KL16" s="259"/>
      <c r="KM16" s="259"/>
      <c r="KN16" s="259"/>
      <c r="KO16" s="259"/>
      <c r="KP16" s="259"/>
      <c r="KQ16" s="259"/>
      <c r="KR16" s="259"/>
      <c r="KS16" s="259"/>
      <c r="KT16" s="259"/>
      <c r="KU16" s="259"/>
      <c r="KV16" s="259"/>
    </row>
    <row r="17" spans="1:308" x14ac:dyDescent="0.2">
      <c r="A17" s="135" t="s">
        <v>816</v>
      </c>
      <c r="B17" s="136" t="s">
        <v>1016</v>
      </c>
      <c r="C17" s="137"/>
      <c r="D17" s="138" t="s">
        <v>1073</v>
      </c>
      <c r="E17" s="138">
        <v>0</v>
      </c>
      <c r="F17" s="139" t="s">
        <v>1130</v>
      </c>
      <c r="G17" s="139" t="s">
        <v>1174</v>
      </c>
      <c r="H17" s="139" t="s">
        <v>1189</v>
      </c>
      <c r="I17" s="139">
        <v>0</v>
      </c>
      <c r="J17" s="139">
        <v>0</v>
      </c>
      <c r="K17" s="139">
        <v>0</v>
      </c>
      <c r="L17" s="139" t="s">
        <v>1192</v>
      </c>
      <c r="M17" s="139">
        <v>0</v>
      </c>
      <c r="N17" s="139" t="s">
        <v>1198</v>
      </c>
      <c r="O17" s="139">
        <v>0</v>
      </c>
      <c r="P17" s="139">
        <v>0</v>
      </c>
      <c r="Q17" s="139"/>
      <c r="R17" s="139"/>
      <c r="S17" s="139"/>
      <c r="T17" s="139"/>
      <c r="U17" s="139"/>
      <c r="V17" s="139">
        <v>0</v>
      </c>
      <c r="W17" s="139">
        <v>0</v>
      </c>
      <c r="X17" s="139">
        <v>0</v>
      </c>
      <c r="Y17" s="140">
        <v>310.58</v>
      </c>
      <c r="Z17" s="140">
        <v>714</v>
      </c>
      <c r="AA17" s="140">
        <v>0</v>
      </c>
      <c r="AB17" s="141" t="s">
        <v>782</v>
      </c>
      <c r="AC17" s="141" t="s">
        <v>782</v>
      </c>
      <c r="AD17" s="142">
        <v>10</v>
      </c>
      <c r="AE17" s="142">
        <v>8</v>
      </c>
      <c r="AF17" s="142">
        <v>2</v>
      </c>
      <c r="AG17" s="143">
        <v>1</v>
      </c>
      <c r="AH17" s="143" t="s">
        <v>782</v>
      </c>
      <c r="AI17" s="142" t="s">
        <v>3486</v>
      </c>
      <c r="AJ17" s="199" t="s">
        <v>792</v>
      </c>
      <c r="AK17" s="142" t="s">
        <v>782</v>
      </c>
      <c r="AL17" s="27" t="s">
        <v>782</v>
      </c>
      <c r="AM17" s="142">
        <v>0.92</v>
      </c>
      <c r="AN17" s="144">
        <v>0.81521739130434778</v>
      </c>
      <c r="AO17" s="144">
        <v>2.9891304347826084</v>
      </c>
      <c r="AP17" s="144">
        <v>0.27173913043478259</v>
      </c>
      <c r="AQ17" s="142">
        <v>0</v>
      </c>
      <c r="AR17" s="142">
        <v>0</v>
      </c>
      <c r="AS17" s="202">
        <v>43280</v>
      </c>
      <c r="AT17" s="202"/>
      <c r="AU17" s="202"/>
      <c r="AV17" s="215" t="s">
        <v>871</v>
      </c>
      <c r="AW17" s="215" t="s">
        <v>817</v>
      </c>
      <c r="AX17" s="145"/>
      <c r="AY17" s="145"/>
      <c r="AZ17" s="146">
        <v>1</v>
      </c>
      <c r="BA17" s="146" t="s">
        <v>528</v>
      </c>
      <c r="BB17" s="146"/>
      <c r="BC17" s="146">
        <v>1</v>
      </c>
      <c r="BD17" s="147" t="s">
        <v>542</v>
      </c>
      <c r="BE17" s="148">
        <v>1</v>
      </c>
      <c r="BF17" s="149"/>
      <c r="BG17" s="216"/>
      <c r="BH17" s="217"/>
      <c r="BI17" s="150">
        <v>3</v>
      </c>
      <c r="BJ17" s="218">
        <v>14</v>
      </c>
      <c r="BK17" s="13">
        <v>2</v>
      </c>
      <c r="BL17" s="13">
        <v>1</v>
      </c>
      <c r="BM17" s="27" t="s">
        <v>790</v>
      </c>
      <c r="BN17" s="13" t="s">
        <v>790</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782</v>
      </c>
      <c r="CJ17" s="161" t="s">
        <v>782</v>
      </c>
      <c r="CK17" s="158">
        <v>0</v>
      </c>
      <c r="CL17" s="158">
        <v>2484.64</v>
      </c>
      <c r="CM17" s="155">
        <v>0</v>
      </c>
      <c r="CN17" s="155">
        <v>6.2348380449481606</v>
      </c>
      <c r="CO17" s="162"/>
      <c r="CP17" s="155">
        <v>0</v>
      </c>
      <c r="CQ17" s="203">
        <v>43077</v>
      </c>
      <c r="CR17" s="204">
        <v>43159</v>
      </c>
      <c r="CS17" s="205">
        <v>43229</v>
      </c>
      <c r="CT17" s="205">
        <v>43133</v>
      </c>
      <c r="CU17" s="205">
        <v>43147</v>
      </c>
      <c r="CV17" s="205">
        <v>43147</v>
      </c>
      <c r="CW17" s="205">
        <v>43189</v>
      </c>
      <c r="CX17" s="155">
        <v>0.13941181285219886</v>
      </c>
      <c r="CY17" s="154">
        <v>0</v>
      </c>
      <c r="CZ17" s="155">
        <v>0</v>
      </c>
      <c r="DA17" s="155">
        <v>0</v>
      </c>
      <c r="DB17" s="155">
        <v>0</v>
      </c>
      <c r="DC17" s="155">
        <v>0</v>
      </c>
      <c r="DD17" s="163">
        <v>0.81666666666666665</v>
      </c>
      <c r="DE17" s="13" t="s">
        <v>782</v>
      </c>
      <c r="DF17" s="85" t="s">
        <v>782</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34">
        <v>9</v>
      </c>
      <c r="EH17" s="234">
        <v>10</v>
      </c>
      <c r="EI17" s="234">
        <v>6</v>
      </c>
      <c r="EJ17" s="234">
        <v>6</v>
      </c>
      <c r="EK17" s="224">
        <v>7</v>
      </c>
      <c r="EL17" s="224">
        <v>3</v>
      </c>
      <c r="EM17" s="224">
        <v>1</v>
      </c>
      <c r="EN17" s="224">
        <v>1</v>
      </c>
      <c r="EO17" s="224">
        <v>1</v>
      </c>
      <c r="EP17" s="224">
        <v>0</v>
      </c>
      <c r="EQ17" s="224">
        <v>0</v>
      </c>
      <c r="ER17" s="224">
        <v>0</v>
      </c>
      <c r="ES17" s="233">
        <v>0</v>
      </c>
      <c r="ET17" s="233">
        <v>0</v>
      </c>
      <c r="EU17" s="233">
        <v>0</v>
      </c>
      <c r="EV17" s="233">
        <v>0</v>
      </c>
      <c r="EW17" s="233">
        <v>0</v>
      </c>
      <c r="EX17" s="233">
        <v>0</v>
      </c>
      <c r="EY17" s="225"/>
      <c r="EZ17" s="233">
        <v>0</v>
      </c>
      <c r="FA17" s="233">
        <v>0</v>
      </c>
      <c r="FB17" s="233">
        <v>0</v>
      </c>
      <c r="FC17" s="225"/>
      <c r="FD17" s="233">
        <v>0</v>
      </c>
      <c r="FE17" s="233">
        <v>0</v>
      </c>
      <c r="FF17" s="233">
        <v>0</v>
      </c>
      <c r="FG17" s="233">
        <v>0</v>
      </c>
      <c r="FH17" s="233">
        <v>0</v>
      </c>
      <c r="FI17" s="233">
        <v>0</v>
      </c>
      <c r="FJ17" s="233">
        <v>0</v>
      </c>
      <c r="FK17" s="233">
        <v>0</v>
      </c>
      <c r="FL17" s="233">
        <v>0</v>
      </c>
      <c r="FM17" s="233">
        <v>0</v>
      </c>
      <c r="FN17" s="233">
        <v>0</v>
      </c>
      <c r="FO17" s="233">
        <v>0</v>
      </c>
      <c r="FP17" s="233">
        <v>0</v>
      </c>
      <c r="FQ17" s="233">
        <v>0</v>
      </c>
      <c r="FR17" s="233">
        <v>0</v>
      </c>
      <c r="FS17" s="233">
        <v>0</v>
      </c>
      <c r="FT17" s="233">
        <v>0</v>
      </c>
      <c r="FU17" s="233">
        <v>0</v>
      </c>
      <c r="FV17" s="233">
        <v>0</v>
      </c>
      <c r="FW17" s="233">
        <v>0</v>
      </c>
      <c r="FX17" s="233">
        <v>0</v>
      </c>
      <c r="FY17" s="233">
        <v>0</v>
      </c>
      <c r="FZ17" s="233">
        <v>0</v>
      </c>
      <c r="GA17" s="235">
        <v>13</v>
      </c>
      <c r="GB17" s="235">
        <v>13</v>
      </c>
      <c r="GC17" s="235">
        <v>13</v>
      </c>
      <c r="GD17" s="235">
        <v>13</v>
      </c>
      <c r="GE17" s="235">
        <v>13</v>
      </c>
      <c r="GF17" s="235">
        <v>13</v>
      </c>
      <c r="GG17" s="235">
        <v>13</v>
      </c>
      <c r="GH17" s="235">
        <v>12</v>
      </c>
      <c r="GI17" s="235">
        <v>12</v>
      </c>
      <c r="GJ17" s="235">
        <v>10</v>
      </c>
      <c r="GK17" s="235">
        <v>10</v>
      </c>
      <c r="GL17" s="235">
        <v>10</v>
      </c>
      <c r="GM17" s="235">
        <v>10</v>
      </c>
      <c r="GN17" s="235">
        <v>10</v>
      </c>
      <c r="GO17" s="235">
        <v>10</v>
      </c>
      <c r="GP17" s="235">
        <v>10</v>
      </c>
      <c r="GQ17" s="235">
        <v>10</v>
      </c>
      <c r="GR17" s="235">
        <v>10</v>
      </c>
      <c r="GS17" s="235">
        <v>16</v>
      </c>
      <c r="GT17" s="235">
        <v>16</v>
      </c>
      <c r="GU17" s="235">
        <v>16</v>
      </c>
      <c r="GV17" s="235">
        <v>16</v>
      </c>
      <c r="GW17" s="235">
        <v>16</v>
      </c>
      <c r="GX17" s="235">
        <v>16</v>
      </c>
      <c r="GY17" s="235">
        <v>16</v>
      </c>
      <c r="GZ17" s="235">
        <v>16</v>
      </c>
      <c r="HA17" s="235">
        <v>16</v>
      </c>
      <c r="HB17" s="235">
        <v>16</v>
      </c>
      <c r="HC17" s="235">
        <v>16</v>
      </c>
      <c r="HD17" s="235">
        <v>16</v>
      </c>
      <c r="HE17" s="235">
        <v>16</v>
      </c>
      <c r="HF17" s="235">
        <v>16</v>
      </c>
      <c r="HG17" s="235">
        <v>16</v>
      </c>
      <c r="HH17" s="235">
        <v>16</v>
      </c>
      <c r="HI17" s="235">
        <v>16</v>
      </c>
      <c r="HJ17" s="235">
        <v>16</v>
      </c>
      <c r="HK17" s="235">
        <v>15</v>
      </c>
      <c r="HL17" s="235">
        <v>15</v>
      </c>
      <c r="HM17" s="235">
        <v>15</v>
      </c>
      <c r="HN17" s="235">
        <v>15</v>
      </c>
      <c r="HO17" s="235">
        <v>15</v>
      </c>
      <c r="HP17" s="235">
        <v>15</v>
      </c>
      <c r="HQ17" s="225"/>
      <c r="HR17" s="235">
        <v>14</v>
      </c>
      <c r="HS17" s="235">
        <v>14</v>
      </c>
      <c r="HT17" s="235">
        <v>13</v>
      </c>
      <c r="HU17" s="235">
        <v>13</v>
      </c>
      <c r="HV17" s="235">
        <v>13</v>
      </c>
      <c r="HW17" s="235">
        <v>13</v>
      </c>
      <c r="HX17" s="235">
        <v>13</v>
      </c>
      <c r="HY17" s="225"/>
      <c r="HZ17" s="235">
        <v>13</v>
      </c>
      <c r="IA17" s="235">
        <v>13</v>
      </c>
      <c r="IB17" s="235">
        <v>13</v>
      </c>
      <c r="IC17" s="225"/>
      <c r="ID17" s="225"/>
      <c r="IE17" s="235">
        <v>13</v>
      </c>
      <c r="IF17" s="235">
        <v>13</v>
      </c>
      <c r="IG17" s="235">
        <v>13</v>
      </c>
      <c r="IH17" s="235">
        <v>13</v>
      </c>
      <c r="II17" s="225"/>
      <c r="IJ17" s="235">
        <v>13</v>
      </c>
      <c r="IK17" s="235">
        <v>13</v>
      </c>
      <c r="IL17" s="235">
        <v>13</v>
      </c>
      <c r="IM17" s="254"/>
      <c r="IN17" s="264">
        <v>13</v>
      </c>
      <c r="IO17" s="264">
        <v>13</v>
      </c>
      <c r="IP17" s="258"/>
      <c r="IQ17" s="258"/>
      <c r="IR17" s="258"/>
      <c r="IS17" s="258"/>
      <c r="IT17" s="258"/>
      <c r="IU17" s="264">
        <v>11</v>
      </c>
      <c r="IV17" s="258"/>
      <c r="IW17" s="258"/>
      <c r="IX17" s="258"/>
      <c r="IY17" s="258"/>
      <c r="IZ17" s="258"/>
      <c r="JA17" s="258"/>
      <c r="JB17" s="258"/>
      <c r="JC17" s="258"/>
      <c r="JD17" s="258"/>
      <c r="JE17" s="258"/>
      <c r="JF17" s="258"/>
      <c r="JG17" s="258"/>
      <c r="JH17" s="258"/>
      <c r="JI17" s="258"/>
      <c r="JJ17" s="258"/>
      <c r="JK17" s="258"/>
      <c r="JL17" s="258"/>
      <c r="JM17" s="258"/>
      <c r="JN17" s="258"/>
      <c r="JO17" s="258"/>
      <c r="JP17" s="258"/>
      <c r="JQ17" s="258"/>
      <c r="JR17" s="258"/>
      <c r="JS17" s="258"/>
      <c r="JT17" s="258"/>
      <c r="JU17" s="258"/>
      <c r="JV17" s="258"/>
      <c r="JW17" s="258"/>
      <c r="JX17" s="258"/>
      <c r="JY17" s="258"/>
      <c r="JZ17" s="258"/>
      <c r="KA17" s="258"/>
      <c r="KB17" s="258"/>
      <c r="KC17" s="258"/>
      <c r="KD17" s="258"/>
      <c r="KE17" s="258"/>
      <c r="KF17" s="258"/>
      <c r="KG17" s="258"/>
      <c r="KH17" s="258"/>
      <c r="KI17" s="258"/>
      <c r="KJ17" s="258"/>
      <c r="KK17" s="258"/>
      <c r="KL17" s="258"/>
      <c r="KM17" s="258"/>
      <c r="KN17" s="258"/>
      <c r="KO17" s="258"/>
      <c r="KP17" s="258"/>
      <c r="KQ17" s="258"/>
      <c r="KR17" s="258"/>
      <c r="KS17" s="258"/>
      <c r="KT17" s="258"/>
      <c r="KU17" s="258"/>
      <c r="KV17" s="258"/>
    </row>
    <row r="18" spans="1:308" x14ac:dyDescent="0.2">
      <c r="A18" s="135" t="s">
        <v>816</v>
      </c>
      <c r="B18" s="136" t="s">
        <v>1017</v>
      </c>
      <c r="C18" s="137"/>
      <c r="D18" s="138" t="s">
        <v>1074</v>
      </c>
      <c r="E18" s="138">
        <v>0</v>
      </c>
      <c r="F18" s="139" t="s">
        <v>1131</v>
      </c>
      <c r="G18" s="139" t="s">
        <v>1182</v>
      </c>
      <c r="H18" s="139" t="s">
        <v>1189</v>
      </c>
      <c r="I18" s="139">
        <v>0</v>
      </c>
      <c r="J18" s="139">
        <v>0</v>
      </c>
      <c r="K18" s="139">
        <v>0</v>
      </c>
      <c r="L18" s="139" t="s">
        <v>1197</v>
      </c>
      <c r="M18" s="139">
        <v>0</v>
      </c>
      <c r="N18" s="139" t="s">
        <v>1198</v>
      </c>
      <c r="O18" s="139">
        <v>0</v>
      </c>
      <c r="P18" s="139">
        <v>0</v>
      </c>
      <c r="Q18" s="139"/>
      <c r="R18" s="139"/>
      <c r="S18" s="139"/>
      <c r="T18" s="139"/>
      <c r="U18" s="139"/>
      <c r="V18" s="139">
        <v>0</v>
      </c>
      <c r="W18" s="139">
        <v>0</v>
      </c>
      <c r="X18" s="139">
        <v>0</v>
      </c>
      <c r="Y18" s="140">
        <v>312.64999999999998</v>
      </c>
      <c r="Z18" s="140">
        <v>623.30999999999995</v>
      </c>
      <c r="AA18" s="140">
        <v>0</v>
      </c>
      <c r="AB18" s="141" t="s">
        <v>782</v>
      </c>
      <c r="AC18" s="141" t="s">
        <v>782</v>
      </c>
      <c r="AD18" s="142">
        <v>10</v>
      </c>
      <c r="AE18" s="142">
        <v>8</v>
      </c>
      <c r="AF18" s="142">
        <v>2</v>
      </c>
      <c r="AG18" s="143">
        <v>1</v>
      </c>
      <c r="AH18" s="143" t="s">
        <v>782</v>
      </c>
      <c r="AI18" s="142" t="s">
        <v>3480</v>
      </c>
      <c r="AJ18" s="199" t="s">
        <v>782</v>
      </c>
      <c r="AK18" s="142" t="s">
        <v>782</v>
      </c>
      <c r="AL18" s="27" t="s">
        <v>782</v>
      </c>
      <c r="AM18" s="142">
        <v>0</v>
      </c>
      <c r="AN18" s="144">
        <v>0</v>
      </c>
      <c r="AO18" s="144">
        <v>0</v>
      </c>
      <c r="AP18" s="144">
        <v>0</v>
      </c>
      <c r="AQ18" s="142">
        <v>0</v>
      </c>
      <c r="AR18" s="142">
        <v>0</v>
      </c>
      <c r="AS18" s="202"/>
      <c r="AT18" s="202"/>
      <c r="AU18" s="202"/>
      <c r="AV18" s="215" t="s">
        <v>871</v>
      </c>
      <c r="AW18" s="215" t="s">
        <v>817</v>
      </c>
      <c r="AX18" s="145"/>
      <c r="AY18" s="145"/>
      <c r="AZ18" s="146">
        <v>1</v>
      </c>
      <c r="BA18" s="146" t="s">
        <v>528</v>
      </c>
      <c r="BB18" s="146"/>
      <c r="BC18" s="146">
        <v>1</v>
      </c>
      <c r="BD18" s="147" t="s">
        <v>542</v>
      </c>
      <c r="BE18" s="148">
        <v>1</v>
      </c>
      <c r="BF18" s="149"/>
      <c r="BG18" s="216"/>
      <c r="BH18" s="217"/>
      <c r="BI18" s="150">
        <v>0</v>
      </c>
      <c r="BJ18" s="218">
        <v>0</v>
      </c>
      <c r="BK18" s="13">
        <v>0</v>
      </c>
      <c r="BL18" s="13">
        <v>0</v>
      </c>
      <c r="BM18" s="27" t="s">
        <v>783</v>
      </c>
      <c r="BN18" s="13" t="s">
        <v>783</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782</v>
      </c>
      <c r="CJ18" s="161" t="s">
        <v>782</v>
      </c>
      <c r="CK18" s="158">
        <v>0</v>
      </c>
      <c r="CL18" s="158">
        <v>0</v>
      </c>
      <c r="CM18" s="155">
        <v>0</v>
      </c>
      <c r="CN18" s="155">
        <v>0</v>
      </c>
      <c r="CO18" s="162"/>
      <c r="CP18" s="155">
        <v>0</v>
      </c>
      <c r="CQ18" s="203">
        <v>42636</v>
      </c>
      <c r="CR18" s="204">
        <v>43159</v>
      </c>
      <c r="CS18" s="205">
        <v>43229</v>
      </c>
      <c r="CT18" s="205">
        <v>0</v>
      </c>
      <c r="CU18" s="205">
        <v>0</v>
      </c>
      <c r="CV18" s="205" t="s">
        <v>782</v>
      </c>
      <c r="CW18" s="205" t="s">
        <v>782</v>
      </c>
      <c r="CX18" s="155">
        <v>0</v>
      </c>
      <c r="CY18" s="154">
        <v>0</v>
      </c>
      <c r="CZ18" s="155">
        <v>0</v>
      </c>
      <c r="DA18" s="155">
        <v>0</v>
      </c>
      <c r="DB18" s="155">
        <v>0</v>
      </c>
      <c r="DC18" s="155">
        <v>0</v>
      </c>
      <c r="DD18" s="163">
        <v>0.81666666666666665</v>
      </c>
      <c r="DE18" s="13" t="s">
        <v>782</v>
      </c>
      <c r="DF18" s="85" t="s">
        <v>782</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3"/>
      <c r="EZ18" s="222">
        <v>3</v>
      </c>
      <c r="FA18" s="222">
        <v>3</v>
      </c>
      <c r="FB18" s="222">
        <v>3</v>
      </c>
      <c r="FC18" s="223"/>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2">
        <v>3</v>
      </c>
      <c r="HF18" s="222">
        <v>3</v>
      </c>
      <c r="HG18" s="222">
        <v>3</v>
      </c>
      <c r="HH18" s="222">
        <v>3</v>
      </c>
      <c r="HI18" s="222">
        <v>3</v>
      </c>
      <c r="HJ18" s="222">
        <v>3</v>
      </c>
      <c r="HK18" s="222">
        <v>3</v>
      </c>
      <c r="HL18" s="222">
        <v>3</v>
      </c>
      <c r="HM18" s="222">
        <v>3</v>
      </c>
      <c r="HN18" s="222">
        <v>3</v>
      </c>
      <c r="HO18" s="222">
        <v>3</v>
      </c>
      <c r="HP18" s="222">
        <v>3</v>
      </c>
      <c r="HQ18" s="223"/>
      <c r="HR18" s="222">
        <v>3</v>
      </c>
      <c r="HS18" s="222">
        <v>3</v>
      </c>
      <c r="HT18" s="222">
        <v>3</v>
      </c>
      <c r="HU18" s="222">
        <v>3</v>
      </c>
      <c r="HV18" s="222">
        <v>3</v>
      </c>
      <c r="HW18" s="222">
        <v>3</v>
      </c>
      <c r="HX18" s="222">
        <v>3</v>
      </c>
      <c r="HY18" s="223"/>
      <c r="HZ18" s="222">
        <v>3</v>
      </c>
      <c r="IA18" s="222">
        <v>3</v>
      </c>
      <c r="IB18" s="222">
        <v>3</v>
      </c>
      <c r="IC18" s="223"/>
      <c r="ID18" s="223"/>
      <c r="IE18" s="222">
        <v>3</v>
      </c>
      <c r="IF18" s="222">
        <v>3</v>
      </c>
      <c r="IG18" s="222">
        <v>3</v>
      </c>
      <c r="IH18" s="222">
        <v>3</v>
      </c>
      <c r="II18" s="223"/>
      <c r="IJ18" s="222">
        <v>3</v>
      </c>
      <c r="IK18" s="222">
        <v>3</v>
      </c>
      <c r="IL18" s="222">
        <v>3</v>
      </c>
      <c r="IM18" s="256"/>
      <c r="IN18" s="265">
        <v>3</v>
      </c>
      <c r="IO18" s="265">
        <v>3</v>
      </c>
      <c r="IP18" s="259"/>
      <c r="IQ18" s="259"/>
      <c r="IR18" s="259"/>
      <c r="IS18" s="259"/>
      <c r="IT18" s="259"/>
      <c r="IU18" s="265">
        <v>3</v>
      </c>
      <c r="IV18" s="259"/>
      <c r="IW18" s="259"/>
      <c r="IX18" s="259"/>
      <c r="IY18" s="259"/>
      <c r="IZ18" s="259"/>
      <c r="JA18" s="259"/>
      <c r="JB18" s="259"/>
      <c r="JC18" s="259"/>
      <c r="JD18" s="259"/>
      <c r="JE18" s="259"/>
      <c r="JF18" s="259"/>
      <c r="JG18" s="259"/>
      <c r="JH18" s="259"/>
      <c r="JI18" s="259"/>
      <c r="JJ18" s="259"/>
      <c r="JK18" s="259"/>
      <c r="JL18" s="259"/>
      <c r="JM18" s="259"/>
      <c r="JN18" s="259"/>
      <c r="JO18" s="259"/>
      <c r="JP18" s="259"/>
      <c r="JQ18" s="259"/>
      <c r="JR18" s="259"/>
      <c r="JS18" s="259"/>
      <c r="JT18" s="259"/>
      <c r="JU18" s="259"/>
      <c r="JV18" s="259"/>
      <c r="JW18" s="259"/>
      <c r="JX18" s="259"/>
      <c r="JY18" s="259"/>
      <c r="JZ18" s="259"/>
      <c r="KA18" s="259"/>
      <c r="KB18" s="259"/>
      <c r="KC18" s="259"/>
      <c r="KD18" s="259"/>
      <c r="KE18" s="259"/>
      <c r="KF18" s="259"/>
      <c r="KG18" s="259"/>
      <c r="KH18" s="259"/>
      <c r="KI18" s="259"/>
      <c r="KJ18" s="259"/>
      <c r="KK18" s="259"/>
      <c r="KL18" s="259"/>
      <c r="KM18" s="259"/>
      <c r="KN18" s="259"/>
      <c r="KO18" s="259"/>
      <c r="KP18" s="259"/>
      <c r="KQ18" s="259"/>
      <c r="KR18" s="259"/>
      <c r="KS18" s="259"/>
      <c r="KT18" s="259"/>
      <c r="KU18" s="259"/>
      <c r="KV18" s="259"/>
    </row>
    <row r="19" spans="1:308" x14ac:dyDescent="0.2">
      <c r="A19" s="135" t="s">
        <v>816</v>
      </c>
      <c r="B19" s="136" t="s">
        <v>1018</v>
      </c>
      <c r="C19" s="137"/>
      <c r="D19" s="138" t="s">
        <v>1075</v>
      </c>
      <c r="E19" s="138">
        <v>0</v>
      </c>
      <c r="F19" s="139" t="s">
        <v>1132</v>
      </c>
      <c r="G19" s="139" t="s">
        <v>1175</v>
      </c>
      <c r="H19" s="139" t="s">
        <v>1189</v>
      </c>
      <c r="I19" s="139">
        <v>0</v>
      </c>
      <c r="J19" s="139">
        <v>0</v>
      </c>
      <c r="K19" s="139">
        <v>0</v>
      </c>
      <c r="L19" s="139" t="s">
        <v>1193</v>
      </c>
      <c r="M19" s="139">
        <v>0</v>
      </c>
      <c r="N19" s="139" t="s">
        <v>1199</v>
      </c>
      <c r="O19" s="139">
        <v>0</v>
      </c>
      <c r="P19" s="139">
        <v>0</v>
      </c>
      <c r="Q19" s="139"/>
      <c r="R19" s="139"/>
      <c r="S19" s="139"/>
      <c r="T19" s="139"/>
      <c r="U19" s="139"/>
      <c r="V19" s="139">
        <v>0</v>
      </c>
      <c r="W19" s="139">
        <v>0</v>
      </c>
      <c r="X19" s="139">
        <v>0</v>
      </c>
      <c r="Y19" s="140">
        <v>310.26</v>
      </c>
      <c r="Z19" s="140">
        <v>714.59</v>
      </c>
      <c r="AA19" s="140">
        <v>0</v>
      </c>
      <c r="AB19" s="141" t="s">
        <v>782</v>
      </c>
      <c r="AC19" s="141" t="s">
        <v>782</v>
      </c>
      <c r="AD19" s="142">
        <v>10</v>
      </c>
      <c r="AE19" s="142">
        <v>8</v>
      </c>
      <c r="AF19" s="142">
        <v>2</v>
      </c>
      <c r="AG19" s="143">
        <v>1</v>
      </c>
      <c r="AH19" s="143" t="s">
        <v>784</v>
      </c>
      <c r="AI19" s="142" t="s">
        <v>3482</v>
      </c>
      <c r="AJ19" s="199" t="s">
        <v>3478</v>
      </c>
      <c r="AK19" s="142" t="s">
        <v>782</v>
      </c>
      <c r="AL19" s="27" t="s">
        <v>782</v>
      </c>
      <c r="AM19" s="142">
        <v>12.02</v>
      </c>
      <c r="AN19" s="144">
        <v>3.5357737104825291</v>
      </c>
      <c r="AO19" s="144">
        <v>1.3311148086522464</v>
      </c>
      <c r="AP19" s="144">
        <v>2.079866888519135E-2</v>
      </c>
      <c r="AQ19" s="142">
        <v>0</v>
      </c>
      <c r="AR19" s="142">
        <v>0</v>
      </c>
      <c r="AS19" s="202"/>
      <c r="AT19" s="202"/>
      <c r="AU19" s="202"/>
      <c r="AV19" s="215" t="s">
        <v>871</v>
      </c>
      <c r="AW19" s="215" t="s">
        <v>817</v>
      </c>
      <c r="AX19" s="145"/>
      <c r="AY19" s="145"/>
      <c r="AZ19" s="146">
        <v>1</v>
      </c>
      <c r="BA19" s="146" t="s">
        <v>528</v>
      </c>
      <c r="BB19" s="146"/>
      <c r="BC19" s="146">
        <v>2</v>
      </c>
      <c r="BD19" s="147" t="s">
        <v>542</v>
      </c>
      <c r="BE19" s="148">
        <v>1</v>
      </c>
      <c r="BF19" s="149"/>
      <c r="BG19" s="216"/>
      <c r="BH19" s="217"/>
      <c r="BI19" s="150">
        <v>170</v>
      </c>
      <c r="BJ19" s="218">
        <v>181</v>
      </c>
      <c r="BK19" s="13">
        <v>113</v>
      </c>
      <c r="BL19" s="13">
        <v>56</v>
      </c>
      <c r="BM19" s="27" t="s">
        <v>786</v>
      </c>
      <c r="BN19" s="13" t="s">
        <v>786</v>
      </c>
      <c r="BO19" s="151">
        <v>120</v>
      </c>
      <c r="BP19" s="152"/>
      <c r="BQ19" s="153"/>
      <c r="BR19" s="142">
        <v>1000000000</v>
      </c>
      <c r="BS19" s="154">
        <v>62</v>
      </c>
      <c r="BT19" s="155">
        <v>0.64</v>
      </c>
      <c r="BU19" s="154">
        <v>2</v>
      </c>
      <c r="BV19" s="156">
        <v>0</v>
      </c>
      <c r="BW19" s="156">
        <v>0</v>
      </c>
      <c r="BX19" s="156">
        <v>0</v>
      </c>
      <c r="BY19" s="154">
        <v>0</v>
      </c>
      <c r="BZ19" s="154">
        <v>0</v>
      </c>
      <c r="CA19" s="154">
        <v>64</v>
      </c>
      <c r="CB19" s="155">
        <v>0.62</v>
      </c>
      <c r="CC19" s="154"/>
      <c r="CD19" s="154"/>
      <c r="CE19" s="157">
        <v>106</v>
      </c>
      <c r="CF19" s="158">
        <v>34</v>
      </c>
      <c r="CG19" s="152">
        <v>10</v>
      </c>
      <c r="CH19" s="159"/>
      <c r="CI19" s="160" t="s">
        <v>782</v>
      </c>
      <c r="CJ19" s="161" t="s">
        <v>782</v>
      </c>
      <c r="CK19" s="158">
        <v>0</v>
      </c>
      <c r="CL19" s="158">
        <v>0</v>
      </c>
      <c r="CM19" s="155">
        <v>0</v>
      </c>
      <c r="CN19" s="155">
        <v>6.2553471282150461</v>
      </c>
      <c r="CO19" s="162"/>
      <c r="CP19" s="155">
        <v>0.05</v>
      </c>
      <c r="CQ19" s="203">
        <v>42970</v>
      </c>
      <c r="CR19" s="204">
        <v>43159</v>
      </c>
      <c r="CS19" s="205">
        <v>43229</v>
      </c>
      <c r="CT19" s="205">
        <v>43195</v>
      </c>
      <c r="CU19" s="205">
        <v>43179</v>
      </c>
      <c r="CV19" s="205">
        <v>43209</v>
      </c>
      <c r="CW19" s="205">
        <v>43251</v>
      </c>
      <c r="CX19" s="155">
        <v>0.14158133060450431</v>
      </c>
      <c r="CY19" s="154">
        <v>0</v>
      </c>
      <c r="CZ19" s="155">
        <v>0</v>
      </c>
      <c r="DA19" s="155">
        <v>0</v>
      </c>
      <c r="DB19" s="155">
        <v>0.25</v>
      </c>
      <c r="DC19" s="155">
        <v>0.56666666666666665</v>
      </c>
      <c r="DD19" s="163">
        <v>0</v>
      </c>
      <c r="DE19" s="13" t="s">
        <v>782</v>
      </c>
      <c r="DF19" s="85" t="s">
        <v>789</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98</v>
      </c>
      <c r="EU19" s="232">
        <v>97</v>
      </c>
      <c r="EV19" s="232">
        <v>97</v>
      </c>
      <c r="EW19" s="232">
        <v>97</v>
      </c>
      <c r="EX19" s="232">
        <v>94</v>
      </c>
      <c r="EY19" s="245"/>
      <c r="EZ19" s="232">
        <v>93</v>
      </c>
      <c r="FA19" s="232">
        <v>91</v>
      </c>
      <c r="FB19" s="232">
        <v>89</v>
      </c>
      <c r="FC19" s="245"/>
      <c r="FD19" s="232">
        <v>88</v>
      </c>
      <c r="FE19" s="232">
        <v>87</v>
      </c>
      <c r="FF19" s="232">
        <v>87</v>
      </c>
      <c r="FG19" s="232">
        <v>84</v>
      </c>
      <c r="FH19" s="232">
        <v>78</v>
      </c>
      <c r="FI19" s="232">
        <v>78</v>
      </c>
      <c r="FJ19" s="232">
        <v>78</v>
      </c>
      <c r="FK19" s="232">
        <v>77</v>
      </c>
      <c r="FL19" s="234">
        <v>134</v>
      </c>
      <c r="FM19" s="234">
        <v>133</v>
      </c>
      <c r="FN19" s="234">
        <v>133</v>
      </c>
      <c r="FO19" s="234">
        <v>128</v>
      </c>
      <c r="FP19" s="234">
        <v>128</v>
      </c>
      <c r="FQ19" s="234">
        <v>128</v>
      </c>
      <c r="FR19" s="234">
        <v>127</v>
      </c>
      <c r="FS19" s="234">
        <v>127</v>
      </c>
      <c r="FT19" s="234">
        <v>128</v>
      </c>
      <c r="FU19" s="234">
        <v>119</v>
      </c>
      <c r="FV19" s="234">
        <v>117</v>
      </c>
      <c r="FW19" s="234">
        <v>117</v>
      </c>
      <c r="FX19" s="234">
        <v>117</v>
      </c>
      <c r="FY19" s="234">
        <v>117</v>
      </c>
      <c r="FZ19" s="234">
        <v>117</v>
      </c>
      <c r="GA19" s="234">
        <v>117</v>
      </c>
      <c r="GB19" s="234">
        <v>114</v>
      </c>
      <c r="GC19" s="232">
        <v>112</v>
      </c>
      <c r="GD19" s="232">
        <v>112</v>
      </c>
      <c r="GE19" s="232">
        <v>112</v>
      </c>
      <c r="GF19" s="232">
        <v>112</v>
      </c>
      <c r="GG19" s="232">
        <v>111</v>
      </c>
      <c r="GH19" s="232">
        <v>110</v>
      </c>
      <c r="GI19" s="232">
        <v>109</v>
      </c>
      <c r="GJ19" s="232">
        <v>108</v>
      </c>
      <c r="GK19" s="232">
        <v>108</v>
      </c>
      <c r="GL19" s="232">
        <v>108</v>
      </c>
      <c r="GM19" s="232">
        <v>109</v>
      </c>
      <c r="GN19" s="232">
        <v>107</v>
      </c>
      <c r="GO19" s="232">
        <v>107</v>
      </c>
      <c r="GP19" s="232">
        <v>107</v>
      </c>
      <c r="GQ19" s="232">
        <v>107</v>
      </c>
      <c r="GR19" s="232">
        <v>107</v>
      </c>
      <c r="GS19" s="234">
        <v>139</v>
      </c>
      <c r="GT19" s="234">
        <v>139</v>
      </c>
      <c r="GU19" s="234">
        <v>139</v>
      </c>
      <c r="GV19" s="234">
        <v>139</v>
      </c>
      <c r="GW19" s="234">
        <v>139</v>
      </c>
      <c r="GX19" s="234">
        <v>139</v>
      </c>
      <c r="GY19" s="234">
        <v>139</v>
      </c>
      <c r="GZ19" s="234">
        <v>139</v>
      </c>
      <c r="HA19" s="234">
        <v>139</v>
      </c>
      <c r="HB19" s="234">
        <v>139</v>
      </c>
      <c r="HC19" s="234">
        <v>138</v>
      </c>
      <c r="HD19" s="234">
        <v>130</v>
      </c>
      <c r="HE19" s="234">
        <v>130</v>
      </c>
      <c r="HF19" s="234">
        <v>130</v>
      </c>
      <c r="HG19" s="234">
        <v>130</v>
      </c>
      <c r="HH19" s="234">
        <v>125</v>
      </c>
      <c r="HI19" s="234">
        <v>124</v>
      </c>
      <c r="HJ19" s="234">
        <v>153</v>
      </c>
      <c r="HK19" s="234">
        <v>151</v>
      </c>
      <c r="HL19" s="234">
        <v>151</v>
      </c>
      <c r="HM19" s="234">
        <v>151</v>
      </c>
      <c r="HN19" s="234">
        <v>149</v>
      </c>
      <c r="HO19" s="234">
        <v>149</v>
      </c>
      <c r="HP19" s="234">
        <v>147</v>
      </c>
      <c r="HQ19" s="245"/>
      <c r="HR19" s="234">
        <v>133</v>
      </c>
      <c r="HS19" s="234">
        <v>132</v>
      </c>
      <c r="HT19" s="234">
        <v>131</v>
      </c>
      <c r="HU19" s="234">
        <v>129</v>
      </c>
      <c r="HV19" s="234">
        <v>129</v>
      </c>
      <c r="HW19" s="234">
        <v>127</v>
      </c>
      <c r="HX19" s="234">
        <v>124</v>
      </c>
      <c r="HY19" s="245"/>
      <c r="HZ19" s="234">
        <v>116</v>
      </c>
      <c r="IA19" s="234">
        <v>116</v>
      </c>
      <c r="IB19" s="234">
        <v>116</v>
      </c>
      <c r="IC19" s="245"/>
      <c r="ID19" s="245"/>
      <c r="IE19" s="232">
        <v>108</v>
      </c>
      <c r="IF19" s="232">
        <v>108</v>
      </c>
      <c r="IG19" s="232">
        <v>108</v>
      </c>
      <c r="IH19" s="232">
        <v>108</v>
      </c>
      <c r="II19" s="245"/>
      <c r="IJ19" s="232">
        <v>108</v>
      </c>
      <c r="IK19" s="232">
        <v>108</v>
      </c>
      <c r="IL19" s="232">
        <v>108</v>
      </c>
      <c r="IM19" s="256"/>
      <c r="IN19" s="261">
        <v>108</v>
      </c>
      <c r="IO19" s="261">
        <v>108</v>
      </c>
      <c r="IP19" s="259"/>
      <c r="IQ19" s="259"/>
      <c r="IR19" s="259"/>
      <c r="IS19" s="259"/>
      <c r="IT19" s="259"/>
      <c r="IU19" s="261">
        <v>62</v>
      </c>
      <c r="IV19" s="259"/>
      <c r="IW19" s="259"/>
      <c r="IX19" s="259"/>
      <c r="IY19" s="259"/>
      <c r="IZ19" s="259"/>
      <c r="JA19" s="259"/>
      <c r="JB19" s="259"/>
      <c r="JC19" s="259"/>
      <c r="JD19" s="259"/>
      <c r="JE19" s="259"/>
      <c r="JF19" s="259"/>
      <c r="JG19" s="259"/>
      <c r="JH19" s="259"/>
      <c r="JI19" s="259"/>
      <c r="JJ19" s="259"/>
      <c r="JK19" s="259"/>
      <c r="JL19" s="259"/>
      <c r="JM19" s="259"/>
      <c r="JN19" s="259"/>
      <c r="JO19" s="259"/>
      <c r="JP19" s="259"/>
      <c r="JQ19" s="259"/>
      <c r="JR19" s="259"/>
      <c r="JS19" s="259"/>
      <c r="JT19" s="259"/>
      <c r="JU19" s="259"/>
      <c r="JV19" s="259"/>
      <c r="JW19" s="259"/>
      <c r="JX19" s="259"/>
      <c r="JY19" s="259"/>
      <c r="JZ19" s="259"/>
      <c r="KA19" s="259"/>
      <c r="KB19" s="259"/>
      <c r="KC19" s="259"/>
      <c r="KD19" s="259"/>
      <c r="KE19" s="259"/>
      <c r="KF19" s="259"/>
      <c r="KG19" s="259"/>
      <c r="KH19" s="259"/>
      <c r="KI19" s="259"/>
      <c r="KJ19" s="259"/>
      <c r="KK19" s="259"/>
      <c r="KL19" s="259"/>
      <c r="KM19" s="259"/>
      <c r="KN19" s="259"/>
      <c r="KO19" s="259"/>
      <c r="KP19" s="259"/>
      <c r="KQ19" s="259"/>
      <c r="KR19" s="259"/>
      <c r="KS19" s="259"/>
      <c r="KT19" s="259"/>
      <c r="KU19" s="259"/>
      <c r="KV19" s="259"/>
    </row>
    <row r="20" spans="1:308" x14ac:dyDescent="0.2">
      <c r="A20" s="135" t="s">
        <v>816</v>
      </c>
      <c r="B20" s="136" t="s">
        <v>1019</v>
      </c>
      <c r="C20" s="137"/>
      <c r="D20" s="138" t="s">
        <v>1076</v>
      </c>
      <c r="E20" s="138">
        <v>0</v>
      </c>
      <c r="F20" s="139" t="s">
        <v>1133</v>
      </c>
      <c r="G20" s="139" t="s">
        <v>1174</v>
      </c>
      <c r="H20" s="139" t="s">
        <v>1189</v>
      </c>
      <c r="I20" s="139">
        <v>0</v>
      </c>
      <c r="J20" s="139">
        <v>0</v>
      </c>
      <c r="K20" s="139">
        <v>0</v>
      </c>
      <c r="L20" s="139" t="s">
        <v>1192</v>
      </c>
      <c r="M20" s="139">
        <v>0</v>
      </c>
      <c r="N20" s="139" t="s">
        <v>1198</v>
      </c>
      <c r="O20" s="139">
        <v>0</v>
      </c>
      <c r="P20" s="139">
        <v>0</v>
      </c>
      <c r="Q20" s="139"/>
      <c r="R20" s="139"/>
      <c r="S20" s="139"/>
      <c r="T20" s="139"/>
      <c r="U20" s="139"/>
      <c r="V20" s="139">
        <v>0</v>
      </c>
      <c r="W20" s="139">
        <v>0</v>
      </c>
      <c r="X20" s="139">
        <v>0</v>
      </c>
      <c r="Y20" s="140">
        <v>259.85000000000002</v>
      </c>
      <c r="Z20" s="140">
        <v>651.08000000000004</v>
      </c>
      <c r="AA20" s="140">
        <v>0</v>
      </c>
      <c r="AB20" s="141" t="s">
        <v>782</v>
      </c>
      <c r="AC20" s="141" t="s">
        <v>782</v>
      </c>
      <c r="AD20" s="142">
        <v>10</v>
      </c>
      <c r="AE20" s="142">
        <v>8</v>
      </c>
      <c r="AF20" s="142">
        <v>2</v>
      </c>
      <c r="AG20" s="143">
        <v>1</v>
      </c>
      <c r="AH20" s="143" t="s">
        <v>784</v>
      </c>
      <c r="AI20" s="142" t="s">
        <v>3482</v>
      </c>
      <c r="AJ20" s="199" t="s">
        <v>3487</v>
      </c>
      <c r="AK20" s="142" t="s">
        <v>782</v>
      </c>
      <c r="AL20" s="27" t="s">
        <v>782</v>
      </c>
      <c r="AM20" s="142">
        <v>11.01</v>
      </c>
      <c r="AN20" s="144">
        <v>4.0871934604904636</v>
      </c>
      <c r="AO20" s="144">
        <v>1.771117166212534</v>
      </c>
      <c r="AP20" s="144">
        <v>2.2706630336058128E-2</v>
      </c>
      <c r="AQ20" s="142">
        <v>0</v>
      </c>
      <c r="AR20" s="142">
        <v>0</v>
      </c>
      <c r="AS20" s="202"/>
      <c r="AT20" s="202"/>
      <c r="AU20" s="202"/>
      <c r="AV20" s="215" t="s">
        <v>871</v>
      </c>
      <c r="AW20" s="215" t="s">
        <v>817</v>
      </c>
      <c r="AX20" s="145"/>
      <c r="AY20" s="145"/>
      <c r="AZ20" s="146">
        <v>1</v>
      </c>
      <c r="BA20" s="146" t="s">
        <v>528</v>
      </c>
      <c r="BB20" s="146"/>
      <c r="BC20" s="146">
        <v>1</v>
      </c>
      <c r="BD20" s="147" t="s">
        <v>542</v>
      </c>
      <c r="BE20" s="148">
        <v>1</v>
      </c>
      <c r="BF20" s="149"/>
      <c r="BG20" s="216"/>
      <c r="BH20" s="217"/>
      <c r="BI20" s="150">
        <v>180</v>
      </c>
      <c r="BJ20" s="218">
        <v>166</v>
      </c>
      <c r="BK20" s="13">
        <v>120</v>
      </c>
      <c r="BL20" s="13">
        <v>59</v>
      </c>
      <c r="BM20" s="27" t="s">
        <v>791</v>
      </c>
      <c r="BN20" s="13" t="s">
        <v>786</v>
      </c>
      <c r="BO20" s="151">
        <v>150</v>
      </c>
      <c r="BP20" s="152"/>
      <c r="BQ20" s="153"/>
      <c r="BR20" s="142">
        <v>1000000000</v>
      </c>
      <c r="BS20" s="154">
        <v>2</v>
      </c>
      <c r="BT20" s="155">
        <v>0.99</v>
      </c>
      <c r="BU20" s="154">
        <v>76</v>
      </c>
      <c r="BV20" s="156">
        <v>0</v>
      </c>
      <c r="BW20" s="156">
        <v>0</v>
      </c>
      <c r="BX20" s="156">
        <v>0</v>
      </c>
      <c r="BY20" s="154">
        <v>0</v>
      </c>
      <c r="BZ20" s="154">
        <v>0</v>
      </c>
      <c r="CA20" s="154">
        <v>78</v>
      </c>
      <c r="CB20" s="155">
        <v>0.56999999999999995</v>
      </c>
      <c r="CC20" s="154"/>
      <c r="CD20" s="154"/>
      <c r="CE20" s="157">
        <v>102</v>
      </c>
      <c r="CF20" s="158">
        <v>36</v>
      </c>
      <c r="CG20" s="152">
        <v>30</v>
      </c>
      <c r="CH20" s="159"/>
      <c r="CI20" s="160" t="s">
        <v>782</v>
      </c>
      <c r="CJ20" s="161" t="s">
        <v>782</v>
      </c>
      <c r="CK20" s="158">
        <v>22300.11</v>
      </c>
      <c r="CL20" s="158">
        <v>0</v>
      </c>
      <c r="CM20" s="155">
        <v>0</v>
      </c>
      <c r="CN20" s="155">
        <v>7.2268770444487203</v>
      </c>
      <c r="CO20" s="162"/>
      <c r="CP20" s="155">
        <v>0.79</v>
      </c>
      <c r="CQ20" s="203">
        <v>42970</v>
      </c>
      <c r="CR20" s="204">
        <v>43159</v>
      </c>
      <c r="CS20" s="205">
        <v>43229</v>
      </c>
      <c r="CT20" s="205">
        <v>43195</v>
      </c>
      <c r="CU20" s="205">
        <v>43179</v>
      </c>
      <c r="CV20" s="205">
        <v>43209</v>
      </c>
      <c r="CW20" s="205">
        <v>43251</v>
      </c>
      <c r="CX20" s="155">
        <v>0.26839115843620848</v>
      </c>
      <c r="CY20" s="154">
        <v>0</v>
      </c>
      <c r="CZ20" s="155">
        <v>0</v>
      </c>
      <c r="DA20" s="155">
        <v>0.1</v>
      </c>
      <c r="DB20" s="155">
        <v>0.68333333333333335</v>
      </c>
      <c r="DC20" s="155">
        <v>3.3333333333333333E-2</v>
      </c>
      <c r="DD20" s="163">
        <v>0</v>
      </c>
      <c r="DE20" s="13" t="s">
        <v>782</v>
      </c>
      <c r="DF20" s="85" t="s">
        <v>789</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46">
        <v>84</v>
      </c>
      <c r="EH20" s="246">
        <v>61</v>
      </c>
      <c r="EI20" s="246">
        <v>91</v>
      </c>
      <c r="EJ20" s="246">
        <v>84</v>
      </c>
      <c r="EK20" s="246">
        <v>83</v>
      </c>
      <c r="EL20" s="246">
        <v>88</v>
      </c>
      <c r="EM20" s="248">
        <v>50</v>
      </c>
      <c r="EN20" s="248">
        <v>46</v>
      </c>
      <c r="EO20" s="248">
        <v>46</v>
      </c>
      <c r="EP20" s="246">
        <v>79</v>
      </c>
      <c r="EQ20" s="246">
        <v>87</v>
      </c>
      <c r="ER20" s="246">
        <v>108</v>
      </c>
      <c r="ES20" s="246">
        <v>63</v>
      </c>
      <c r="ET20" s="248">
        <v>45</v>
      </c>
      <c r="EU20" s="248">
        <v>40</v>
      </c>
      <c r="EV20" s="248">
        <v>40</v>
      </c>
      <c r="EW20" s="248">
        <v>40</v>
      </c>
      <c r="EX20" s="248">
        <v>41</v>
      </c>
      <c r="EY20" s="252"/>
      <c r="EZ20" s="248">
        <v>37</v>
      </c>
      <c r="FA20" s="248">
        <v>36</v>
      </c>
      <c r="FB20" s="248">
        <v>36</v>
      </c>
      <c r="FC20" s="252"/>
      <c r="FD20" s="248">
        <v>37</v>
      </c>
      <c r="FE20" s="248">
        <v>31</v>
      </c>
      <c r="FF20" s="248">
        <v>26</v>
      </c>
      <c r="FG20" s="248">
        <v>25</v>
      </c>
      <c r="FH20" s="248">
        <v>25</v>
      </c>
      <c r="FI20" s="248">
        <v>25</v>
      </c>
      <c r="FJ20" s="248">
        <v>25</v>
      </c>
      <c r="FK20" s="248">
        <v>25</v>
      </c>
      <c r="FL20" s="246">
        <v>72</v>
      </c>
      <c r="FM20" s="246">
        <v>66</v>
      </c>
      <c r="FN20" s="246">
        <v>66</v>
      </c>
      <c r="FO20" s="246">
        <v>66</v>
      </c>
      <c r="FP20" s="246">
        <v>66</v>
      </c>
      <c r="FQ20" s="246">
        <v>66</v>
      </c>
      <c r="FR20" s="246">
        <v>66</v>
      </c>
      <c r="FS20" s="246">
        <v>66</v>
      </c>
      <c r="FT20" s="246">
        <v>65</v>
      </c>
      <c r="FU20" s="246">
        <v>62</v>
      </c>
      <c r="FV20" s="246">
        <v>61</v>
      </c>
      <c r="FW20" s="246">
        <v>61</v>
      </c>
      <c r="FX20" s="246">
        <v>61</v>
      </c>
      <c r="FY20" s="246">
        <v>61</v>
      </c>
      <c r="FZ20" s="246">
        <v>61</v>
      </c>
      <c r="GA20" s="246">
        <v>61</v>
      </c>
      <c r="GB20" s="246">
        <v>61</v>
      </c>
      <c r="GC20" s="246">
        <v>60</v>
      </c>
      <c r="GD20" s="246">
        <v>60</v>
      </c>
      <c r="GE20" s="246">
        <v>60</v>
      </c>
      <c r="GF20" s="248">
        <v>59</v>
      </c>
      <c r="GG20" s="248">
        <v>59</v>
      </c>
      <c r="GH20" s="248">
        <v>58</v>
      </c>
      <c r="GI20" s="248">
        <v>51</v>
      </c>
      <c r="GJ20" s="248">
        <v>51</v>
      </c>
      <c r="GK20" s="248">
        <v>51</v>
      </c>
      <c r="GL20" s="248">
        <v>51</v>
      </c>
      <c r="GM20" s="248">
        <v>50</v>
      </c>
      <c r="GN20" s="248">
        <v>50</v>
      </c>
      <c r="GO20" s="248">
        <v>48</v>
      </c>
      <c r="GP20" s="248">
        <v>48</v>
      </c>
      <c r="GQ20" s="248">
        <v>48</v>
      </c>
      <c r="GR20" s="248">
        <v>48</v>
      </c>
      <c r="GS20" s="249">
        <v>128</v>
      </c>
      <c r="GT20" s="249">
        <v>128</v>
      </c>
      <c r="GU20" s="246">
        <v>104</v>
      </c>
      <c r="GV20" s="246">
        <v>104</v>
      </c>
      <c r="GW20" s="246">
        <v>104</v>
      </c>
      <c r="GX20" s="246">
        <v>103</v>
      </c>
      <c r="GY20" s="246">
        <v>103</v>
      </c>
      <c r="GZ20" s="246">
        <v>103</v>
      </c>
      <c r="HA20" s="246">
        <v>103</v>
      </c>
      <c r="HB20" s="246">
        <v>102</v>
      </c>
      <c r="HC20" s="246">
        <v>102</v>
      </c>
      <c r="HD20" s="246">
        <v>95</v>
      </c>
      <c r="HE20" s="246">
        <v>93</v>
      </c>
      <c r="HF20" s="246">
        <v>93</v>
      </c>
      <c r="HG20" s="246">
        <v>93</v>
      </c>
      <c r="HH20" s="246">
        <v>90</v>
      </c>
      <c r="HI20" s="246">
        <v>90</v>
      </c>
      <c r="HJ20" s="246">
        <v>88</v>
      </c>
      <c r="HK20" s="246">
        <v>87</v>
      </c>
      <c r="HL20" s="246">
        <v>87</v>
      </c>
      <c r="HM20" s="246">
        <v>87</v>
      </c>
      <c r="HN20" s="246">
        <v>88</v>
      </c>
      <c r="HO20" s="246">
        <v>88</v>
      </c>
      <c r="HP20" s="246">
        <v>87</v>
      </c>
      <c r="HQ20" s="252"/>
      <c r="HR20" s="246">
        <v>87</v>
      </c>
      <c r="HS20" s="246">
        <v>85</v>
      </c>
      <c r="HT20" s="246">
        <v>85</v>
      </c>
      <c r="HU20" s="246">
        <v>84</v>
      </c>
      <c r="HV20" s="246">
        <v>84</v>
      </c>
      <c r="HW20" s="246">
        <v>84</v>
      </c>
      <c r="HX20" s="246">
        <v>84</v>
      </c>
      <c r="HY20" s="252"/>
      <c r="HZ20" s="246">
        <v>70</v>
      </c>
      <c r="IA20" s="246">
        <v>69</v>
      </c>
      <c r="IB20" s="246">
        <v>69</v>
      </c>
      <c r="IC20" s="252"/>
      <c r="ID20" s="252"/>
      <c r="IE20" s="246">
        <v>69</v>
      </c>
      <c r="IF20" s="246">
        <v>69</v>
      </c>
      <c r="IG20" s="246">
        <v>69</v>
      </c>
      <c r="IH20" s="246">
        <v>69</v>
      </c>
      <c r="II20" s="252"/>
      <c r="IJ20" s="246">
        <v>69</v>
      </c>
      <c r="IK20" s="246">
        <v>69</v>
      </c>
      <c r="IL20" s="246">
        <v>69</v>
      </c>
      <c r="IM20" s="255"/>
      <c r="IN20" s="261">
        <v>69</v>
      </c>
      <c r="IO20" s="261">
        <v>69</v>
      </c>
      <c r="IP20" s="259"/>
      <c r="IQ20" s="259"/>
      <c r="IR20" s="259"/>
      <c r="IS20" s="259"/>
      <c r="IT20" s="259"/>
      <c r="IU20" s="262">
        <v>2</v>
      </c>
      <c r="IV20" s="259"/>
      <c r="IW20" s="259"/>
      <c r="IX20" s="259"/>
      <c r="IY20" s="259"/>
      <c r="IZ20" s="259"/>
      <c r="JA20" s="259"/>
      <c r="JB20" s="259"/>
      <c r="JC20" s="259"/>
      <c r="JD20" s="259"/>
      <c r="JE20" s="259"/>
      <c r="JF20" s="259"/>
      <c r="JG20" s="259"/>
      <c r="JH20" s="259"/>
      <c r="JI20" s="259"/>
      <c r="JJ20" s="259"/>
      <c r="JK20" s="259"/>
      <c r="JL20" s="259"/>
      <c r="JM20" s="259"/>
      <c r="JN20" s="259"/>
      <c r="JO20" s="259"/>
      <c r="JP20" s="259"/>
      <c r="JQ20" s="259"/>
      <c r="JR20" s="259"/>
      <c r="JS20" s="259"/>
      <c r="JT20" s="259"/>
      <c r="JU20" s="259"/>
      <c r="JV20" s="259"/>
      <c r="JW20" s="259"/>
      <c r="JX20" s="259"/>
      <c r="JY20" s="259"/>
      <c r="JZ20" s="259"/>
      <c r="KA20" s="259"/>
      <c r="KB20" s="259"/>
      <c r="KC20" s="259"/>
      <c r="KD20" s="259"/>
      <c r="KE20" s="259"/>
      <c r="KF20" s="259"/>
      <c r="KG20" s="259"/>
      <c r="KH20" s="259"/>
      <c r="KI20" s="259"/>
      <c r="KJ20" s="259"/>
      <c r="KK20" s="259"/>
      <c r="KL20" s="259"/>
      <c r="KM20" s="259"/>
      <c r="KN20" s="259"/>
      <c r="KO20" s="259"/>
      <c r="KP20" s="259"/>
      <c r="KQ20" s="259"/>
      <c r="KR20" s="259"/>
      <c r="KS20" s="259"/>
      <c r="KT20" s="259"/>
      <c r="KU20" s="259"/>
      <c r="KV20" s="259"/>
    </row>
    <row r="21" spans="1:308" x14ac:dyDescent="0.2">
      <c r="A21" s="135" t="s">
        <v>816</v>
      </c>
      <c r="B21" s="136" t="s">
        <v>1020</v>
      </c>
      <c r="C21" s="137"/>
      <c r="D21" s="138" t="s">
        <v>1077</v>
      </c>
      <c r="E21" s="138">
        <v>0</v>
      </c>
      <c r="F21" s="139" t="s">
        <v>1134</v>
      </c>
      <c r="G21" s="139" t="s">
        <v>1183</v>
      </c>
      <c r="H21" s="139" t="s">
        <v>1190</v>
      </c>
      <c r="I21" s="139">
        <v>0</v>
      </c>
      <c r="J21" s="139">
        <v>0</v>
      </c>
      <c r="K21" s="139">
        <v>0</v>
      </c>
      <c r="L21" s="139" t="s">
        <v>1183</v>
      </c>
      <c r="M21" s="139">
        <v>0</v>
      </c>
      <c r="N21" s="139" t="s">
        <v>1199</v>
      </c>
      <c r="O21" s="139">
        <v>0</v>
      </c>
      <c r="P21" s="139">
        <v>0</v>
      </c>
      <c r="Q21" s="139"/>
      <c r="R21" s="139"/>
      <c r="S21" s="139"/>
      <c r="T21" s="139"/>
      <c r="U21" s="139"/>
      <c r="V21" s="139">
        <v>0</v>
      </c>
      <c r="W21" s="139">
        <v>0</v>
      </c>
      <c r="X21" s="139">
        <v>0</v>
      </c>
      <c r="Y21" s="140">
        <v>295.52</v>
      </c>
      <c r="Z21" s="140">
        <v>559.33000000000004</v>
      </c>
      <c r="AA21" s="140">
        <v>0</v>
      </c>
      <c r="AB21" s="141" t="s">
        <v>782</v>
      </c>
      <c r="AC21" s="141" t="s">
        <v>782</v>
      </c>
      <c r="AD21" s="142">
        <v>10</v>
      </c>
      <c r="AE21" s="142">
        <v>8</v>
      </c>
      <c r="AF21" s="142">
        <v>2</v>
      </c>
      <c r="AG21" s="143">
        <v>1</v>
      </c>
      <c r="AH21" s="143" t="s">
        <v>782</v>
      </c>
      <c r="AI21" s="142" t="s">
        <v>3488</v>
      </c>
      <c r="AJ21" s="199" t="s">
        <v>782</v>
      </c>
      <c r="AK21" s="142" t="s">
        <v>782</v>
      </c>
      <c r="AL21" s="27" t="s">
        <v>782</v>
      </c>
      <c r="AM21" s="142">
        <v>0</v>
      </c>
      <c r="AN21" s="144">
        <v>0</v>
      </c>
      <c r="AO21" s="144">
        <v>0</v>
      </c>
      <c r="AP21" s="144">
        <v>0</v>
      </c>
      <c r="AQ21" s="142">
        <v>0</v>
      </c>
      <c r="AR21" s="142">
        <v>0</v>
      </c>
      <c r="AS21" s="202"/>
      <c r="AT21" s="202"/>
      <c r="AU21" s="202"/>
      <c r="AV21" s="215" t="s">
        <v>871</v>
      </c>
      <c r="AW21" s="215" t="s">
        <v>817</v>
      </c>
      <c r="AX21" s="145"/>
      <c r="AY21" s="145"/>
      <c r="AZ21" s="146">
        <v>1</v>
      </c>
      <c r="BA21" s="146" t="s">
        <v>528</v>
      </c>
      <c r="BB21" s="146"/>
      <c r="BC21" s="146">
        <v>1</v>
      </c>
      <c r="BD21" s="147" t="s">
        <v>542</v>
      </c>
      <c r="BE21" s="148">
        <v>1</v>
      </c>
      <c r="BF21" s="149"/>
      <c r="BG21" s="216"/>
      <c r="BH21" s="217"/>
      <c r="BI21" s="150">
        <v>0</v>
      </c>
      <c r="BJ21" s="218">
        <v>0</v>
      </c>
      <c r="BK21" s="13">
        <v>0</v>
      </c>
      <c r="BL21" s="13">
        <v>0</v>
      </c>
      <c r="BM21" s="27" t="s">
        <v>783</v>
      </c>
      <c r="BN21" s="13" t="s">
        <v>783</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782</v>
      </c>
      <c r="CJ21" s="161" t="s">
        <v>782</v>
      </c>
      <c r="CK21" s="158">
        <v>0</v>
      </c>
      <c r="CL21" s="158">
        <v>0</v>
      </c>
      <c r="CM21" s="155">
        <v>0</v>
      </c>
      <c r="CN21" s="155">
        <v>0</v>
      </c>
      <c r="CO21" s="162"/>
      <c r="CP21" s="155">
        <v>0</v>
      </c>
      <c r="CQ21" s="203">
        <v>42759</v>
      </c>
      <c r="CR21" s="204">
        <v>43159</v>
      </c>
      <c r="CS21" s="205">
        <v>43229</v>
      </c>
      <c r="CT21" s="205">
        <v>0</v>
      </c>
      <c r="CU21" s="205">
        <v>0</v>
      </c>
      <c r="CV21" s="205" t="s">
        <v>782</v>
      </c>
      <c r="CW21" s="205" t="s">
        <v>782</v>
      </c>
      <c r="CX21" s="155">
        <v>1</v>
      </c>
      <c r="CY21" s="154">
        <v>0</v>
      </c>
      <c r="CZ21" s="155">
        <v>0.81666666666666665</v>
      </c>
      <c r="DA21" s="155">
        <v>0</v>
      </c>
      <c r="DB21" s="155">
        <v>0</v>
      </c>
      <c r="DC21" s="155">
        <v>0</v>
      </c>
      <c r="DD21" s="163">
        <v>0</v>
      </c>
      <c r="DE21" s="13" t="s">
        <v>782</v>
      </c>
      <c r="DF21" s="85" t="s">
        <v>782</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24">
        <v>0</v>
      </c>
      <c r="EH21" s="224">
        <v>0</v>
      </c>
      <c r="EI21" s="224">
        <v>0</v>
      </c>
      <c r="EJ21" s="224">
        <v>0</v>
      </c>
      <c r="EK21" s="224">
        <v>0</v>
      </c>
      <c r="EL21" s="224">
        <v>0</v>
      </c>
      <c r="EM21" s="224">
        <v>0</v>
      </c>
      <c r="EN21" s="224">
        <v>0</v>
      </c>
      <c r="EO21" s="224">
        <v>0</v>
      </c>
      <c r="EP21" s="224">
        <v>0</v>
      </c>
      <c r="EQ21" s="224">
        <v>0</v>
      </c>
      <c r="ER21" s="224">
        <v>0</v>
      </c>
      <c r="ES21" s="224">
        <v>0</v>
      </c>
      <c r="ET21" s="224">
        <v>0</v>
      </c>
      <c r="EU21" s="224">
        <v>0</v>
      </c>
      <c r="EV21" s="224">
        <v>0</v>
      </c>
      <c r="EW21" s="224">
        <v>0</v>
      </c>
      <c r="EX21" s="224">
        <v>0</v>
      </c>
      <c r="EY21" s="245"/>
      <c r="EZ21" s="224">
        <v>0</v>
      </c>
      <c r="FA21" s="224">
        <v>0</v>
      </c>
      <c r="FB21" s="224">
        <v>0</v>
      </c>
      <c r="FC21" s="245"/>
      <c r="FD21" s="224">
        <v>0</v>
      </c>
      <c r="FE21" s="224">
        <v>0</v>
      </c>
      <c r="FF21" s="224">
        <v>0</v>
      </c>
      <c r="FG21" s="224">
        <v>0</v>
      </c>
      <c r="FH21" s="224">
        <v>0</v>
      </c>
      <c r="FI21" s="224">
        <v>0</v>
      </c>
      <c r="FJ21" s="224">
        <v>0</v>
      </c>
      <c r="FK21" s="224">
        <v>0</v>
      </c>
      <c r="FL21" s="224">
        <v>0</v>
      </c>
      <c r="FM21" s="224">
        <v>0</v>
      </c>
      <c r="FN21" s="224">
        <v>0</v>
      </c>
      <c r="FO21" s="224">
        <v>0</v>
      </c>
      <c r="FP21" s="224">
        <v>0</v>
      </c>
      <c r="FQ21" s="224">
        <v>0</v>
      </c>
      <c r="FR21" s="224">
        <v>0</v>
      </c>
      <c r="FS21" s="224">
        <v>0</v>
      </c>
      <c r="FT21" s="224">
        <v>0</v>
      </c>
      <c r="FU21" s="224">
        <v>0</v>
      </c>
      <c r="FV21" s="224">
        <v>0</v>
      </c>
      <c r="FW21" s="224">
        <v>0</v>
      </c>
      <c r="FX21" s="224">
        <v>0</v>
      </c>
      <c r="FY21" s="224">
        <v>0</v>
      </c>
      <c r="FZ21" s="224">
        <v>0</v>
      </c>
      <c r="GA21" s="224">
        <v>0</v>
      </c>
      <c r="GB21" s="224">
        <v>0</v>
      </c>
      <c r="GC21" s="224">
        <v>0</v>
      </c>
      <c r="GD21" s="224">
        <v>0</v>
      </c>
      <c r="GE21" s="224">
        <v>0</v>
      </c>
      <c r="GF21" s="224">
        <v>0</v>
      </c>
      <c r="GG21" s="224">
        <v>0</v>
      </c>
      <c r="GH21" s="224">
        <v>0</v>
      </c>
      <c r="GI21" s="224">
        <v>0</v>
      </c>
      <c r="GJ21" s="224">
        <v>0</v>
      </c>
      <c r="GK21" s="224">
        <v>0</v>
      </c>
      <c r="GL21" s="224">
        <v>0</v>
      </c>
      <c r="GM21" s="224">
        <v>0</v>
      </c>
      <c r="GN21" s="224">
        <v>0</v>
      </c>
      <c r="GO21" s="224">
        <v>0</v>
      </c>
      <c r="GP21" s="224">
        <v>0</v>
      </c>
      <c r="GQ21" s="224">
        <v>0</v>
      </c>
      <c r="GR21" s="224">
        <v>0</v>
      </c>
      <c r="GS21" s="224">
        <v>0</v>
      </c>
      <c r="GT21" s="224">
        <v>0</v>
      </c>
      <c r="GU21" s="224">
        <v>0</v>
      </c>
      <c r="GV21" s="224">
        <v>0</v>
      </c>
      <c r="GW21" s="224">
        <v>0</v>
      </c>
      <c r="GX21" s="224">
        <v>0</v>
      </c>
      <c r="GY21" s="224">
        <v>0</v>
      </c>
      <c r="GZ21" s="224">
        <v>0</v>
      </c>
      <c r="HA21" s="224">
        <v>0</v>
      </c>
      <c r="HB21" s="224">
        <v>0</v>
      </c>
      <c r="HC21" s="224">
        <v>0</v>
      </c>
      <c r="HD21" s="224">
        <v>0</v>
      </c>
      <c r="HE21" s="224">
        <v>0</v>
      </c>
      <c r="HF21" s="224">
        <v>0</v>
      </c>
      <c r="HG21" s="224">
        <v>0</v>
      </c>
      <c r="HH21" s="224">
        <v>0</v>
      </c>
      <c r="HI21" s="224">
        <v>0</v>
      </c>
      <c r="HJ21" s="224">
        <v>0</v>
      </c>
      <c r="HK21" s="224">
        <v>0</v>
      </c>
      <c r="HL21" s="224">
        <v>0</v>
      </c>
      <c r="HM21" s="224">
        <v>0</v>
      </c>
      <c r="HN21" s="224">
        <v>0</v>
      </c>
      <c r="HO21" s="224">
        <v>0</v>
      </c>
      <c r="HP21" s="224">
        <v>0</v>
      </c>
      <c r="HQ21" s="245"/>
      <c r="HR21" s="224">
        <v>0</v>
      </c>
      <c r="HS21" s="224">
        <v>0</v>
      </c>
      <c r="HT21" s="224">
        <v>0</v>
      </c>
      <c r="HU21" s="224">
        <v>0</v>
      </c>
      <c r="HV21" s="224">
        <v>0</v>
      </c>
      <c r="HW21" s="224">
        <v>0</v>
      </c>
      <c r="HX21" s="224">
        <v>0</v>
      </c>
      <c r="HY21" s="245"/>
      <c r="HZ21" s="224">
        <v>0</v>
      </c>
      <c r="IA21" s="224">
        <v>0</v>
      </c>
      <c r="IB21" s="224">
        <v>0</v>
      </c>
      <c r="IC21" s="245"/>
      <c r="ID21" s="245"/>
      <c r="IE21" s="224">
        <v>0</v>
      </c>
      <c r="IF21" s="224">
        <v>0</v>
      </c>
      <c r="IG21" s="224">
        <v>0</v>
      </c>
      <c r="IH21" s="224">
        <v>0</v>
      </c>
      <c r="II21" s="245"/>
      <c r="IJ21" s="224">
        <v>0</v>
      </c>
      <c r="IK21" s="224">
        <v>0</v>
      </c>
      <c r="IL21" s="224">
        <v>0</v>
      </c>
      <c r="IM21" s="256"/>
      <c r="IN21" s="265">
        <v>0</v>
      </c>
      <c r="IO21" s="265">
        <v>0</v>
      </c>
      <c r="IP21" s="259"/>
      <c r="IQ21" s="259"/>
      <c r="IR21" s="259"/>
      <c r="IS21" s="259"/>
      <c r="IT21" s="259"/>
      <c r="IU21" s="265">
        <v>0</v>
      </c>
      <c r="IV21" s="259"/>
      <c r="IW21" s="259"/>
      <c r="IX21" s="259"/>
      <c r="IY21" s="259"/>
      <c r="IZ21" s="259"/>
      <c r="JA21" s="259"/>
      <c r="JB21" s="259"/>
      <c r="JC21" s="259"/>
      <c r="JD21" s="259"/>
      <c r="JE21" s="259"/>
      <c r="JF21" s="259"/>
      <c r="JG21" s="259"/>
      <c r="JH21" s="259"/>
      <c r="JI21" s="259"/>
      <c r="JJ21" s="259"/>
      <c r="JK21" s="259"/>
      <c r="JL21" s="259"/>
      <c r="JM21" s="259"/>
      <c r="JN21" s="259"/>
      <c r="JO21" s="259"/>
      <c r="JP21" s="259"/>
      <c r="JQ21" s="259"/>
      <c r="JR21" s="259"/>
      <c r="JS21" s="259"/>
      <c r="JT21" s="259"/>
      <c r="JU21" s="259"/>
      <c r="JV21" s="259"/>
      <c r="JW21" s="259"/>
      <c r="JX21" s="259"/>
      <c r="JY21" s="259"/>
      <c r="JZ21" s="259"/>
      <c r="KA21" s="259"/>
      <c r="KB21" s="259"/>
      <c r="KC21" s="259"/>
      <c r="KD21" s="259"/>
      <c r="KE21" s="259"/>
      <c r="KF21" s="259"/>
      <c r="KG21" s="259"/>
      <c r="KH21" s="259"/>
      <c r="KI21" s="259"/>
      <c r="KJ21" s="259"/>
      <c r="KK21" s="259"/>
      <c r="KL21" s="259"/>
      <c r="KM21" s="259"/>
      <c r="KN21" s="259"/>
      <c r="KO21" s="259"/>
      <c r="KP21" s="259"/>
      <c r="KQ21" s="259"/>
      <c r="KR21" s="259"/>
      <c r="KS21" s="259"/>
      <c r="KT21" s="259"/>
      <c r="KU21" s="259"/>
      <c r="KV21" s="259"/>
    </row>
    <row r="22" spans="1:308" x14ac:dyDescent="0.2">
      <c r="A22" s="135" t="s">
        <v>816</v>
      </c>
      <c r="B22" s="136" t="s">
        <v>1021</v>
      </c>
      <c r="C22" s="137"/>
      <c r="D22" s="138" t="s">
        <v>1078</v>
      </c>
      <c r="E22" s="138">
        <v>0</v>
      </c>
      <c r="F22" s="139" t="s">
        <v>1135</v>
      </c>
      <c r="G22" s="139" t="s">
        <v>1176</v>
      </c>
      <c r="H22" s="139" t="s">
        <v>1189</v>
      </c>
      <c r="I22" s="139">
        <v>0</v>
      </c>
      <c r="J22" s="139">
        <v>0</v>
      </c>
      <c r="K22" s="139">
        <v>0</v>
      </c>
      <c r="L22" s="139" t="s">
        <v>1194</v>
      </c>
      <c r="M22" s="139">
        <v>0</v>
      </c>
      <c r="N22" s="139" t="s">
        <v>1198</v>
      </c>
      <c r="O22" s="139">
        <v>0</v>
      </c>
      <c r="P22" s="139">
        <v>0</v>
      </c>
      <c r="Q22" s="139"/>
      <c r="R22" s="139"/>
      <c r="S22" s="139"/>
      <c r="T22" s="139"/>
      <c r="U22" s="139"/>
      <c r="V22" s="139">
        <v>0</v>
      </c>
      <c r="W22" s="139">
        <v>0</v>
      </c>
      <c r="X22" s="139">
        <v>0</v>
      </c>
      <c r="Y22" s="140">
        <v>281.63</v>
      </c>
      <c r="Z22" s="140">
        <v>562.6</v>
      </c>
      <c r="AA22" s="140">
        <v>0</v>
      </c>
      <c r="AB22" s="141" t="s">
        <v>782</v>
      </c>
      <c r="AC22" s="141" t="s">
        <v>782</v>
      </c>
      <c r="AD22" s="142">
        <v>10</v>
      </c>
      <c r="AE22" s="142">
        <v>8</v>
      </c>
      <c r="AF22" s="142">
        <v>2</v>
      </c>
      <c r="AG22" s="143">
        <v>1</v>
      </c>
      <c r="AH22" s="143" t="s">
        <v>784</v>
      </c>
      <c r="AI22" s="142" t="s">
        <v>3489</v>
      </c>
      <c r="AJ22" s="199" t="s">
        <v>3476</v>
      </c>
      <c r="AK22" s="142" t="s">
        <v>782</v>
      </c>
      <c r="AL22" s="27" t="s">
        <v>782</v>
      </c>
      <c r="AM22" s="142">
        <v>0.26</v>
      </c>
      <c r="AN22" s="144">
        <v>2.8846153846153846</v>
      </c>
      <c r="AO22" s="144">
        <v>0</v>
      </c>
      <c r="AP22" s="144">
        <v>0.96153846153846145</v>
      </c>
      <c r="AQ22" s="142">
        <v>14</v>
      </c>
      <c r="AR22" s="142">
        <v>0</v>
      </c>
      <c r="AS22" s="202"/>
      <c r="AT22" s="202"/>
      <c r="AU22" s="202"/>
      <c r="AV22" s="215" t="s">
        <v>871</v>
      </c>
      <c r="AW22" s="215" t="s">
        <v>817</v>
      </c>
      <c r="AX22" s="145"/>
      <c r="AY22" s="145"/>
      <c r="AZ22" s="146">
        <v>1</v>
      </c>
      <c r="BA22" s="146" t="s">
        <v>528</v>
      </c>
      <c r="BB22" s="146"/>
      <c r="BC22" s="146">
        <v>1</v>
      </c>
      <c r="BD22" s="147" t="s">
        <v>542</v>
      </c>
      <c r="BE22" s="148">
        <v>1</v>
      </c>
      <c r="BF22" s="149"/>
      <c r="BG22" s="216"/>
      <c r="BH22" s="217"/>
      <c r="BI22" s="150">
        <v>3</v>
      </c>
      <c r="BJ22" s="218">
        <v>4</v>
      </c>
      <c r="BK22" s="13">
        <v>2</v>
      </c>
      <c r="BL22" s="13">
        <v>1</v>
      </c>
      <c r="BM22" s="27" t="s">
        <v>789</v>
      </c>
      <c r="BN22" s="13" t="s">
        <v>789</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782</v>
      </c>
      <c r="CJ22" s="161" t="s">
        <v>782</v>
      </c>
      <c r="CK22" s="158">
        <v>280.97000000000003</v>
      </c>
      <c r="CL22" s="158">
        <v>0</v>
      </c>
      <c r="CM22" s="155">
        <v>0</v>
      </c>
      <c r="CN22" s="155">
        <v>4.7887511983808553</v>
      </c>
      <c r="CO22" s="162"/>
      <c r="CP22" s="155">
        <v>1</v>
      </c>
      <c r="CQ22" s="203">
        <v>42872</v>
      </c>
      <c r="CR22" s="204">
        <v>43159</v>
      </c>
      <c r="CS22" s="205">
        <v>43229</v>
      </c>
      <c r="CT22" s="205">
        <v>43168</v>
      </c>
      <c r="CU22" s="205">
        <v>43179</v>
      </c>
      <c r="CV22" s="205">
        <v>43182</v>
      </c>
      <c r="CW22" s="205">
        <v>43224</v>
      </c>
      <c r="CX22" s="155">
        <v>1.1172986818707835</v>
      </c>
      <c r="CY22" s="154">
        <v>0</v>
      </c>
      <c r="CZ22" s="155">
        <v>0.41666666666666669</v>
      </c>
      <c r="DA22" s="155">
        <v>0.15</v>
      </c>
      <c r="DB22" s="155">
        <v>0.25</v>
      </c>
      <c r="DC22" s="155">
        <v>0</v>
      </c>
      <c r="DD22" s="163">
        <v>0</v>
      </c>
      <c r="DE22" s="13" t="s">
        <v>782</v>
      </c>
      <c r="DF22" s="85" t="s">
        <v>789</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7">
        <v>1</v>
      </c>
      <c r="EV22" s="227">
        <v>1</v>
      </c>
      <c r="EW22" s="227">
        <v>1</v>
      </c>
      <c r="EX22" s="227">
        <v>1</v>
      </c>
      <c r="EY22" s="244"/>
      <c r="EZ22" s="227">
        <v>1</v>
      </c>
      <c r="FA22" s="227">
        <v>1</v>
      </c>
      <c r="FB22" s="227">
        <v>1</v>
      </c>
      <c r="FC22" s="244"/>
      <c r="FD22" s="227">
        <v>1</v>
      </c>
      <c r="FE22" s="227">
        <v>1</v>
      </c>
      <c r="FF22" s="227">
        <v>1</v>
      </c>
      <c r="FG22" s="227">
        <v>1</v>
      </c>
      <c r="FH22" s="227">
        <v>1</v>
      </c>
      <c r="FI22" s="227">
        <v>1</v>
      </c>
      <c r="FJ22" s="227">
        <v>1</v>
      </c>
      <c r="FK22" s="227">
        <v>1</v>
      </c>
      <c r="FL22" s="229">
        <v>3</v>
      </c>
      <c r="FM22" s="229">
        <v>3</v>
      </c>
      <c r="FN22" s="229">
        <v>3</v>
      </c>
      <c r="FO22" s="229">
        <v>3</v>
      </c>
      <c r="FP22" s="229">
        <v>3</v>
      </c>
      <c r="FQ22" s="229">
        <v>3</v>
      </c>
      <c r="FR22" s="229">
        <v>3</v>
      </c>
      <c r="FS22" s="229">
        <v>3</v>
      </c>
      <c r="FT22" s="229">
        <v>3</v>
      </c>
      <c r="FU22" s="229">
        <v>3</v>
      </c>
      <c r="FV22" s="229">
        <v>3</v>
      </c>
      <c r="FW22" s="229">
        <v>3</v>
      </c>
      <c r="FX22" s="229">
        <v>3</v>
      </c>
      <c r="FY22" s="229">
        <v>3</v>
      </c>
      <c r="FZ22" s="229">
        <v>3</v>
      </c>
      <c r="GA22" s="229">
        <v>3</v>
      </c>
      <c r="GB22" s="229">
        <v>3</v>
      </c>
      <c r="GC22" s="229">
        <v>3</v>
      </c>
      <c r="GD22" s="229">
        <v>3</v>
      </c>
      <c r="GE22" s="229">
        <v>3</v>
      </c>
      <c r="GF22" s="227">
        <v>1</v>
      </c>
      <c r="GG22" s="227">
        <v>1</v>
      </c>
      <c r="GH22" s="227">
        <v>1</v>
      </c>
      <c r="GI22" s="227">
        <v>1</v>
      </c>
      <c r="GJ22" s="227">
        <v>1</v>
      </c>
      <c r="GK22" s="227">
        <v>1</v>
      </c>
      <c r="GL22" s="227">
        <v>1</v>
      </c>
      <c r="GM22" s="227">
        <v>1</v>
      </c>
      <c r="GN22" s="227">
        <v>1</v>
      </c>
      <c r="GO22" s="227">
        <v>1</v>
      </c>
      <c r="GP22" s="227">
        <v>1</v>
      </c>
      <c r="GQ22" s="227">
        <v>1</v>
      </c>
      <c r="GR22" s="227">
        <v>1</v>
      </c>
      <c r="GS22" s="228">
        <v>2</v>
      </c>
      <c r="GT22" s="228">
        <v>2</v>
      </c>
      <c r="GU22" s="228">
        <v>2</v>
      </c>
      <c r="GV22" s="228">
        <v>2</v>
      </c>
      <c r="GW22" s="228">
        <v>2</v>
      </c>
      <c r="GX22" s="228">
        <v>2</v>
      </c>
      <c r="GY22" s="228">
        <v>2</v>
      </c>
      <c r="GZ22" s="228">
        <v>2</v>
      </c>
      <c r="HA22" s="228">
        <v>2</v>
      </c>
      <c r="HB22" s="228">
        <v>2</v>
      </c>
      <c r="HC22" s="228">
        <v>2</v>
      </c>
      <c r="HD22" s="228">
        <v>2</v>
      </c>
      <c r="HE22" s="228">
        <v>2</v>
      </c>
      <c r="HF22" s="228">
        <v>2</v>
      </c>
      <c r="HG22" s="228">
        <v>2</v>
      </c>
      <c r="HH22" s="227">
        <v>1</v>
      </c>
      <c r="HI22" s="227">
        <v>1</v>
      </c>
      <c r="HJ22" s="227">
        <v>1</v>
      </c>
      <c r="HK22" s="227">
        <v>1</v>
      </c>
      <c r="HL22" s="226">
        <v>0</v>
      </c>
      <c r="HM22" s="226">
        <v>0</v>
      </c>
      <c r="HN22" s="226">
        <v>0</v>
      </c>
      <c r="HO22" s="226">
        <v>0</v>
      </c>
      <c r="HP22" s="226">
        <v>0</v>
      </c>
      <c r="HQ22" s="244"/>
      <c r="HR22" s="226">
        <v>0</v>
      </c>
      <c r="HS22" s="226">
        <v>0</v>
      </c>
      <c r="HT22" s="226">
        <v>0</v>
      </c>
      <c r="HU22" s="226">
        <v>0</v>
      </c>
      <c r="HV22" s="226">
        <v>0</v>
      </c>
      <c r="HW22" s="226">
        <v>0</v>
      </c>
      <c r="HX22" s="226">
        <v>0</v>
      </c>
      <c r="HY22" s="244"/>
      <c r="HZ22" s="226">
        <v>0</v>
      </c>
      <c r="IA22" s="226">
        <v>0</v>
      </c>
      <c r="IB22" s="226">
        <v>0</v>
      </c>
      <c r="IC22" s="244"/>
      <c r="ID22" s="244"/>
      <c r="IE22" s="226">
        <v>0</v>
      </c>
      <c r="IF22" s="226">
        <v>0</v>
      </c>
      <c r="IG22" s="226">
        <v>0</v>
      </c>
      <c r="IH22" s="226">
        <v>0</v>
      </c>
      <c r="II22" s="244"/>
      <c r="IJ22" s="226">
        <v>0</v>
      </c>
      <c r="IK22" s="226">
        <v>0</v>
      </c>
      <c r="IL22" s="226">
        <v>0</v>
      </c>
      <c r="IM22" s="254"/>
      <c r="IN22" s="260">
        <v>0</v>
      </c>
      <c r="IO22" s="260">
        <v>0</v>
      </c>
      <c r="IP22" s="258"/>
      <c r="IQ22" s="258"/>
      <c r="IR22" s="258"/>
      <c r="IS22" s="258"/>
      <c r="IT22" s="258"/>
      <c r="IU22" s="260">
        <v>0</v>
      </c>
      <c r="IV22" s="258"/>
      <c r="IW22" s="258"/>
      <c r="IX22" s="258"/>
      <c r="IY22" s="258"/>
      <c r="IZ22" s="258"/>
      <c r="JA22" s="258"/>
      <c r="JB22" s="258"/>
      <c r="JC22" s="258"/>
      <c r="JD22" s="258"/>
      <c r="JE22" s="258"/>
      <c r="JF22" s="258"/>
      <c r="JG22" s="258"/>
      <c r="JH22" s="258"/>
      <c r="JI22" s="258"/>
      <c r="JJ22" s="258"/>
      <c r="JK22" s="258"/>
      <c r="JL22" s="258"/>
      <c r="JM22" s="258"/>
      <c r="JN22" s="258"/>
      <c r="JO22" s="258"/>
      <c r="JP22" s="258"/>
      <c r="JQ22" s="258"/>
      <c r="JR22" s="258"/>
      <c r="JS22" s="258"/>
      <c r="JT22" s="258"/>
      <c r="JU22" s="258"/>
      <c r="JV22" s="258"/>
      <c r="JW22" s="258"/>
      <c r="JX22" s="258"/>
      <c r="JY22" s="258"/>
      <c r="JZ22" s="258"/>
      <c r="KA22" s="258"/>
      <c r="KB22" s="258"/>
      <c r="KC22" s="258"/>
      <c r="KD22" s="258"/>
      <c r="KE22" s="258"/>
      <c r="KF22" s="258"/>
      <c r="KG22" s="258"/>
      <c r="KH22" s="258"/>
      <c r="KI22" s="258"/>
      <c r="KJ22" s="258"/>
      <c r="KK22" s="258"/>
      <c r="KL22" s="258"/>
      <c r="KM22" s="258"/>
      <c r="KN22" s="258"/>
      <c r="KO22" s="258"/>
      <c r="KP22" s="258"/>
      <c r="KQ22" s="258"/>
      <c r="KR22" s="258"/>
      <c r="KS22" s="258"/>
      <c r="KT22" s="258"/>
      <c r="KU22" s="258"/>
      <c r="KV22" s="258"/>
    </row>
    <row r="23" spans="1:308" x14ac:dyDescent="0.2">
      <c r="A23" s="135" t="s">
        <v>816</v>
      </c>
      <c r="B23" s="136" t="s">
        <v>1022</v>
      </c>
      <c r="C23" s="137"/>
      <c r="D23" s="138" t="s">
        <v>1079</v>
      </c>
      <c r="E23" s="138">
        <v>0</v>
      </c>
      <c r="F23" s="139" t="s">
        <v>1136</v>
      </c>
      <c r="G23" s="139" t="s">
        <v>1175</v>
      </c>
      <c r="H23" s="139" t="s">
        <v>1189</v>
      </c>
      <c r="I23" s="139">
        <v>0</v>
      </c>
      <c r="J23" s="139">
        <v>0</v>
      </c>
      <c r="K23" s="139">
        <v>0</v>
      </c>
      <c r="L23" s="139" t="s">
        <v>1193</v>
      </c>
      <c r="M23" s="139">
        <v>0</v>
      </c>
      <c r="N23" s="139" t="s">
        <v>1198</v>
      </c>
      <c r="O23" s="139">
        <v>0</v>
      </c>
      <c r="P23" s="139">
        <v>0</v>
      </c>
      <c r="Q23" s="139"/>
      <c r="R23" s="139"/>
      <c r="S23" s="139"/>
      <c r="T23" s="139"/>
      <c r="U23" s="139"/>
      <c r="V23" s="139">
        <v>0</v>
      </c>
      <c r="W23" s="139">
        <v>0</v>
      </c>
      <c r="X23" s="139">
        <v>0</v>
      </c>
      <c r="Y23" s="140">
        <v>283.94</v>
      </c>
      <c r="Z23" s="140">
        <v>719</v>
      </c>
      <c r="AA23" s="140">
        <v>0</v>
      </c>
      <c r="AB23" s="141" t="s">
        <v>782</v>
      </c>
      <c r="AC23" s="141" t="s">
        <v>782</v>
      </c>
      <c r="AD23" s="142">
        <v>10</v>
      </c>
      <c r="AE23" s="142">
        <v>8</v>
      </c>
      <c r="AF23" s="142">
        <v>2</v>
      </c>
      <c r="AG23" s="143">
        <v>1</v>
      </c>
      <c r="AH23" s="143" t="s">
        <v>784</v>
      </c>
      <c r="AI23" s="142" t="s">
        <v>3490</v>
      </c>
      <c r="AJ23" s="199" t="s">
        <v>3487</v>
      </c>
      <c r="AK23" s="142" t="s">
        <v>782</v>
      </c>
      <c r="AL23" s="27" t="s">
        <v>782</v>
      </c>
      <c r="AM23" s="142">
        <v>1.63</v>
      </c>
      <c r="AN23" s="144">
        <v>3.834355828220859</v>
      </c>
      <c r="AO23" s="144">
        <v>1.5337423312883436</v>
      </c>
      <c r="AP23" s="144">
        <v>0.30674846625766872</v>
      </c>
      <c r="AQ23" s="142">
        <v>0</v>
      </c>
      <c r="AR23" s="142">
        <v>0</v>
      </c>
      <c r="AS23" s="202"/>
      <c r="AT23" s="202"/>
      <c r="AU23" s="202"/>
      <c r="AV23" s="215" t="s">
        <v>871</v>
      </c>
      <c r="AW23" s="215" t="s">
        <v>817</v>
      </c>
      <c r="AX23" s="145"/>
      <c r="AY23" s="145"/>
      <c r="AZ23" s="146">
        <v>2</v>
      </c>
      <c r="BA23" s="146" t="s">
        <v>528</v>
      </c>
      <c r="BB23" s="146"/>
      <c r="BC23" s="146">
        <v>2</v>
      </c>
      <c r="BD23" s="147" t="s">
        <v>542</v>
      </c>
      <c r="BE23" s="148">
        <v>1</v>
      </c>
      <c r="BF23" s="149"/>
      <c r="BG23" s="216"/>
      <c r="BH23" s="217"/>
      <c r="BI23" s="150">
        <v>25</v>
      </c>
      <c r="BJ23" s="218">
        <v>25</v>
      </c>
      <c r="BK23" s="13">
        <v>17</v>
      </c>
      <c r="BL23" s="13">
        <v>8</v>
      </c>
      <c r="BM23" s="27" t="s">
        <v>791</v>
      </c>
      <c r="BN23" s="13" t="s">
        <v>786</v>
      </c>
      <c r="BO23" s="151">
        <v>30</v>
      </c>
      <c r="BP23" s="152"/>
      <c r="BQ23" s="153"/>
      <c r="BR23" s="142">
        <v>1000000000</v>
      </c>
      <c r="BS23" s="154">
        <v>2</v>
      </c>
      <c r="BT23" s="155">
        <v>0.92</v>
      </c>
      <c r="BU23" s="154">
        <v>8</v>
      </c>
      <c r="BV23" s="156">
        <v>0</v>
      </c>
      <c r="BW23" s="156">
        <v>0</v>
      </c>
      <c r="BX23" s="156">
        <v>0</v>
      </c>
      <c r="BY23" s="154">
        <v>0</v>
      </c>
      <c r="BZ23" s="154">
        <v>0</v>
      </c>
      <c r="CA23" s="154">
        <v>10</v>
      </c>
      <c r="CB23" s="155">
        <v>0.6</v>
      </c>
      <c r="CC23" s="154"/>
      <c r="CD23" s="154"/>
      <c r="CE23" s="157">
        <v>16</v>
      </c>
      <c r="CF23" s="158">
        <v>5</v>
      </c>
      <c r="CG23" s="152">
        <v>6</v>
      </c>
      <c r="CH23" s="159"/>
      <c r="CI23" s="160" t="s">
        <v>782</v>
      </c>
      <c r="CJ23" s="161" t="s">
        <v>782</v>
      </c>
      <c r="CK23" s="158">
        <v>2610.36</v>
      </c>
      <c r="CL23" s="158">
        <v>0</v>
      </c>
      <c r="CM23" s="155">
        <v>0</v>
      </c>
      <c r="CN23" s="155">
        <v>7.3546805663168282</v>
      </c>
      <c r="CO23" s="162"/>
      <c r="CP23" s="155">
        <v>0.8</v>
      </c>
      <c r="CQ23" s="203">
        <v>42891</v>
      </c>
      <c r="CR23" s="204">
        <v>43159</v>
      </c>
      <c r="CS23" s="205">
        <v>43229</v>
      </c>
      <c r="CT23" s="205">
        <v>43195</v>
      </c>
      <c r="CU23" s="205">
        <v>43179</v>
      </c>
      <c r="CV23" s="205">
        <v>43209</v>
      </c>
      <c r="CW23" s="205">
        <v>43251</v>
      </c>
      <c r="CX23" s="155">
        <v>0.24404540420173457</v>
      </c>
      <c r="CY23" s="154">
        <v>0</v>
      </c>
      <c r="CZ23" s="155">
        <v>0</v>
      </c>
      <c r="DA23" s="155">
        <v>0.1</v>
      </c>
      <c r="DB23" s="155">
        <v>0.71666666666666667</v>
      </c>
      <c r="DC23" s="155">
        <v>0</v>
      </c>
      <c r="DD23" s="163">
        <v>0</v>
      </c>
      <c r="DE23" s="13" t="s">
        <v>782</v>
      </c>
      <c r="DF23" s="85" t="s">
        <v>789</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13</v>
      </c>
      <c r="EU23" s="232">
        <v>13</v>
      </c>
      <c r="EV23" s="232">
        <v>13</v>
      </c>
      <c r="EW23" s="232">
        <v>13</v>
      </c>
      <c r="EX23" s="232">
        <v>13</v>
      </c>
      <c r="EY23" s="225"/>
      <c r="EZ23" s="232">
        <v>11</v>
      </c>
      <c r="FA23" s="232">
        <v>10</v>
      </c>
      <c r="FB23" s="232">
        <v>10</v>
      </c>
      <c r="FC23" s="225"/>
      <c r="FD23" s="232">
        <v>10</v>
      </c>
      <c r="FE23" s="232">
        <v>10</v>
      </c>
      <c r="FF23" s="232">
        <v>11</v>
      </c>
      <c r="FG23" s="232">
        <v>11</v>
      </c>
      <c r="FH23" s="232">
        <v>11</v>
      </c>
      <c r="FI23" s="232">
        <v>11</v>
      </c>
      <c r="FJ23" s="232">
        <v>11</v>
      </c>
      <c r="FK23" s="232">
        <v>11</v>
      </c>
      <c r="FL23" s="232">
        <v>12</v>
      </c>
      <c r="FM23" s="231">
        <v>8</v>
      </c>
      <c r="FN23" s="231">
        <v>8</v>
      </c>
      <c r="FO23" s="231">
        <v>8</v>
      </c>
      <c r="FP23" s="231">
        <v>8</v>
      </c>
      <c r="FQ23" s="231">
        <v>8</v>
      </c>
      <c r="FR23" s="231">
        <v>8</v>
      </c>
      <c r="FS23" s="231">
        <v>8</v>
      </c>
      <c r="FT23" s="231">
        <v>8</v>
      </c>
      <c r="FU23" s="231">
        <v>8</v>
      </c>
      <c r="FV23" s="231">
        <v>8</v>
      </c>
      <c r="FW23" s="231">
        <v>8</v>
      </c>
      <c r="FX23" s="231">
        <v>8</v>
      </c>
      <c r="FY23" s="231">
        <v>8</v>
      </c>
      <c r="FZ23" s="231">
        <v>8</v>
      </c>
      <c r="GA23" s="231">
        <v>8</v>
      </c>
      <c r="GB23" s="231">
        <v>8</v>
      </c>
      <c r="GC23" s="231">
        <v>7</v>
      </c>
      <c r="GD23" s="231">
        <v>7</v>
      </c>
      <c r="GE23" s="231">
        <v>7</v>
      </c>
      <c r="GF23" s="231">
        <v>7</v>
      </c>
      <c r="GG23" s="231">
        <v>7</v>
      </c>
      <c r="GH23" s="231">
        <v>7</v>
      </c>
      <c r="GI23" s="231">
        <v>7</v>
      </c>
      <c r="GJ23" s="231">
        <v>7</v>
      </c>
      <c r="GK23" s="231">
        <v>7</v>
      </c>
      <c r="GL23" s="231">
        <v>7</v>
      </c>
      <c r="GM23" s="231">
        <v>7</v>
      </c>
      <c r="GN23" s="231">
        <v>7</v>
      </c>
      <c r="GO23" s="231">
        <v>6</v>
      </c>
      <c r="GP23" s="231">
        <v>6</v>
      </c>
      <c r="GQ23" s="231">
        <v>6</v>
      </c>
      <c r="GR23" s="231">
        <v>6</v>
      </c>
      <c r="GS23" s="232">
        <v>17</v>
      </c>
      <c r="GT23" s="232">
        <v>17</v>
      </c>
      <c r="GU23" s="232">
        <v>17</v>
      </c>
      <c r="GV23" s="232">
        <v>17</v>
      </c>
      <c r="GW23" s="232">
        <v>17</v>
      </c>
      <c r="GX23" s="232">
        <v>17</v>
      </c>
      <c r="GY23" s="232">
        <v>17</v>
      </c>
      <c r="GZ23" s="232">
        <v>17</v>
      </c>
      <c r="HA23" s="232">
        <v>17</v>
      </c>
      <c r="HB23" s="232">
        <v>17</v>
      </c>
      <c r="HC23" s="232">
        <v>17</v>
      </c>
      <c r="HD23" s="232">
        <v>17</v>
      </c>
      <c r="HE23" s="232">
        <v>17</v>
      </c>
      <c r="HF23" s="232">
        <v>17</v>
      </c>
      <c r="HG23" s="232">
        <v>17</v>
      </c>
      <c r="HH23" s="232">
        <v>16</v>
      </c>
      <c r="HI23" s="232">
        <v>16</v>
      </c>
      <c r="HJ23" s="232">
        <v>16</v>
      </c>
      <c r="HK23" s="232">
        <v>16</v>
      </c>
      <c r="HL23" s="232">
        <v>16</v>
      </c>
      <c r="HM23" s="232">
        <v>16</v>
      </c>
      <c r="HN23" s="232">
        <v>16</v>
      </c>
      <c r="HO23" s="232">
        <v>16</v>
      </c>
      <c r="HP23" s="232">
        <v>16</v>
      </c>
      <c r="HQ23" s="225"/>
      <c r="HR23" s="232">
        <v>16</v>
      </c>
      <c r="HS23" s="232">
        <v>16</v>
      </c>
      <c r="HT23" s="232">
        <v>16</v>
      </c>
      <c r="HU23" s="232">
        <v>16</v>
      </c>
      <c r="HV23" s="232">
        <v>16</v>
      </c>
      <c r="HW23" s="232">
        <v>16</v>
      </c>
      <c r="HX23" s="232">
        <v>16</v>
      </c>
      <c r="HY23" s="225"/>
      <c r="HZ23" s="232">
        <v>16</v>
      </c>
      <c r="IA23" s="232">
        <v>16</v>
      </c>
      <c r="IB23" s="232">
        <v>16</v>
      </c>
      <c r="IC23" s="225"/>
      <c r="ID23" s="225"/>
      <c r="IE23" s="232">
        <v>16</v>
      </c>
      <c r="IF23" s="232">
        <v>16</v>
      </c>
      <c r="IG23" s="232">
        <v>16</v>
      </c>
      <c r="IH23" s="232">
        <v>16</v>
      </c>
      <c r="II23" s="225"/>
      <c r="IJ23" s="232">
        <v>16</v>
      </c>
      <c r="IK23" s="232">
        <v>16</v>
      </c>
      <c r="IL23" s="232">
        <v>16</v>
      </c>
      <c r="IM23" s="256"/>
      <c r="IN23" s="261">
        <v>16</v>
      </c>
      <c r="IO23" s="261">
        <v>16</v>
      </c>
      <c r="IP23" s="259"/>
      <c r="IQ23" s="259"/>
      <c r="IR23" s="259"/>
      <c r="IS23" s="259"/>
      <c r="IT23" s="259"/>
      <c r="IU23" s="262">
        <v>2</v>
      </c>
      <c r="IV23" s="259"/>
      <c r="IW23" s="259"/>
      <c r="IX23" s="259"/>
      <c r="IY23" s="259"/>
      <c r="IZ23" s="259"/>
      <c r="JA23" s="259"/>
      <c r="JB23" s="259"/>
      <c r="JC23" s="259"/>
      <c r="JD23" s="259"/>
      <c r="JE23" s="259"/>
      <c r="JF23" s="259"/>
      <c r="JG23" s="259"/>
      <c r="JH23" s="259"/>
      <c r="JI23" s="259"/>
      <c r="JJ23" s="259"/>
      <c r="JK23" s="259"/>
      <c r="JL23" s="259"/>
      <c r="JM23" s="259"/>
      <c r="JN23" s="259"/>
      <c r="JO23" s="259"/>
      <c r="JP23" s="259"/>
      <c r="JQ23" s="259"/>
      <c r="JR23" s="259"/>
      <c r="JS23" s="259"/>
      <c r="JT23" s="259"/>
      <c r="JU23" s="259"/>
      <c r="JV23" s="259"/>
      <c r="JW23" s="259"/>
      <c r="JX23" s="259"/>
      <c r="JY23" s="259"/>
      <c r="JZ23" s="259"/>
      <c r="KA23" s="259"/>
      <c r="KB23" s="259"/>
      <c r="KC23" s="259"/>
      <c r="KD23" s="259"/>
      <c r="KE23" s="259"/>
      <c r="KF23" s="259"/>
      <c r="KG23" s="259"/>
      <c r="KH23" s="259"/>
      <c r="KI23" s="259"/>
      <c r="KJ23" s="259"/>
      <c r="KK23" s="259"/>
      <c r="KL23" s="259"/>
      <c r="KM23" s="259"/>
      <c r="KN23" s="259"/>
      <c r="KO23" s="259"/>
      <c r="KP23" s="259"/>
      <c r="KQ23" s="259"/>
      <c r="KR23" s="259"/>
      <c r="KS23" s="259"/>
      <c r="KT23" s="259"/>
      <c r="KU23" s="259"/>
      <c r="KV23" s="259"/>
    </row>
    <row r="24" spans="1:308" x14ac:dyDescent="0.2">
      <c r="A24" s="135" t="s">
        <v>816</v>
      </c>
      <c r="B24" s="136" t="s">
        <v>1023</v>
      </c>
      <c r="C24" s="137"/>
      <c r="D24" s="138" t="s">
        <v>1080</v>
      </c>
      <c r="E24" s="138">
        <v>0</v>
      </c>
      <c r="F24" s="139" t="s">
        <v>1137</v>
      </c>
      <c r="G24" s="139" t="s">
        <v>1173</v>
      </c>
      <c r="H24" s="139" t="s">
        <v>1189</v>
      </c>
      <c r="I24" s="139">
        <v>0</v>
      </c>
      <c r="J24" s="139">
        <v>0</v>
      </c>
      <c r="K24" s="139">
        <v>0</v>
      </c>
      <c r="L24" s="139" t="s">
        <v>1191</v>
      </c>
      <c r="M24" s="139">
        <v>0</v>
      </c>
      <c r="N24" s="139" t="s">
        <v>1198</v>
      </c>
      <c r="O24" s="139">
        <v>0</v>
      </c>
      <c r="P24" s="139">
        <v>0</v>
      </c>
      <c r="Q24" s="139"/>
      <c r="R24" s="139"/>
      <c r="S24" s="139"/>
      <c r="T24" s="139"/>
      <c r="U24" s="139"/>
      <c r="V24" s="139">
        <v>0</v>
      </c>
      <c r="W24" s="139">
        <v>0</v>
      </c>
      <c r="X24" s="139">
        <v>0</v>
      </c>
      <c r="Y24" s="140">
        <v>280.73</v>
      </c>
      <c r="Z24" s="140">
        <v>589.29</v>
      </c>
      <c r="AA24" s="140">
        <v>0</v>
      </c>
      <c r="AB24" s="141" t="s">
        <v>782</v>
      </c>
      <c r="AC24" s="141" t="s">
        <v>782</v>
      </c>
      <c r="AD24" s="142">
        <v>10</v>
      </c>
      <c r="AE24" s="142">
        <v>8</v>
      </c>
      <c r="AF24" s="142">
        <v>2</v>
      </c>
      <c r="AG24" s="143">
        <v>1</v>
      </c>
      <c r="AH24" s="143" t="s">
        <v>784</v>
      </c>
      <c r="AI24" s="142" t="s">
        <v>3490</v>
      </c>
      <c r="AJ24" s="199" t="s">
        <v>3491</v>
      </c>
      <c r="AK24" s="142" t="s">
        <v>782</v>
      </c>
      <c r="AL24" s="27" t="s">
        <v>782</v>
      </c>
      <c r="AM24" s="142">
        <v>0.79</v>
      </c>
      <c r="AN24" s="144">
        <v>4.4303797468354427</v>
      </c>
      <c r="AO24" s="144">
        <v>2.2151898734177213</v>
      </c>
      <c r="AP24" s="144">
        <v>0.31645569620253161</v>
      </c>
      <c r="AQ24" s="142">
        <v>0</v>
      </c>
      <c r="AR24" s="142">
        <v>0</v>
      </c>
      <c r="AS24" s="202"/>
      <c r="AT24" s="202"/>
      <c r="AU24" s="202"/>
      <c r="AV24" s="215" t="s">
        <v>871</v>
      </c>
      <c r="AW24" s="215" t="s">
        <v>817</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786</v>
      </c>
      <c r="BN24" s="13" t="s">
        <v>786</v>
      </c>
      <c r="BO24" s="151">
        <v>16</v>
      </c>
      <c r="BP24" s="152"/>
      <c r="BQ24" s="153"/>
      <c r="BR24" s="142">
        <v>1000000000</v>
      </c>
      <c r="BS24" s="154">
        <v>7</v>
      </c>
      <c r="BT24" s="155">
        <v>0.5</v>
      </c>
      <c r="BU24" s="154">
        <v>0</v>
      </c>
      <c r="BV24" s="156">
        <v>0</v>
      </c>
      <c r="BW24" s="156">
        <v>0</v>
      </c>
      <c r="BX24" s="156">
        <v>0</v>
      </c>
      <c r="BY24" s="154">
        <v>0</v>
      </c>
      <c r="BZ24" s="154">
        <v>0</v>
      </c>
      <c r="CA24" s="154">
        <v>7</v>
      </c>
      <c r="CB24" s="155">
        <v>0.5</v>
      </c>
      <c r="CC24" s="154"/>
      <c r="CD24" s="154"/>
      <c r="CE24" s="157">
        <v>7</v>
      </c>
      <c r="CF24" s="158">
        <v>3</v>
      </c>
      <c r="CG24" s="152">
        <v>4</v>
      </c>
      <c r="CH24" s="159"/>
      <c r="CI24" s="160" t="s">
        <v>782</v>
      </c>
      <c r="CJ24" s="161" t="s">
        <v>782</v>
      </c>
      <c r="CK24" s="158">
        <v>0</v>
      </c>
      <c r="CL24" s="158">
        <v>0</v>
      </c>
      <c r="CM24" s="155">
        <v>0</v>
      </c>
      <c r="CN24" s="155">
        <v>5.275845118084991</v>
      </c>
      <c r="CO24" s="162"/>
      <c r="CP24" s="155">
        <v>1</v>
      </c>
      <c r="CQ24" s="203">
        <v>42891</v>
      </c>
      <c r="CR24" s="204">
        <v>43159</v>
      </c>
      <c r="CS24" s="205">
        <v>43229</v>
      </c>
      <c r="CT24" s="205">
        <v>43118</v>
      </c>
      <c r="CU24" s="205">
        <v>43133</v>
      </c>
      <c r="CV24" s="205">
        <v>43132</v>
      </c>
      <c r="CW24" s="205">
        <v>43174</v>
      </c>
      <c r="CX24" s="155">
        <v>0.11696170865825051</v>
      </c>
      <c r="CY24" s="154">
        <v>0</v>
      </c>
      <c r="CZ24" s="155">
        <v>0</v>
      </c>
      <c r="DA24" s="155">
        <v>0</v>
      </c>
      <c r="DB24" s="155">
        <v>1.6666666666666666E-2</v>
      </c>
      <c r="DC24" s="155">
        <v>0</v>
      </c>
      <c r="DD24" s="163">
        <v>0.8</v>
      </c>
      <c r="DE24" s="13" t="s">
        <v>782</v>
      </c>
      <c r="DF24" s="85" t="s">
        <v>789</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8">
        <v>9</v>
      </c>
      <c r="EV24" s="228">
        <v>9</v>
      </c>
      <c r="EW24" s="228">
        <v>9</v>
      </c>
      <c r="EX24" s="228">
        <v>9</v>
      </c>
      <c r="EY24" s="244"/>
      <c r="EZ24" s="228">
        <v>9</v>
      </c>
      <c r="FA24" s="228">
        <v>9</v>
      </c>
      <c r="FB24" s="228">
        <v>9</v>
      </c>
      <c r="FC24" s="244"/>
      <c r="FD24" s="228">
        <v>9</v>
      </c>
      <c r="FE24" s="228">
        <v>9</v>
      </c>
      <c r="FF24" s="228">
        <v>9</v>
      </c>
      <c r="FG24" s="228">
        <v>8</v>
      </c>
      <c r="FH24" s="228">
        <v>8</v>
      </c>
      <c r="FI24" s="228">
        <v>8</v>
      </c>
      <c r="FJ24" s="228">
        <v>8</v>
      </c>
      <c r="FK24" s="228">
        <v>8</v>
      </c>
      <c r="FL24" s="229">
        <v>11</v>
      </c>
      <c r="FM24" s="229">
        <v>11</v>
      </c>
      <c r="FN24" s="229">
        <v>11</v>
      </c>
      <c r="FO24" s="229">
        <v>11</v>
      </c>
      <c r="FP24" s="229">
        <v>11</v>
      </c>
      <c r="FQ24" s="229">
        <v>11</v>
      </c>
      <c r="FR24" s="229">
        <v>11</v>
      </c>
      <c r="FS24" s="229">
        <v>11</v>
      </c>
      <c r="FT24" s="229">
        <v>11</v>
      </c>
      <c r="FU24" s="229">
        <v>11</v>
      </c>
      <c r="FV24" s="229">
        <v>11</v>
      </c>
      <c r="FW24" s="229">
        <v>11</v>
      </c>
      <c r="FX24" s="229">
        <v>11</v>
      </c>
      <c r="FY24" s="229">
        <v>11</v>
      </c>
      <c r="FZ24" s="229">
        <v>11</v>
      </c>
      <c r="GA24" s="229">
        <v>11</v>
      </c>
      <c r="GB24" s="229">
        <v>11</v>
      </c>
      <c r="GC24" s="229">
        <v>10</v>
      </c>
      <c r="GD24" s="229">
        <v>10</v>
      </c>
      <c r="GE24" s="229">
        <v>10</v>
      </c>
      <c r="GF24" s="229">
        <v>10</v>
      </c>
      <c r="GG24" s="229">
        <v>10</v>
      </c>
      <c r="GH24" s="229">
        <v>10</v>
      </c>
      <c r="GI24" s="229">
        <v>10</v>
      </c>
      <c r="GJ24" s="230">
        <v>17</v>
      </c>
      <c r="GK24" s="230">
        <v>17</v>
      </c>
      <c r="GL24" s="230">
        <v>17</v>
      </c>
      <c r="GM24" s="230">
        <v>16</v>
      </c>
      <c r="GN24" s="230">
        <v>16</v>
      </c>
      <c r="GO24" s="230">
        <v>16</v>
      </c>
      <c r="GP24" s="230">
        <v>16</v>
      </c>
      <c r="GQ24" s="230">
        <v>16</v>
      </c>
      <c r="GR24" s="230">
        <v>16</v>
      </c>
      <c r="GS24" s="230">
        <v>18</v>
      </c>
      <c r="GT24" s="230">
        <v>18</v>
      </c>
      <c r="GU24" s="230">
        <v>18</v>
      </c>
      <c r="GV24" s="230">
        <v>18</v>
      </c>
      <c r="GW24" s="230">
        <v>18</v>
      </c>
      <c r="GX24" s="230">
        <v>18</v>
      </c>
      <c r="GY24" s="230">
        <v>18</v>
      </c>
      <c r="GZ24" s="230">
        <v>18</v>
      </c>
      <c r="HA24" s="230">
        <v>18</v>
      </c>
      <c r="HB24" s="230">
        <v>18</v>
      </c>
      <c r="HC24" s="230">
        <v>18</v>
      </c>
      <c r="HD24" s="230">
        <v>18</v>
      </c>
      <c r="HE24" s="230">
        <v>18</v>
      </c>
      <c r="HF24" s="230">
        <v>18</v>
      </c>
      <c r="HG24" s="230">
        <v>18</v>
      </c>
      <c r="HH24" s="230">
        <v>17</v>
      </c>
      <c r="HI24" s="230">
        <v>16</v>
      </c>
      <c r="HJ24" s="230">
        <v>16</v>
      </c>
      <c r="HK24" s="230">
        <v>15</v>
      </c>
      <c r="HL24" s="230">
        <v>15</v>
      </c>
      <c r="HM24" s="230">
        <v>15</v>
      </c>
      <c r="HN24" s="230">
        <v>15</v>
      </c>
      <c r="HO24" s="230">
        <v>15</v>
      </c>
      <c r="HP24" s="230">
        <v>15</v>
      </c>
      <c r="HQ24" s="244"/>
      <c r="HR24" s="230">
        <v>15</v>
      </c>
      <c r="HS24" s="230">
        <v>15</v>
      </c>
      <c r="HT24" s="230">
        <v>15</v>
      </c>
      <c r="HU24" s="230">
        <v>15</v>
      </c>
      <c r="HV24" s="230">
        <v>15</v>
      </c>
      <c r="HW24" s="230">
        <v>15</v>
      </c>
      <c r="HX24" s="230">
        <v>15</v>
      </c>
      <c r="HY24" s="244"/>
      <c r="HZ24" s="230">
        <v>15</v>
      </c>
      <c r="IA24" s="230">
        <v>15</v>
      </c>
      <c r="IB24" s="230">
        <v>15</v>
      </c>
      <c r="IC24" s="244"/>
      <c r="ID24" s="244"/>
      <c r="IE24" s="230">
        <v>15</v>
      </c>
      <c r="IF24" s="230">
        <v>15</v>
      </c>
      <c r="IG24" s="230">
        <v>15</v>
      </c>
      <c r="IH24" s="230">
        <v>15</v>
      </c>
      <c r="II24" s="244"/>
      <c r="IJ24" s="230">
        <v>15</v>
      </c>
      <c r="IK24" s="230">
        <v>15</v>
      </c>
      <c r="IL24" s="230">
        <v>15</v>
      </c>
      <c r="IM24" s="254"/>
      <c r="IN24" s="264">
        <v>15</v>
      </c>
      <c r="IO24" s="264">
        <v>15</v>
      </c>
      <c r="IP24" s="258"/>
      <c r="IQ24" s="258"/>
      <c r="IR24" s="258"/>
      <c r="IS24" s="258"/>
      <c r="IT24" s="258"/>
      <c r="IU24" s="261">
        <v>7</v>
      </c>
      <c r="IV24" s="258"/>
      <c r="IW24" s="258"/>
      <c r="IX24" s="258"/>
      <c r="IY24" s="258"/>
      <c r="IZ24" s="258"/>
      <c r="JA24" s="258"/>
      <c r="JB24" s="258"/>
      <c r="JC24" s="258"/>
      <c r="JD24" s="258"/>
      <c r="JE24" s="258"/>
      <c r="JF24" s="258"/>
      <c r="JG24" s="258"/>
      <c r="JH24" s="258"/>
      <c r="JI24" s="258"/>
      <c r="JJ24" s="258"/>
      <c r="JK24" s="258"/>
      <c r="JL24" s="258"/>
      <c r="JM24" s="258"/>
      <c r="JN24" s="258"/>
      <c r="JO24" s="258"/>
      <c r="JP24" s="258"/>
      <c r="JQ24" s="258"/>
      <c r="JR24" s="258"/>
      <c r="JS24" s="258"/>
      <c r="JT24" s="258"/>
      <c r="JU24" s="258"/>
      <c r="JV24" s="258"/>
      <c r="JW24" s="258"/>
      <c r="JX24" s="258"/>
      <c r="JY24" s="258"/>
      <c r="JZ24" s="258"/>
      <c r="KA24" s="258"/>
      <c r="KB24" s="258"/>
      <c r="KC24" s="258"/>
      <c r="KD24" s="258"/>
      <c r="KE24" s="258"/>
      <c r="KF24" s="258"/>
      <c r="KG24" s="258"/>
      <c r="KH24" s="258"/>
      <c r="KI24" s="258"/>
      <c r="KJ24" s="258"/>
      <c r="KK24" s="258"/>
      <c r="KL24" s="258"/>
      <c r="KM24" s="258"/>
      <c r="KN24" s="258"/>
      <c r="KO24" s="258"/>
      <c r="KP24" s="258"/>
      <c r="KQ24" s="258"/>
      <c r="KR24" s="258"/>
      <c r="KS24" s="258"/>
      <c r="KT24" s="258"/>
      <c r="KU24" s="258"/>
      <c r="KV24" s="258"/>
    </row>
    <row r="25" spans="1:308" x14ac:dyDescent="0.2">
      <c r="A25" s="135" t="s">
        <v>816</v>
      </c>
      <c r="B25" s="136" t="s">
        <v>1024</v>
      </c>
      <c r="C25" s="137"/>
      <c r="D25" s="138" t="s">
        <v>1081</v>
      </c>
      <c r="E25" s="138">
        <v>0</v>
      </c>
      <c r="F25" s="139" t="s">
        <v>1138</v>
      </c>
      <c r="G25" s="139" t="s">
        <v>1175</v>
      </c>
      <c r="H25" s="139" t="s">
        <v>1189</v>
      </c>
      <c r="I25" s="139">
        <v>0</v>
      </c>
      <c r="J25" s="139">
        <v>0</v>
      </c>
      <c r="K25" s="139">
        <v>0</v>
      </c>
      <c r="L25" s="139" t="s">
        <v>1193</v>
      </c>
      <c r="M25" s="139">
        <v>0</v>
      </c>
      <c r="N25" s="139" t="s">
        <v>1198</v>
      </c>
      <c r="O25" s="139">
        <v>0</v>
      </c>
      <c r="P25" s="139">
        <v>0</v>
      </c>
      <c r="Q25" s="139"/>
      <c r="R25" s="139"/>
      <c r="S25" s="139"/>
      <c r="T25" s="139"/>
      <c r="U25" s="139"/>
      <c r="V25" s="139">
        <v>0</v>
      </c>
      <c r="W25" s="139">
        <v>0</v>
      </c>
      <c r="X25" s="139">
        <v>0</v>
      </c>
      <c r="Y25" s="140">
        <v>233.16</v>
      </c>
      <c r="Z25" s="140">
        <v>709.49</v>
      </c>
      <c r="AA25" s="140">
        <v>0</v>
      </c>
      <c r="AB25" s="141" t="s">
        <v>782</v>
      </c>
      <c r="AC25" s="141" t="s">
        <v>782</v>
      </c>
      <c r="AD25" s="142">
        <v>10</v>
      </c>
      <c r="AE25" s="142">
        <v>8</v>
      </c>
      <c r="AF25" s="142">
        <v>2</v>
      </c>
      <c r="AG25" s="143">
        <v>1</v>
      </c>
      <c r="AH25" s="143" t="s">
        <v>784</v>
      </c>
      <c r="AI25" s="142" t="s">
        <v>3482</v>
      </c>
      <c r="AJ25" s="199" t="s">
        <v>3478</v>
      </c>
      <c r="AK25" s="142">
        <v>210</v>
      </c>
      <c r="AL25" s="27" t="s">
        <v>782</v>
      </c>
      <c r="AM25" s="142">
        <v>21.13</v>
      </c>
      <c r="AN25" s="144">
        <v>3.5494557501183155</v>
      </c>
      <c r="AO25" s="144">
        <v>2.0468528159015618</v>
      </c>
      <c r="AP25" s="144">
        <v>2.3663038334122102E-2</v>
      </c>
      <c r="AQ25" s="142">
        <v>0</v>
      </c>
      <c r="AR25" s="142">
        <v>0</v>
      </c>
      <c r="AS25" s="202"/>
      <c r="AT25" s="202"/>
      <c r="AU25" s="202"/>
      <c r="AV25" s="215" t="s">
        <v>871</v>
      </c>
      <c r="AW25" s="215" t="s">
        <v>817</v>
      </c>
      <c r="AX25" s="145"/>
      <c r="AY25" s="145"/>
      <c r="AZ25" s="146">
        <v>2</v>
      </c>
      <c r="BA25" s="146" t="s">
        <v>528</v>
      </c>
      <c r="BB25" s="146"/>
      <c r="BC25" s="146">
        <v>2</v>
      </c>
      <c r="BD25" s="147" t="s">
        <v>542</v>
      </c>
      <c r="BE25" s="148">
        <v>1</v>
      </c>
      <c r="BF25" s="149"/>
      <c r="BG25" s="216"/>
      <c r="BH25" s="217"/>
      <c r="BI25" s="150">
        <v>300</v>
      </c>
      <c r="BJ25" s="218">
        <v>317</v>
      </c>
      <c r="BK25" s="13">
        <v>200</v>
      </c>
      <c r="BL25" s="13">
        <v>99</v>
      </c>
      <c r="BM25" s="27" t="s">
        <v>786</v>
      </c>
      <c r="BN25" s="13" t="s">
        <v>786</v>
      </c>
      <c r="BO25" s="151">
        <v>230</v>
      </c>
      <c r="BP25" s="152"/>
      <c r="BQ25" s="153"/>
      <c r="BR25" s="142">
        <v>1000000000</v>
      </c>
      <c r="BS25" s="154">
        <v>159</v>
      </c>
      <c r="BT25" s="155">
        <v>0.47</v>
      </c>
      <c r="BU25" s="154">
        <v>14</v>
      </c>
      <c r="BV25" s="156">
        <v>0</v>
      </c>
      <c r="BW25" s="156">
        <v>0</v>
      </c>
      <c r="BX25" s="156">
        <v>0</v>
      </c>
      <c r="BY25" s="154">
        <v>0</v>
      </c>
      <c r="BZ25" s="154">
        <v>0</v>
      </c>
      <c r="CA25" s="154">
        <v>173</v>
      </c>
      <c r="CB25" s="155">
        <v>0.42</v>
      </c>
      <c r="CC25" s="154"/>
      <c r="CD25" s="154"/>
      <c r="CE25" s="157">
        <v>128</v>
      </c>
      <c r="CF25" s="158">
        <v>60</v>
      </c>
      <c r="CG25" s="152">
        <v>20</v>
      </c>
      <c r="CH25" s="159"/>
      <c r="CI25" s="160" t="s">
        <v>782</v>
      </c>
      <c r="CJ25" s="161" t="s">
        <v>782</v>
      </c>
      <c r="CK25" s="158">
        <v>0</v>
      </c>
      <c r="CL25" s="158">
        <v>0</v>
      </c>
      <c r="CM25" s="155">
        <v>0</v>
      </c>
      <c r="CN25" s="155">
        <v>9.8060730828615554</v>
      </c>
      <c r="CO25" s="162"/>
      <c r="CP25" s="155">
        <v>0.23</v>
      </c>
      <c r="CQ25" s="203">
        <v>42970</v>
      </c>
      <c r="CR25" s="204">
        <v>43159</v>
      </c>
      <c r="CS25" s="205">
        <v>43229</v>
      </c>
      <c r="CT25" s="205">
        <v>43195</v>
      </c>
      <c r="CU25" s="205">
        <v>43179</v>
      </c>
      <c r="CV25" s="205">
        <v>43209</v>
      </c>
      <c r="CW25" s="205">
        <v>43251</v>
      </c>
      <c r="CX25" s="155">
        <v>8.8531753104183292E-2</v>
      </c>
      <c r="CY25" s="154">
        <v>0</v>
      </c>
      <c r="CZ25" s="155">
        <v>0</v>
      </c>
      <c r="DA25" s="155">
        <v>0</v>
      </c>
      <c r="DB25" s="155">
        <v>1.6666666666666666E-2</v>
      </c>
      <c r="DC25" s="155">
        <v>0.8</v>
      </c>
      <c r="DD25" s="163">
        <v>0</v>
      </c>
      <c r="DE25" s="13" t="s">
        <v>782</v>
      </c>
      <c r="DF25" s="85" t="s">
        <v>789</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257</v>
      </c>
      <c r="EU25" s="234">
        <v>257</v>
      </c>
      <c r="EV25" s="234">
        <v>257</v>
      </c>
      <c r="EW25" s="234">
        <v>257</v>
      </c>
      <c r="EX25" s="234">
        <v>253</v>
      </c>
      <c r="EY25" s="245"/>
      <c r="EZ25" s="234">
        <v>252</v>
      </c>
      <c r="FA25" s="234">
        <v>252</v>
      </c>
      <c r="FB25" s="234">
        <v>252</v>
      </c>
      <c r="FC25" s="245"/>
      <c r="FD25" s="234">
        <v>252</v>
      </c>
      <c r="FE25" s="234">
        <v>252</v>
      </c>
      <c r="FF25" s="234">
        <v>251</v>
      </c>
      <c r="FG25" s="234">
        <v>246</v>
      </c>
      <c r="FH25" s="234">
        <v>246</v>
      </c>
      <c r="FI25" s="234">
        <v>246</v>
      </c>
      <c r="FJ25" s="234">
        <v>246</v>
      </c>
      <c r="FK25" s="234">
        <v>246</v>
      </c>
      <c r="FL25" s="234">
        <v>258</v>
      </c>
      <c r="FM25" s="234">
        <v>256</v>
      </c>
      <c r="FN25" s="234">
        <v>256</v>
      </c>
      <c r="FO25" s="234">
        <v>250</v>
      </c>
      <c r="FP25" s="234">
        <v>250</v>
      </c>
      <c r="FQ25" s="234">
        <v>250</v>
      </c>
      <c r="FR25" s="234">
        <v>250</v>
      </c>
      <c r="FS25" s="234">
        <v>250</v>
      </c>
      <c r="FT25" s="234">
        <v>250</v>
      </c>
      <c r="FU25" s="234">
        <v>238</v>
      </c>
      <c r="FV25" s="234">
        <v>238</v>
      </c>
      <c r="FW25" s="234">
        <v>238</v>
      </c>
      <c r="FX25" s="234">
        <v>238</v>
      </c>
      <c r="FY25" s="234">
        <v>238</v>
      </c>
      <c r="FZ25" s="234">
        <v>238</v>
      </c>
      <c r="GA25" s="234">
        <v>238</v>
      </c>
      <c r="GB25" s="234">
        <v>238</v>
      </c>
      <c r="GC25" s="234">
        <v>237</v>
      </c>
      <c r="GD25" s="234">
        <v>237</v>
      </c>
      <c r="GE25" s="234">
        <v>237</v>
      </c>
      <c r="GF25" s="234">
        <v>237</v>
      </c>
      <c r="GG25" s="234">
        <v>237</v>
      </c>
      <c r="GH25" s="234">
        <v>235</v>
      </c>
      <c r="GI25" s="234">
        <v>220</v>
      </c>
      <c r="GJ25" s="234">
        <v>209</v>
      </c>
      <c r="GK25" s="234">
        <v>209</v>
      </c>
      <c r="GL25" s="234">
        <v>209</v>
      </c>
      <c r="GM25" s="234">
        <v>208</v>
      </c>
      <c r="GN25" s="234">
        <v>208</v>
      </c>
      <c r="GO25" s="234">
        <v>208</v>
      </c>
      <c r="GP25" s="234">
        <v>208</v>
      </c>
      <c r="GQ25" s="234">
        <v>208</v>
      </c>
      <c r="GR25" s="234">
        <v>208</v>
      </c>
      <c r="GS25" s="234">
        <v>256</v>
      </c>
      <c r="GT25" s="234">
        <v>256</v>
      </c>
      <c r="GU25" s="234">
        <v>256</v>
      </c>
      <c r="GV25" s="234">
        <v>247</v>
      </c>
      <c r="GW25" s="234">
        <v>247</v>
      </c>
      <c r="GX25" s="234">
        <v>247</v>
      </c>
      <c r="GY25" s="234">
        <v>247</v>
      </c>
      <c r="GZ25" s="234">
        <v>247</v>
      </c>
      <c r="HA25" s="234">
        <v>247</v>
      </c>
      <c r="HB25" s="234">
        <v>247</v>
      </c>
      <c r="HC25" s="234">
        <v>247</v>
      </c>
      <c r="HD25" s="234">
        <v>227</v>
      </c>
      <c r="HE25" s="234">
        <v>225</v>
      </c>
      <c r="HF25" s="234">
        <v>225</v>
      </c>
      <c r="HG25" s="234">
        <v>225</v>
      </c>
      <c r="HH25" s="234">
        <v>216</v>
      </c>
      <c r="HI25" s="234">
        <v>209</v>
      </c>
      <c r="HJ25" s="234">
        <v>249</v>
      </c>
      <c r="HK25" s="234">
        <v>249</v>
      </c>
      <c r="HL25" s="234">
        <v>249</v>
      </c>
      <c r="HM25" s="234">
        <v>249</v>
      </c>
      <c r="HN25" s="234">
        <v>249</v>
      </c>
      <c r="HO25" s="234">
        <v>247</v>
      </c>
      <c r="HP25" s="234">
        <v>243</v>
      </c>
      <c r="HQ25" s="245"/>
      <c r="HR25" s="234">
        <v>239</v>
      </c>
      <c r="HS25" s="234">
        <v>239</v>
      </c>
      <c r="HT25" s="234">
        <v>239</v>
      </c>
      <c r="HU25" s="234">
        <v>239</v>
      </c>
      <c r="HV25" s="234">
        <v>239</v>
      </c>
      <c r="HW25" s="234">
        <v>239</v>
      </c>
      <c r="HX25" s="234">
        <v>239</v>
      </c>
      <c r="HY25" s="245"/>
      <c r="HZ25" s="234">
        <v>211</v>
      </c>
      <c r="IA25" s="234">
        <v>210</v>
      </c>
      <c r="IB25" s="234">
        <v>210</v>
      </c>
      <c r="IC25" s="245"/>
      <c r="ID25" s="245"/>
      <c r="IE25" s="234">
        <v>211</v>
      </c>
      <c r="IF25" s="234">
        <v>211</v>
      </c>
      <c r="IG25" s="234">
        <v>211</v>
      </c>
      <c r="IH25" s="234">
        <v>211</v>
      </c>
      <c r="II25" s="245"/>
      <c r="IJ25" s="234">
        <v>211</v>
      </c>
      <c r="IK25" s="234">
        <v>211</v>
      </c>
      <c r="IL25" s="234">
        <v>211</v>
      </c>
      <c r="IM25" s="254"/>
      <c r="IN25" s="263">
        <v>211</v>
      </c>
      <c r="IO25" s="263">
        <v>211</v>
      </c>
      <c r="IP25" s="258"/>
      <c r="IQ25" s="258"/>
      <c r="IR25" s="258"/>
      <c r="IS25" s="258"/>
      <c r="IT25" s="258"/>
      <c r="IU25" s="261">
        <v>159</v>
      </c>
      <c r="IV25" s="258"/>
      <c r="IW25" s="258"/>
      <c r="IX25" s="258"/>
      <c r="IY25" s="258"/>
      <c r="IZ25" s="258"/>
      <c r="JA25" s="258"/>
      <c r="JB25" s="258"/>
      <c r="JC25" s="258"/>
      <c r="JD25" s="258"/>
      <c r="JE25" s="258"/>
      <c r="JF25" s="258"/>
      <c r="JG25" s="258"/>
      <c r="JH25" s="258"/>
      <c r="JI25" s="258"/>
      <c r="JJ25" s="258"/>
      <c r="JK25" s="258"/>
      <c r="JL25" s="258"/>
      <c r="JM25" s="258"/>
      <c r="JN25" s="258"/>
      <c r="JO25" s="258"/>
      <c r="JP25" s="258"/>
      <c r="JQ25" s="258"/>
      <c r="JR25" s="258"/>
      <c r="JS25" s="258"/>
      <c r="JT25" s="258"/>
      <c r="JU25" s="258"/>
      <c r="JV25" s="258"/>
      <c r="JW25" s="258"/>
      <c r="JX25" s="258"/>
      <c r="JY25" s="258"/>
      <c r="JZ25" s="258"/>
      <c r="KA25" s="258"/>
      <c r="KB25" s="258"/>
      <c r="KC25" s="258"/>
      <c r="KD25" s="258"/>
      <c r="KE25" s="258"/>
      <c r="KF25" s="258"/>
      <c r="KG25" s="258"/>
      <c r="KH25" s="258"/>
      <c r="KI25" s="258"/>
      <c r="KJ25" s="258"/>
      <c r="KK25" s="258"/>
      <c r="KL25" s="258"/>
      <c r="KM25" s="258"/>
      <c r="KN25" s="258"/>
      <c r="KO25" s="258"/>
      <c r="KP25" s="258"/>
      <c r="KQ25" s="258"/>
      <c r="KR25" s="258"/>
      <c r="KS25" s="258"/>
      <c r="KT25" s="258"/>
      <c r="KU25" s="258"/>
      <c r="KV25" s="258"/>
    </row>
    <row r="26" spans="1:308" x14ac:dyDescent="0.2">
      <c r="A26" s="135" t="s">
        <v>816</v>
      </c>
      <c r="B26" s="136" t="s">
        <v>1025</v>
      </c>
      <c r="C26" s="137"/>
      <c r="D26" s="138" t="s">
        <v>1082</v>
      </c>
      <c r="E26" s="138">
        <v>0</v>
      </c>
      <c r="F26" s="139" t="s">
        <v>1139</v>
      </c>
      <c r="G26" s="139" t="s">
        <v>1175</v>
      </c>
      <c r="H26" s="139" t="s">
        <v>1189</v>
      </c>
      <c r="I26" s="139">
        <v>0</v>
      </c>
      <c r="J26" s="139">
        <v>0</v>
      </c>
      <c r="K26" s="139">
        <v>0</v>
      </c>
      <c r="L26" s="139" t="s">
        <v>1193</v>
      </c>
      <c r="M26" s="139">
        <v>0</v>
      </c>
      <c r="N26" s="139" t="s">
        <v>1199</v>
      </c>
      <c r="O26" s="139">
        <v>0</v>
      </c>
      <c r="P26" s="139">
        <v>0</v>
      </c>
      <c r="Q26" s="139"/>
      <c r="R26" s="139"/>
      <c r="S26" s="139"/>
      <c r="T26" s="139"/>
      <c r="U26" s="139"/>
      <c r="V26" s="139">
        <v>0</v>
      </c>
      <c r="W26" s="139">
        <v>0</v>
      </c>
      <c r="X26" s="139">
        <v>0</v>
      </c>
      <c r="Y26" s="140">
        <v>233.94</v>
      </c>
      <c r="Z26" s="140">
        <v>509.51</v>
      </c>
      <c r="AA26" s="140">
        <v>0</v>
      </c>
      <c r="AB26" s="141" t="s">
        <v>782</v>
      </c>
      <c r="AC26" s="141" t="s">
        <v>782</v>
      </c>
      <c r="AD26" s="142">
        <v>10</v>
      </c>
      <c r="AE26" s="142">
        <v>8</v>
      </c>
      <c r="AF26" s="142">
        <v>2</v>
      </c>
      <c r="AG26" s="143">
        <v>1</v>
      </c>
      <c r="AH26" s="143" t="s">
        <v>784</v>
      </c>
      <c r="AI26" s="142" t="s">
        <v>3492</v>
      </c>
      <c r="AJ26" s="199" t="s">
        <v>3493</v>
      </c>
      <c r="AK26" s="142" t="s">
        <v>782</v>
      </c>
      <c r="AL26" s="27" t="s">
        <v>3469</v>
      </c>
      <c r="AM26" s="142">
        <v>29.19</v>
      </c>
      <c r="AN26" s="144">
        <v>2.1411442274751624</v>
      </c>
      <c r="AO26" s="144">
        <v>0.710859883521754</v>
      </c>
      <c r="AP26" s="144">
        <v>8.5645769099006504E-3</v>
      </c>
      <c r="AQ26" s="142">
        <v>1</v>
      </c>
      <c r="AR26" s="142">
        <v>0</v>
      </c>
      <c r="AS26" s="202"/>
      <c r="AT26" s="202"/>
      <c r="AU26" s="202"/>
      <c r="AV26" s="215" t="s">
        <v>871</v>
      </c>
      <c r="AW26" s="215" t="s">
        <v>817</v>
      </c>
      <c r="AX26" s="145"/>
      <c r="AY26" s="145"/>
      <c r="AZ26" s="146">
        <v>1</v>
      </c>
      <c r="BA26" s="146" t="s">
        <v>528</v>
      </c>
      <c r="BB26" s="146"/>
      <c r="BC26" s="146">
        <v>2</v>
      </c>
      <c r="BD26" s="147" t="s">
        <v>542</v>
      </c>
      <c r="BE26" s="148">
        <v>1</v>
      </c>
      <c r="BF26" s="149"/>
      <c r="BG26" s="216"/>
      <c r="BH26" s="217"/>
      <c r="BI26" s="150">
        <v>250</v>
      </c>
      <c r="BJ26" s="218">
        <v>438</v>
      </c>
      <c r="BK26" s="13">
        <v>166</v>
      </c>
      <c r="BL26" s="13">
        <v>83</v>
      </c>
      <c r="BM26" s="27" t="s">
        <v>791</v>
      </c>
      <c r="BN26" s="13" t="s">
        <v>791</v>
      </c>
      <c r="BO26" s="151">
        <v>280</v>
      </c>
      <c r="BP26" s="152"/>
      <c r="BQ26" s="153"/>
      <c r="BR26" s="142">
        <v>1000000000</v>
      </c>
      <c r="BS26" s="154">
        <v>83</v>
      </c>
      <c r="BT26" s="155">
        <v>0.67</v>
      </c>
      <c r="BU26" s="154">
        <v>0</v>
      </c>
      <c r="BV26" s="156">
        <v>0</v>
      </c>
      <c r="BW26" s="156">
        <v>0</v>
      </c>
      <c r="BX26" s="156">
        <v>0</v>
      </c>
      <c r="BY26" s="154">
        <v>0</v>
      </c>
      <c r="BZ26" s="154">
        <v>0</v>
      </c>
      <c r="CA26" s="154">
        <v>83</v>
      </c>
      <c r="CB26" s="155">
        <v>0.67</v>
      </c>
      <c r="CC26" s="154"/>
      <c r="CD26" s="154"/>
      <c r="CE26" s="157">
        <v>168</v>
      </c>
      <c r="CF26" s="158">
        <v>50</v>
      </c>
      <c r="CG26" s="152">
        <v>20</v>
      </c>
      <c r="CH26" s="159"/>
      <c r="CI26" s="160" t="s">
        <v>782</v>
      </c>
      <c r="CJ26" s="161" t="s">
        <v>782</v>
      </c>
      <c r="CK26" s="158">
        <v>0</v>
      </c>
      <c r="CL26" s="158">
        <v>0</v>
      </c>
      <c r="CM26" s="155">
        <v>0</v>
      </c>
      <c r="CN26" s="155">
        <v>5.6541677353167481</v>
      </c>
      <c r="CO26" s="162"/>
      <c r="CP26" s="155">
        <v>0</v>
      </c>
      <c r="CQ26" s="203">
        <v>43137</v>
      </c>
      <c r="CR26" s="204">
        <v>43159</v>
      </c>
      <c r="CS26" s="205">
        <v>43229</v>
      </c>
      <c r="CT26" s="205">
        <v>43133</v>
      </c>
      <c r="CU26" s="205">
        <v>43179</v>
      </c>
      <c r="CV26" s="205">
        <v>43147</v>
      </c>
      <c r="CW26" s="205">
        <v>43189</v>
      </c>
      <c r="CX26" s="155">
        <v>1.3687605337762481</v>
      </c>
      <c r="CY26" s="154">
        <v>0</v>
      </c>
      <c r="CZ26" s="155">
        <v>1.6666666666666666E-2</v>
      </c>
      <c r="DA26" s="155">
        <v>0.53333333333333333</v>
      </c>
      <c r="DB26" s="155">
        <v>0</v>
      </c>
      <c r="DC26" s="155">
        <v>8.3333333333333329E-2</v>
      </c>
      <c r="DD26" s="163">
        <v>0.18333333333333332</v>
      </c>
      <c r="DE26" s="13" t="s">
        <v>782</v>
      </c>
      <c r="DF26" s="85" t="s">
        <v>789</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225</v>
      </c>
      <c r="EU26" s="229">
        <v>222</v>
      </c>
      <c r="EV26" s="229">
        <v>222</v>
      </c>
      <c r="EW26" s="229">
        <v>222</v>
      </c>
      <c r="EX26" s="229">
        <v>220</v>
      </c>
      <c r="EY26" s="244"/>
      <c r="EZ26" s="229">
        <v>219</v>
      </c>
      <c r="FA26" s="229">
        <v>216</v>
      </c>
      <c r="FB26" s="229">
        <v>215</v>
      </c>
      <c r="FC26" s="244"/>
      <c r="FD26" s="229">
        <v>214</v>
      </c>
      <c r="FE26" s="229">
        <v>213</v>
      </c>
      <c r="FF26" s="229">
        <v>209</v>
      </c>
      <c r="FG26" s="229">
        <v>209</v>
      </c>
      <c r="FH26" s="229">
        <v>208</v>
      </c>
      <c r="FI26" s="229">
        <v>208</v>
      </c>
      <c r="FJ26" s="229">
        <v>208</v>
      </c>
      <c r="FK26" s="229">
        <v>207</v>
      </c>
      <c r="FL26" s="229">
        <v>256</v>
      </c>
      <c r="FM26" s="229">
        <v>254</v>
      </c>
      <c r="FN26" s="229">
        <v>254</v>
      </c>
      <c r="FO26" s="229">
        <v>253</v>
      </c>
      <c r="FP26" s="229">
        <v>253</v>
      </c>
      <c r="FQ26" s="229">
        <v>253</v>
      </c>
      <c r="FR26" s="230">
        <v>253</v>
      </c>
      <c r="FS26" s="230">
        <v>253</v>
      </c>
      <c r="FT26" s="230">
        <v>252</v>
      </c>
      <c r="FU26" s="230">
        <v>251</v>
      </c>
      <c r="FV26" s="230">
        <v>251</v>
      </c>
      <c r="FW26" s="230">
        <v>251</v>
      </c>
      <c r="FX26" s="230">
        <v>251</v>
      </c>
      <c r="FY26" s="230">
        <v>251</v>
      </c>
      <c r="FZ26" s="230">
        <v>251</v>
      </c>
      <c r="GA26" s="230">
        <v>251</v>
      </c>
      <c r="GB26" s="230">
        <v>251</v>
      </c>
      <c r="GC26" s="229">
        <v>250</v>
      </c>
      <c r="GD26" s="229">
        <v>250</v>
      </c>
      <c r="GE26" s="229">
        <v>250</v>
      </c>
      <c r="GF26" s="229">
        <v>249</v>
      </c>
      <c r="GG26" s="229">
        <v>248</v>
      </c>
      <c r="GH26" s="229">
        <v>240</v>
      </c>
      <c r="GI26" s="229">
        <v>240</v>
      </c>
      <c r="GJ26" s="229">
        <v>239</v>
      </c>
      <c r="GK26" s="229">
        <v>239</v>
      </c>
      <c r="GL26" s="229">
        <v>239</v>
      </c>
      <c r="GM26" s="229">
        <v>239</v>
      </c>
      <c r="GN26" s="229">
        <v>238</v>
      </c>
      <c r="GO26" s="229">
        <v>231</v>
      </c>
      <c r="GP26" s="229">
        <v>231</v>
      </c>
      <c r="GQ26" s="229">
        <v>231</v>
      </c>
      <c r="GR26" s="229">
        <v>231</v>
      </c>
      <c r="GS26" s="230">
        <v>274</v>
      </c>
      <c r="GT26" s="230">
        <v>274</v>
      </c>
      <c r="GU26" s="230">
        <v>274</v>
      </c>
      <c r="GV26" s="230">
        <v>270</v>
      </c>
      <c r="GW26" s="230">
        <v>267</v>
      </c>
      <c r="GX26" s="230">
        <v>260</v>
      </c>
      <c r="GY26" s="230">
        <v>260</v>
      </c>
      <c r="GZ26" s="230">
        <v>260</v>
      </c>
      <c r="HA26" s="230">
        <v>258</v>
      </c>
      <c r="HB26" s="230">
        <v>257</v>
      </c>
      <c r="HC26" s="230">
        <v>253</v>
      </c>
      <c r="HD26" s="227">
        <v>1</v>
      </c>
      <c r="HE26" s="227">
        <v>1</v>
      </c>
      <c r="HF26" s="227">
        <v>1</v>
      </c>
      <c r="HG26" s="227">
        <v>1</v>
      </c>
      <c r="HH26" s="227">
        <v>1</v>
      </c>
      <c r="HI26" s="227">
        <v>3</v>
      </c>
      <c r="HJ26" s="227">
        <v>40</v>
      </c>
      <c r="HK26" s="227">
        <v>1</v>
      </c>
      <c r="HL26" s="227">
        <v>1</v>
      </c>
      <c r="HM26" s="227">
        <v>1</v>
      </c>
      <c r="HN26" s="227">
        <v>1</v>
      </c>
      <c r="HO26" s="227">
        <v>1</v>
      </c>
      <c r="HP26" s="227">
        <v>1</v>
      </c>
      <c r="HQ26" s="244"/>
      <c r="HR26" s="227">
        <v>1</v>
      </c>
      <c r="HS26" s="227">
        <v>1</v>
      </c>
      <c r="HT26" s="227">
        <v>1</v>
      </c>
      <c r="HU26" s="227">
        <v>1</v>
      </c>
      <c r="HV26" s="227">
        <v>1</v>
      </c>
      <c r="HW26" s="227">
        <v>1</v>
      </c>
      <c r="HX26" s="226">
        <v>0</v>
      </c>
      <c r="HY26" s="244"/>
      <c r="HZ26" s="227">
        <v>1</v>
      </c>
      <c r="IA26" s="227">
        <v>3</v>
      </c>
      <c r="IB26" s="227">
        <v>3</v>
      </c>
      <c r="IC26" s="244"/>
      <c r="ID26" s="244"/>
      <c r="IE26" s="227">
        <v>4</v>
      </c>
      <c r="IF26" s="227">
        <v>4</v>
      </c>
      <c r="IG26" s="227">
        <v>4</v>
      </c>
      <c r="IH26" s="227">
        <v>4</v>
      </c>
      <c r="II26" s="244"/>
      <c r="IJ26" s="227">
        <v>4</v>
      </c>
      <c r="IK26" s="227">
        <v>4</v>
      </c>
      <c r="IL26" s="227">
        <v>4</v>
      </c>
      <c r="IM26" s="254"/>
      <c r="IN26" s="262">
        <v>4</v>
      </c>
      <c r="IO26" s="262">
        <v>4</v>
      </c>
      <c r="IP26" s="258"/>
      <c r="IQ26" s="258"/>
      <c r="IR26" s="258"/>
      <c r="IS26" s="258"/>
      <c r="IT26" s="258"/>
      <c r="IU26" s="262">
        <v>83</v>
      </c>
      <c r="IV26" s="258"/>
      <c r="IW26" s="258"/>
      <c r="IX26" s="258"/>
      <c r="IY26" s="258"/>
      <c r="IZ26" s="258"/>
      <c r="JA26" s="258"/>
      <c r="JB26" s="258"/>
      <c r="JC26" s="258"/>
      <c r="JD26" s="258"/>
      <c r="JE26" s="258"/>
      <c r="JF26" s="258"/>
      <c r="JG26" s="258"/>
      <c r="JH26" s="258"/>
      <c r="JI26" s="258"/>
      <c r="JJ26" s="258"/>
      <c r="JK26" s="258"/>
      <c r="JL26" s="258"/>
      <c r="JM26" s="258"/>
      <c r="JN26" s="258"/>
      <c r="JO26" s="258"/>
      <c r="JP26" s="258"/>
      <c r="JQ26" s="258"/>
      <c r="JR26" s="258"/>
      <c r="JS26" s="258"/>
      <c r="JT26" s="258"/>
      <c r="JU26" s="258"/>
      <c r="JV26" s="258"/>
      <c r="JW26" s="258"/>
      <c r="JX26" s="258"/>
      <c r="JY26" s="258"/>
      <c r="JZ26" s="258"/>
      <c r="KA26" s="258"/>
      <c r="KB26" s="258"/>
      <c r="KC26" s="258"/>
      <c r="KD26" s="258"/>
      <c r="KE26" s="258"/>
      <c r="KF26" s="258"/>
      <c r="KG26" s="258"/>
      <c r="KH26" s="258"/>
      <c r="KI26" s="258"/>
      <c r="KJ26" s="258"/>
      <c r="KK26" s="258"/>
      <c r="KL26" s="258"/>
      <c r="KM26" s="258"/>
      <c r="KN26" s="258"/>
      <c r="KO26" s="258"/>
      <c r="KP26" s="258"/>
      <c r="KQ26" s="258"/>
      <c r="KR26" s="258"/>
      <c r="KS26" s="258"/>
      <c r="KT26" s="258"/>
      <c r="KU26" s="258"/>
      <c r="KV26" s="258"/>
    </row>
    <row r="27" spans="1:308" x14ac:dyDescent="0.2">
      <c r="A27" s="135" t="s">
        <v>816</v>
      </c>
      <c r="B27" s="136" t="s">
        <v>1026</v>
      </c>
      <c r="C27" s="137"/>
      <c r="D27" s="138" t="s">
        <v>1083</v>
      </c>
      <c r="E27" s="138">
        <v>0</v>
      </c>
      <c r="F27" s="139" t="s">
        <v>1140</v>
      </c>
      <c r="G27" s="139" t="s">
        <v>1180</v>
      </c>
      <c r="H27" s="139" t="s">
        <v>1189</v>
      </c>
      <c r="I27" s="139">
        <v>0</v>
      </c>
      <c r="J27" s="139">
        <v>0</v>
      </c>
      <c r="K27" s="139">
        <v>0</v>
      </c>
      <c r="L27" s="139" t="s">
        <v>1196</v>
      </c>
      <c r="M27" s="139">
        <v>0</v>
      </c>
      <c r="N27" s="139" t="s">
        <v>1199</v>
      </c>
      <c r="O27" s="139">
        <v>0</v>
      </c>
      <c r="P27" s="139">
        <v>0</v>
      </c>
      <c r="Q27" s="139"/>
      <c r="R27" s="139"/>
      <c r="S27" s="139"/>
      <c r="T27" s="139"/>
      <c r="U27" s="139"/>
      <c r="V27" s="139">
        <v>0</v>
      </c>
      <c r="W27" s="139">
        <v>0</v>
      </c>
      <c r="X27" s="139">
        <v>0</v>
      </c>
      <c r="Y27" s="140">
        <v>257.88</v>
      </c>
      <c r="Z27" s="140">
        <v>550.48</v>
      </c>
      <c r="AA27" s="140">
        <v>0</v>
      </c>
      <c r="AB27" s="141" t="s">
        <v>782</v>
      </c>
      <c r="AC27" s="141" t="s">
        <v>782</v>
      </c>
      <c r="AD27" s="142">
        <v>10</v>
      </c>
      <c r="AE27" s="142">
        <v>8</v>
      </c>
      <c r="AF27" s="142">
        <v>2</v>
      </c>
      <c r="AG27" s="143">
        <v>1</v>
      </c>
      <c r="AH27" s="143" t="s">
        <v>784</v>
      </c>
      <c r="AI27" s="142" t="s">
        <v>3477</v>
      </c>
      <c r="AJ27" s="199" t="s">
        <v>3478</v>
      </c>
      <c r="AK27" s="142" t="s">
        <v>782</v>
      </c>
      <c r="AL27" s="27" t="s">
        <v>782</v>
      </c>
      <c r="AM27" s="142">
        <v>0.4</v>
      </c>
      <c r="AN27" s="144">
        <v>4.375</v>
      </c>
      <c r="AO27" s="144">
        <v>3.125</v>
      </c>
      <c r="AP27" s="144">
        <v>0.625</v>
      </c>
      <c r="AQ27" s="142">
        <v>0</v>
      </c>
      <c r="AR27" s="142">
        <v>0</v>
      </c>
      <c r="AS27" s="202"/>
      <c r="AT27" s="202"/>
      <c r="AU27" s="202"/>
      <c r="AV27" s="215" t="s">
        <v>871</v>
      </c>
      <c r="AW27" s="215" t="s">
        <v>817</v>
      </c>
      <c r="AX27" s="145"/>
      <c r="AY27" s="145"/>
      <c r="AZ27" s="146">
        <v>1</v>
      </c>
      <c r="BA27" s="146" t="s">
        <v>528</v>
      </c>
      <c r="BB27" s="146"/>
      <c r="BC27" s="146">
        <v>1</v>
      </c>
      <c r="BD27" s="147" t="s">
        <v>542</v>
      </c>
      <c r="BE27" s="148">
        <v>1</v>
      </c>
      <c r="BF27" s="149"/>
      <c r="BG27" s="216"/>
      <c r="BH27" s="217"/>
      <c r="BI27" s="150">
        <v>7</v>
      </c>
      <c r="BJ27" s="218">
        <v>6</v>
      </c>
      <c r="BK27" s="13">
        <v>5</v>
      </c>
      <c r="BL27" s="13">
        <v>2</v>
      </c>
      <c r="BM27" s="27" t="s">
        <v>786</v>
      </c>
      <c r="BN27" s="13" t="s">
        <v>786</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782</v>
      </c>
      <c r="CJ27" s="161" t="s">
        <v>782</v>
      </c>
      <c r="CK27" s="158">
        <v>0</v>
      </c>
      <c r="CL27" s="158">
        <v>0</v>
      </c>
      <c r="CM27" s="155">
        <v>0</v>
      </c>
      <c r="CN27" s="155">
        <v>5.4462540716612384</v>
      </c>
      <c r="CO27" s="162"/>
      <c r="CP27" s="155">
        <v>0.25</v>
      </c>
      <c r="CQ27" s="203">
        <v>43087</v>
      </c>
      <c r="CR27" s="204">
        <v>43159</v>
      </c>
      <c r="CS27" s="205">
        <v>43229</v>
      </c>
      <c r="CT27" s="205">
        <v>43195</v>
      </c>
      <c r="CU27" s="205">
        <v>43179</v>
      </c>
      <c r="CV27" s="205">
        <v>43209</v>
      </c>
      <c r="CW27" s="205">
        <v>43251</v>
      </c>
      <c r="CX27" s="155">
        <v>0.38395090179075353</v>
      </c>
      <c r="CY27" s="154">
        <v>0</v>
      </c>
      <c r="CZ27" s="155">
        <v>0</v>
      </c>
      <c r="DA27" s="155">
        <v>8.3333333333333329E-2</v>
      </c>
      <c r="DB27" s="155">
        <v>0.65</v>
      </c>
      <c r="DC27" s="155">
        <v>8.3333333333333329E-2</v>
      </c>
      <c r="DD27" s="163">
        <v>0</v>
      </c>
      <c r="DE27" s="13" t="s">
        <v>782</v>
      </c>
      <c r="DF27" s="85" t="s">
        <v>789</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3">
        <v>0</v>
      </c>
      <c r="EV27" s="233">
        <v>0</v>
      </c>
      <c r="EW27" s="233">
        <v>0</v>
      </c>
      <c r="EX27" s="233">
        <v>0</v>
      </c>
      <c r="EY27" s="245"/>
      <c r="EZ27" s="233">
        <v>0</v>
      </c>
      <c r="FA27" s="233">
        <v>0</v>
      </c>
      <c r="FB27" s="233">
        <v>0</v>
      </c>
      <c r="FC27" s="245"/>
      <c r="FD27" s="233">
        <v>0</v>
      </c>
      <c r="FE27" s="233">
        <v>0</v>
      </c>
      <c r="FF27" s="233">
        <v>0</v>
      </c>
      <c r="FG27" s="233">
        <v>0</v>
      </c>
      <c r="FH27" s="233">
        <v>0</v>
      </c>
      <c r="FI27" s="233">
        <v>0</v>
      </c>
      <c r="FJ27" s="233">
        <v>0</v>
      </c>
      <c r="FK27" s="233">
        <v>0</v>
      </c>
      <c r="FL27" s="232">
        <v>4</v>
      </c>
      <c r="FM27" s="232">
        <v>4</v>
      </c>
      <c r="FN27" s="232">
        <v>4</v>
      </c>
      <c r="FO27" s="232">
        <v>4</v>
      </c>
      <c r="FP27" s="232">
        <v>4</v>
      </c>
      <c r="FQ27" s="232">
        <v>4</v>
      </c>
      <c r="FR27" s="232">
        <v>4</v>
      </c>
      <c r="FS27" s="232">
        <v>3</v>
      </c>
      <c r="FT27" s="232">
        <v>3</v>
      </c>
      <c r="FU27" s="232">
        <v>3</v>
      </c>
      <c r="FV27" s="232">
        <v>3</v>
      </c>
      <c r="FW27" s="232">
        <v>3</v>
      </c>
      <c r="FX27" s="232">
        <v>3</v>
      </c>
      <c r="FY27" s="232">
        <v>3</v>
      </c>
      <c r="FZ27" s="232">
        <v>3</v>
      </c>
      <c r="GA27" s="231">
        <v>2</v>
      </c>
      <c r="GB27" s="231">
        <v>2</v>
      </c>
      <c r="GC27" s="231">
        <v>2</v>
      </c>
      <c r="GD27" s="231">
        <v>2</v>
      </c>
      <c r="GE27" s="231">
        <v>2</v>
      </c>
      <c r="GF27" s="231">
        <v>2</v>
      </c>
      <c r="GG27" s="231">
        <v>2</v>
      </c>
      <c r="GH27" s="231">
        <v>2</v>
      </c>
      <c r="GI27" s="231">
        <v>2</v>
      </c>
      <c r="GJ27" s="231">
        <v>1</v>
      </c>
      <c r="GK27" s="231">
        <v>1</v>
      </c>
      <c r="GL27" s="231">
        <v>1</v>
      </c>
      <c r="GM27" s="231">
        <v>1</v>
      </c>
      <c r="GN27" s="231">
        <v>1</v>
      </c>
      <c r="GO27" s="231">
        <v>1</v>
      </c>
      <c r="GP27" s="231">
        <v>1</v>
      </c>
      <c r="GQ27" s="231">
        <v>1</v>
      </c>
      <c r="GR27" s="231">
        <v>1</v>
      </c>
      <c r="GS27" s="234">
        <v>7</v>
      </c>
      <c r="GT27" s="234">
        <v>7</v>
      </c>
      <c r="GU27" s="234">
        <v>6</v>
      </c>
      <c r="GV27" s="234">
        <v>6</v>
      </c>
      <c r="GW27" s="234">
        <v>6</v>
      </c>
      <c r="GX27" s="232">
        <v>5</v>
      </c>
      <c r="GY27" s="232">
        <v>5</v>
      </c>
      <c r="GZ27" s="232">
        <v>5</v>
      </c>
      <c r="HA27" s="232">
        <v>5</v>
      </c>
      <c r="HB27" s="232">
        <v>5</v>
      </c>
      <c r="HC27" s="232">
        <v>5</v>
      </c>
      <c r="HD27" s="232">
        <v>5</v>
      </c>
      <c r="HE27" s="232">
        <v>5</v>
      </c>
      <c r="HF27" s="232">
        <v>5</v>
      </c>
      <c r="HG27" s="232">
        <v>5</v>
      </c>
      <c r="HH27" s="232">
        <v>5</v>
      </c>
      <c r="HI27" s="232">
        <v>3</v>
      </c>
      <c r="HJ27" s="232">
        <v>3</v>
      </c>
      <c r="HK27" s="232">
        <v>3</v>
      </c>
      <c r="HL27" s="232">
        <v>3</v>
      </c>
      <c r="HM27" s="232">
        <v>3</v>
      </c>
      <c r="HN27" s="232">
        <v>3</v>
      </c>
      <c r="HO27" s="232">
        <v>3</v>
      </c>
      <c r="HP27" s="232">
        <v>3</v>
      </c>
      <c r="HQ27" s="245"/>
      <c r="HR27" s="232">
        <v>3</v>
      </c>
      <c r="HS27" s="232">
        <v>3</v>
      </c>
      <c r="HT27" s="232">
        <v>3</v>
      </c>
      <c r="HU27" s="232">
        <v>3</v>
      </c>
      <c r="HV27" s="232">
        <v>3</v>
      </c>
      <c r="HW27" s="232">
        <v>3</v>
      </c>
      <c r="HX27" s="232">
        <v>3</v>
      </c>
      <c r="HY27" s="245"/>
      <c r="HZ27" s="232">
        <v>3</v>
      </c>
      <c r="IA27" s="232">
        <v>3</v>
      </c>
      <c r="IB27" s="232">
        <v>3</v>
      </c>
      <c r="IC27" s="245"/>
      <c r="ID27" s="245"/>
      <c r="IE27" s="232">
        <v>4</v>
      </c>
      <c r="IF27" s="232">
        <v>4</v>
      </c>
      <c r="IG27" s="232">
        <v>4</v>
      </c>
      <c r="IH27" s="232">
        <v>4</v>
      </c>
      <c r="II27" s="245"/>
      <c r="IJ27" s="232">
        <v>4</v>
      </c>
      <c r="IK27" s="232">
        <v>4</v>
      </c>
      <c r="IL27" s="232">
        <v>4</v>
      </c>
      <c r="IM27" s="256"/>
      <c r="IN27" s="261">
        <v>4</v>
      </c>
      <c r="IO27" s="261">
        <v>4</v>
      </c>
      <c r="IP27" s="259"/>
      <c r="IQ27" s="259"/>
      <c r="IR27" s="259"/>
      <c r="IS27" s="259"/>
      <c r="IT27" s="259"/>
      <c r="IU27" s="261">
        <v>4</v>
      </c>
      <c r="IV27" s="259"/>
      <c r="IW27" s="259"/>
      <c r="IX27" s="259"/>
      <c r="IY27" s="259"/>
      <c r="IZ27" s="259"/>
      <c r="JA27" s="259"/>
      <c r="JB27" s="259"/>
      <c r="JC27" s="259"/>
      <c r="JD27" s="259"/>
      <c r="JE27" s="259"/>
      <c r="JF27" s="259"/>
      <c r="JG27" s="259"/>
      <c r="JH27" s="259"/>
      <c r="JI27" s="259"/>
      <c r="JJ27" s="259"/>
      <c r="JK27" s="259"/>
      <c r="JL27" s="259"/>
      <c r="JM27" s="259"/>
      <c r="JN27" s="259"/>
      <c r="JO27" s="259"/>
      <c r="JP27" s="259"/>
      <c r="JQ27" s="259"/>
      <c r="JR27" s="259"/>
      <c r="JS27" s="259"/>
      <c r="JT27" s="259"/>
      <c r="JU27" s="259"/>
      <c r="JV27" s="259"/>
      <c r="JW27" s="259"/>
      <c r="JX27" s="259"/>
      <c r="JY27" s="259"/>
      <c r="JZ27" s="259"/>
      <c r="KA27" s="259"/>
      <c r="KB27" s="259"/>
      <c r="KC27" s="259"/>
      <c r="KD27" s="259"/>
      <c r="KE27" s="259"/>
      <c r="KF27" s="259"/>
      <c r="KG27" s="259"/>
      <c r="KH27" s="259"/>
      <c r="KI27" s="259"/>
      <c r="KJ27" s="259"/>
      <c r="KK27" s="259"/>
      <c r="KL27" s="259"/>
      <c r="KM27" s="259"/>
      <c r="KN27" s="259"/>
      <c r="KO27" s="259"/>
      <c r="KP27" s="259"/>
      <c r="KQ27" s="259"/>
      <c r="KR27" s="259"/>
      <c r="KS27" s="259"/>
      <c r="KT27" s="259"/>
      <c r="KU27" s="259"/>
      <c r="KV27" s="259"/>
    </row>
    <row r="28" spans="1:308" x14ac:dyDescent="0.2">
      <c r="A28" s="135" t="s">
        <v>816</v>
      </c>
      <c r="B28" s="136" t="s">
        <v>1027</v>
      </c>
      <c r="C28" s="137"/>
      <c r="D28" s="138" t="s">
        <v>1084</v>
      </c>
      <c r="E28" s="138">
        <v>0</v>
      </c>
      <c r="F28" s="139" t="s">
        <v>1141</v>
      </c>
      <c r="G28" s="139" t="s">
        <v>1175</v>
      </c>
      <c r="H28" s="139" t="s">
        <v>1189</v>
      </c>
      <c r="I28" s="139">
        <v>0</v>
      </c>
      <c r="J28" s="139">
        <v>0</v>
      </c>
      <c r="K28" s="139">
        <v>0</v>
      </c>
      <c r="L28" s="139" t="s">
        <v>1193</v>
      </c>
      <c r="M28" s="139">
        <v>0</v>
      </c>
      <c r="N28" s="139" t="s">
        <v>1198</v>
      </c>
      <c r="O28" s="139">
        <v>0</v>
      </c>
      <c r="P28" s="139">
        <v>0</v>
      </c>
      <c r="Q28" s="139"/>
      <c r="R28" s="139"/>
      <c r="S28" s="139"/>
      <c r="T28" s="139"/>
      <c r="U28" s="139"/>
      <c r="V28" s="139">
        <v>0</v>
      </c>
      <c r="W28" s="139">
        <v>0</v>
      </c>
      <c r="X28" s="139">
        <v>0</v>
      </c>
      <c r="Y28" s="140">
        <v>250.01</v>
      </c>
      <c r="Z28" s="140">
        <v>592.44000000000005</v>
      </c>
      <c r="AA28" s="140">
        <v>0</v>
      </c>
      <c r="AB28" s="141" t="s">
        <v>782</v>
      </c>
      <c r="AC28" s="141" t="s">
        <v>782</v>
      </c>
      <c r="AD28" s="142">
        <v>10</v>
      </c>
      <c r="AE28" s="142">
        <v>8</v>
      </c>
      <c r="AF28" s="142">
        <v>2</v>
      </c>
      <c r="AG28" s="143">
        <v>1</v>
      </c>
      <c r="AH28" s="143" t="s">
        <v>782</v>
      </c>
      <c r="AI28" s="142" t="s">
        <v>3480</v>
      </c>
      <c r="AJ28" s="199" t="s">
        <v>785</v>
      </c>
      <c r="AK28" s="142" t="s">
        <v>782</v>
      </c>
      <c r="AL28" s="27" t="s">
        <v>782</v>
      </c>
      <c r="AM28" s="142">
        <v>1.1000000000000001</v>
      </c>
      <c r="AN28" s="144">
        <v>4.0909090909090908</v>
      </c>
      <c r="AO28" s="144">
        <v>4.3181818181818175</v>
      </c>
      <c r="AP28" s="144">
        <v>0.22727272727272727</v>
      </c>
      <c r="AQ28" s="142">
        <v>0</v>
      </c>
      <c r="AR28" s="142">
        <v>0</v>
      </c>
      <c r="AS28" s="202"/>
      <c r="AT28" s="202"/>
      <c r="AU28" s="202"/>
      <c r="AV28" s="215" t="s">
        <v>871</v>
      </c>
      <c r="AW28" s="215" t="s">
        <v>817</v>
      </c>
      <c r="AX28" s="145"/>
      <c r="AY28" s="145"/>
      <c r="AZ28" s="146">
        <v>1</v>
      </c>
      <c r="BA28" s="146" t="s">
        <v>528</v>
      </c>
      <c r="BB28" s="146"/>
      <c r="BC28" s="146">
        <v>2</v>
      </c>
      <c r="BD28" s="147" t="s">
        <v>542</v>
      </c>
      <c r="BE28" s="148">
        <v>1</v>
      </c>
      <c r="BF28" s="149"/>
      <c r="BG28" s="216"/>
      <c r="BH28" s="217"/>
      <c r="BI28" s="150">
        <v>18</v>
      </c>
      <c r="BJ28" s="218">
        <v>17</v>
      </c>
      <c r="BK28" s="13">
        <v>12</v>
      </c>
      <c r="BL28" s="13">
        <v>6</v>
      </c>
      <c r="BM28" s="27" t="s">
        <v>790</v>
      </c>
      <c r="BN28" s="13" t="s">
        <v>790</v>
      </c>
      <c r="BO28" s="151">
        <v>15</v>
      </c>
      <c r="BP28" s="152"/>
      <c r="BQ28" s="153"/>
      <c r="BR28" s="142">
        <v>1000000000</v>
      </c>
      <c r="BS28" s="154">
        <v>19</v>
      </c>
      <c r="BT28" s="155">
        <v>-0.06</v>
      </c>
      <c r="BU28" s="154">
        <v>0</v>
      </c>
      <c r="BV28" s="156">
        <v>0</v>
      </c>
      <c r="BW28" s="156">
        <v>0</v>
      </c>
      <c r="BX28" s="156">
        <v>0</v>
      </c>
      <c r="BY28" s="154">
        <v>0</v>
      </c>
      <c r="BZ28" s="154">
        <v>0</v>
      </c>
      <c r="CA28" s="154">
        <v>19</v>
      </c>
      <c r="CB28" s="155">
        <v>-0.06</v>
      </c>
      <c r="CC28" s="154"/>
      <c r="CD28" s="154"/>
      <c r="CE28" s="157">
        <v>0</v>
      </c>
      <c r="CF28" s="158">
        <v>4</v>
      </c>
      <c r="CG28" s="152">
        <v>4</v>
      </c>
      <c r="CH28" s="159"/>
      <c r="CI28" s="160" t="s">
        <v>782</v>
      </c>
      <c r="CJ28" s="161" t="s">
        <v>782</v>
      </c>
      <c r="CK28" s="158">
        <v>0</v>
      </c>
      <c r="CL28" s="158">
        <v>250.01</v>
      </c>
      <c r="CM28" s="155">
        <v>0</v>
      </c>
      <c r="CN28" s="155">
        <v>6.5743930242790292</v>
      </c>
      <c r="CO28" s="162"/>
      <c r="CP28" s="155">
        <v>1</v>
      </c>
      <c r="CQ28" s="203">
        <v>42636</v>
      </c>
      <c r="CR28" s="204">
        <v>43159</v>
      </c>
      <c r="CS28" s="205">
        <v>43229</v>
      </c>
      <c r="CT28" s="205">
        <v>43168</v>
      </c>
      <c r="CU28" s="205">
        <v>43179</v>
      </c>
      <c r="CV28" s="205">
        <v>43182</v>
      </c>
      <c r="CW28" s="205">
        <v>43224</v>
      </c>
      <c r="CX28" s="155">
        <v>0.65604618208351062</v>
      </c>
      <c r="CY28" s="154">
        <v>0</v>
      </c>
      <c r="CZ28" s="155">
        <v>0</v>
      </c>
      <c r="DA28" s="155">
        <v>0.65</v>
      </c>
      <c r="DB28" s="155">
        <v>0.15</v>
      </c>
      <c r="DC28" s="155">
        <v>0</v>
      </c>
      <c r="DD28" s="163">
        <v>1.6666666666666666E-2</v>
      </c>
      <c r="DE28" s="13" t="s">
        <v>782</v>
      </c>
      <c r="DF28" s="85" t="s">
        <v>782</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10</v>
      </c>
      <c r="EU28" s="228">
        <v>10</v>
      </c>
      <c r="EV28" s="228">
        <v>10</v>
      </c>
      <c r="EW28" s="228">
        <v>10</v>
      </c>
      <c r="EX28" s="228">
        <v>10</v>
      </c>
      <c r="EY28" s="244"/>
      <c r="EZ28" s="228">
        <v>10</v>
      </c>
      <c r="FA28" s="228">
        <v>9</v>
      </c>
      <c r="FB28" s="228">
        <v>9</v>
      </c>
      <c r="FC28" s="244"/>
      <c r="FD28" s="228">
        <v>9</v>
      </c>
      <c r="FE28" s="228">
        <v>9</v>
      </c>
      <c r="FF28" s="228">
        <v>8</v>
      </c>
      <c r="FG28" s="228">
        <v>8</v>
      </c>
      <c r="FH28" s="227">
        <v>2</v>
      </c>
      <c r="FI28" s="227">
        <v>2</v>
      </c>
      <c r="FJ28" s="227">
        <v>2</v>
      </c>
      <c r="FK28" s="227">
        <v>2</v>
      </c>
      <c r="FL28" s="228">
        <v>8</v>
      </c>
      <c r="FM28" s="228">
        <v>8</v>
      </c>
      <c r="FN28" s="228">
        <v>8</v>
      </c>
      <c r="FO28" s="228">
        <v>7</v>
      </c>
      <c r="FP28" s="228">
        <v>7</v>
      </c>
      <c r="FQ28" s="228">
        <v>7</v>
      </c>
      <c r="FR28" s="228">
        <v>7</v>
      </c>
      <c r="FS28" s="228">
        <v>7</v>
      </c>
      <c r="FT28" s="228">
        <v>7</v>
      </c>
      <c r="FU28" s="228">
        <v>7</v>
      </c>
      <c r="FV28" s="228">
        <v>7</v>
      </c>
      <c r="FW28" s="228">
        <v>7</v>
      </c>
      <c r="FX28" s="228">
        <v>7</v>
      </c>
      <c r="FY28" s="228">
        <v>7</v>
      </c>
      <c r="FZ28" s="228">
        <v>7</v>
      </c>
      <c r="GA28" s="228">
        <v>7</v>
      </c>
      <c r="GB28" s="228">
        <v>7</v>
      </c>
      <c r="GC28" s="227">
        <v>6</v>
      </c>
      <c r="GD28" s="227">
        <v>6</v>
      </c>
      <c r="GE28" s="227">
        <v>6</v>
      </c>
      <c r="GF28" s="227">
        <v>5</v>
      </c>
      <c r="GG28" s="227">
        <v>5</v>
      </c>
      <c r="GH28" s="227">
        <v>5</v>
      </c>
      <c r="GI28" s="227">
        <v>5</v>
      </c>
      <c r="GJ28" s="227">
        <v>2</v>
      </c>
      <c r="GK28" s="227">
        <v>2</v>
      </c>
      <c r="GL28" s="227">
        <v>2</v>
      </c>
      <c r="GM28" s="227">
        <v>1</v>
      </c>
      <c r="GN28" s="227">
        <v>1</v>
      </c>
      <c r="GO28" s="227">
        <v>1</v>
      </c>
      <c r="GP28" s="227">
        <v>1</v>
      </c>
      <c r="GQ28" s="227">
        <v>1</v>
      </c>
      <c r="GR28" s="227">
        <v>1</v>
      </c>
      <c r="GS28" s="227">
        <v>4</v>
      </c>
      <c r="GT28" s="227">
        <v>4</v>
      </c>
      <c r="GU28" s="227">
        <v>4</v>
      </c>
      <c r="GV28" s="227">
        <v>4</v>
      </c>
      <c r="GW28" s="227">
        <v>4</v>
      </c>
      <c r="GX28" s="227">
        <v>4</v>
      </c>
      <c r="GY28" s="227">
        <v>4</v>
      </c>
      <c r="GZ28" s="227">
        <v>4</v>
      </c>
      <c r="HA28" s="227">
        <v>4</v>
      </c>
      <c r="HB28" s="227">
        <v>4</v>
      </c>
      <c r="HC28" s="227">
        <v>4</v>
      </c>
      <c r="HD28" s="227">
        <v>4</v>
      </c>
      <c r="HE28" s="227">
        <v>4</v>
      </c>
      <c r="HF28" s="227">
        <v>4</v>
      </c>
      <c r="HG28" s="227">
        <v>4</v>
      </c>
      <c r="HH28" s="227">
        <v>4</v>
      </c>
      <c r="HI28" s="227">
        <v>4</v>
      </c>
      <c r="HJ28" s="227">
        <v>4</v>
      </c>
      <c r="HK28" s="227">
        <v>4</v>
      </c>
      <c r="HL28" s="227">
        <v>4</v>
      </c>
      <c r="HM28" s="227">
        <v>4</v>
      </c>
      <c r="HN28" s="227">
        <v>4</v>
      </c>
      <c r="HO28" s="227">
        <v>4</v>
      </c>
      <c r="HP28" s="227">
        <v>4</v>
      </c>
      <c r="HQ28" s="244"/>
      <c r="HR28" s="227">
        <v>4</v>
      </c>
      <c r="HS28" s="227">
        <v>4</v>
      </c>
      <c r="HT28" s="227">
        <v>4</v>
      </c>
      <c r="HU28" s="227">
        <v>3</v>
      </c>
      <c r="HV28" s="227">
        <v>3</v>
      </c>
      <c r="HW28" s="227">
        <v>3</v>
      </c>
      <c r="HX28" s="227">
        <v>2</v>
      </c>
      <c r="HY28" s="244"/>
      <c r="HZ28" s="227">
        <v>2</v>
      </c>
      <c r="IA28" s="227">
        <v>2</v>
      </c>
      <c r="IB28" s="227">
        <v>2</v>
      </c>
      <c r="IC28" s="244"/>
      <c r="ID28" s="244"/>
      <c r="IE28" s="228">
        <v>8</v>
      </c>
      <c r="IF28" s="228">
        <v>8</v>
      </c>
      <c r="IG28" s="228">
        <v>8</v>
      </c>
      <c r="IH28" s="228">
        <v>8</v>
      </c>
      <c r="II28" s="244"/>
      <c r="IJ28" s="228">
        <v>8</v>
      </c>
      <c r="IK28" s="228">
        <v>8</v>
      </c>
      <c r="IL28" s="228">
        <v>8</v>
      </c>
      <c r="IM28" s="256"/>
      <c r="IN28" s="261">
        <v>8</v>
      </c>
      <c r="IO28" s="261">
        <v>8</v>
      </c>
      <c r="IP28" s="259"/>
      <c r="IQ28" s="259"/>
      <c r="IR28" s="259"/>
      <c r="IS28" s="259"/>
      <c r="IT28" s="259"/>
      <c r="IU28" s="264">
        <v>19</v>
      </c>
      <c r="IV28" s="259"/>
      <c r="IW28" s="259"/>
      <c r="IX28" s="259"/>
      <c r="IY28" s="259"/>
      <c r="IZ28" s="259"/>
      <c r="JA28" s="259"/>
      <c r="JB28" s="259"/>
      <c r="JC28" s="259"/>
      <c r="JD28" s="259"/>
      <c r="JE28" s="259"/>
      <c r="JF28" s="259"/>
      <c r="JG28" s="259"/>
      <c r="JH28" s="259"/>
      <c r="JI28" s="259"/>
      <c r="JJ28" s="259"/>
      <c r="JK28" s="259"/>
      <c r="JL28" s="259"/>
      <c r="JM28" s="259"/>
      <c r="JN28" s="259"/>
      <c r="JO28" s="259"/>
      <c r="JP28" s="259"/>
      <c r="JQ28" s="259"/>
      <c r="JR28" s="259"/>
      <c r="JS28" s="259"/>
      <c r="JT28" s="259"/>
      <c r="JU28" s="259"/>
      <c r="JV28" s="259"/>
      <c r="JW28" s="259"/>
      <c r="JX28" s="259"/>
      <c r="JY28" s="259"/>
      <c r="JZ28" s="259"/>
      <c r="KA28" s="259"/>
      <c r="KB28" s="259"/>
      <c r="KC28" s="259"/>
      <c r="KD28" s="259"/>
      <c r="KE28" s="259"/>
      <c r="KF28" s="259"/>
      <c r="KG28" s="259"/>
      <c r="KH28" s="259"/>
      <c r="KI28" s="259"/>
      <c r="KJ28" s="259"/>
      <c r="KK28" s="259"/>
      <c r="KL28" s="259"/>
      <c r="KM28" s="259"/>
      <c r="KN28" s="259"/>
      <c r="KO28" s="259"/>
      <c r="KP28" s="259"/>
      <c r="KQ28" s="259"/>
      <c r="KR28" s="259"/>
      <c r="KS28" s="259"/>
      <c r="KT28" s="259"/>
      <c r="KU28" s="259"/>
      <c r="KV28" s="259"/>
    </row>
    <row r="29" spans="1:308" x14ac:dyDescent="0.2">
      <c r="A29" s="135" t="s">
        <v>816</v>
      </c>
      <c r="B29" s="136" t="s">
        <v>1028</v>
      </c>
      <c r="C29" s="137"/>
      <c r="D29" s="138" t="s">
        <v>1085</v>
      </c>
      <c r="E29" s="138">
        <v>0</v>
      </c>
      <c r="F29" s="139" t="s">
        <v>1142</v>
      </c>
      <c r="G29" s="139" t="s">
        <v>1183</v>
      </c>
      <c r="H29" s="139" t="s">
        <v>1190</v>
      </c>
      <c r="I29" s="139">
        <v>0</v>
      </c>
      <c r="J29" s="139">
        <v>0</v>
      </c>
      <c r="K29" s="139">
        <v>0</v>
      </c>
      <c r="L29" s="139" t="s">
        <v>1183</v>
      </c>
      <c r="M29" s="139">
        <v>0</v>
      </c>
      <c r="N29" s="139" t="s">
        <v>1198</v>
      </c>
      <c r="O29" s="139">
        <v>0</v>
      </c>
      <c r="P29" s="139">
        <v>0</v>
      </c>
      <c r="Q29" s="139"/>
      <c r="R29" s="139"/>
      <c r="S29" s="139"/>
      <c r="T29" s="139"/>
      <c r="U29" s="139"/>
      <c r="V29" s="139">
        <v>0</v>
      </c>
      <c r="W29" s="139">
        <v>0</v>
      </c>
      <c r="X29" s="139">
        <v>0</v>
      </c>
      <c r="Y29" s="140">
        <v>250.68</v>
      </c>
      <c r="Z29" s="140">
        <v>475.16</v>
      </c>
      <c r="AA29" s="140">
        <v>0</v>
      </c>
      <c r="AB29" s="141" t="s">
        <v>782</v>
      </c>
      <c r="AC29" s="141" t="s">
        <v>782</v>
      </c>
      <c r="AD29" s="142">
        <v>10</v>
      </c>
      <c r="AE29" s="142">
        <v>8</v>
      </c>
      <c r="AF29" s="142">
        <v>2</v>
      </c>
      <c r="AG29" s="143">
        <v>1</v>
      </c>
      <c r="AH29" s="143" t="s">
        <v>784</v>
      </c>
      <c r="AI29" s="142" t="s">
        <v>3484</v>
      </c>
      <c r="AJ29" s="199" t="s">
        <v>3476</v>
      </c>
      <c r="AK29" s="142" t="s">
        <v>782</v>
      </c>
      <c r="AL29" s="27" t="s">
        <v>782</v>
      </c>
      <c r="AM29" s="142">
        <v>0.31</v>
      </c>
      <c r="AN29" s="144">
        <v>3.2258064516129035</v>
      </c>
      <c r="AO29" s="144">
        <v>1.6129032258064517</v>
      </c>
      <c r="AP29" s="144">
        <v>0.80645161290322587</v>
      </c>
      <c r="AQ29" s="142">
        <v>0</v>
      </c>
      <c r="AR29" s="142">
        <v>0</v>
      </c>
      <c r="AS29" s="202"/>
      <c r="AT29" s="202"/>
      <c r="AU29" s="202"/>
      <c r="AV29" s="215" t="s">
        <v>871</v>
      </c>
      <c r="AW29" s="215" t="s">
        <v>817</v>
      </c>
      <c r="AX29" s="145"/>
      <c r="AY29" s="145"/>
      <c r="AZ29" s="146">
        <v>1</v>
      </c>
      <c r="BA29" s="146" t="s">
        <v>528</v>
      </c>
      <c r="BB29" s="146"/>
      <c r="BC29" s="146">
        <v>1</v>
      </c>
      <c r="BD29" s="147" t="s">
        <v>542</v>
      </c>
      <c r="BE29" s="148">
        <v>1</v>
      </c>
      <c r="BF29" s="149"/>
      <c r="BG29" s="216"/>
      <c r="BH29" s="217"/>
      <c r="BI29" s="150">
        <v>4</v>
      </c>
      <c r="BJ29" s="218">
        <v>5</v>
      </c>
      <c r="BK29" s="13">
        <v>3</v>
      </c>
      <c r="BL29" s="13">
        <v>1</v>
      </c>
      <c r="BM29" s="27" t="s">
        <v>786</v>
      </c>
      <c r="BN29" s="13" t="s">
        <v>786</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782</v>
      </c>
      <c r="CJ29" s="161" t="s">
        <v>782</v>
      </c>
      <c r="CK29" s="158">
        <v>0</v>
      </c>
      <c r="CL29" s="158">
        <v>0</v>
      </c>
      <c r="CM29" s="155">
        <v>0</v>
      </c>
      <c r="CN29" s="155">
        <v>4.2983245572044044</v>
      </c>
      <c r="CO29" s="162"/>
      <c r="CP29" s="155">
        <v>1</v>
      </c>
      <c r="CQ29" s="203">
        <v>42831</v>
      </c>
      <c r="CR29" s="204">
        <v>43159</v>
      </c>
      <c r="CS29" s="205">
        <v>43229</v>
      </c>
      <c r="CT29" s="205">
        <v>43168</v>
      </c>
      <c r="CU29" s="205">
        <v>43179</v>
      </c>
      <c r="CV29" s="205">
        <v>43182</v>
      </c>
      <c r="CW29" s="205">
        <v>43224</v>
      </c>
      <c r="CX29" s="155">
        <v>0.53209286449565518</v>
      </c>
      <c r="CY29" s="154">
        <v>0</v>
      </c>
      <c r="CZ29" s="155">
        <v>0</v>
      </c>
      <c r="DA29" s="155">
        <v>0.68333333333333335</v>
      </c>
      <c r="DB29" s="155">
        <v>0.1</v>
      </c>
      <c r="DC29" s="155">
        <v>3.3333333333333333E-2</v>
      </c>
      <c r="DD29" s="163">
        <v>0</v>
      </c>
      <c r="DE29" s="13" t="s">
        <v>782</v>
      </c>
      <c r="DF29" s="85" t="s">
        <v>789</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2">
        <v>2</v>
      </c>
      <c r="EU29" s="232">
        <v>2</v>
      </c>
      <c r="EV29" s="232">
        <v>2</v>
      </c>
      <c r="EW29" s="232">
        <v>2</v>
      </c>
      <c r="EX29" s="231">
        <v>1</v>
      </c>
      <c r="EY29" s="245"/>
      <c r="EZ29" s="231">
        <v>1</v>
      </c>
      <c r="FA29" s="231">
        <v>1</v>
      </c>
      <c r="FB29" s="231">
        <v>1</v>
      </c>
      <c r="FC29" s="245"/>
      <c r="FD29" s="231">
        <v>1</v>
      </c>
      <c r="FE29" s="231">
        <v>1</v>
      </c>
      <c r="FF29" s="231">
        <v>1</v>
      </c>
      <c r="FG29" s="231">
        <v>1</v>
      </c>
      <c r="FH29" s="231">
        <v>1</v>
      </c>
      <c r="FI29" s="231">
        <v>1</v>
      </c>
      <c r="FJ29" s="231">
        <v>1</v>
      </c>
      <c r="FK29" s="231">
        <v>1</v>
      </c>
      <c r="FL29" s="232">
        <v>2</v>
      </c>
      <c r="FM29" s="232">
        <v>2</v>
      </c>
      <c r="FN29" s="232">
        <v>2</v>
      </c>
      <c r="FO29" s="232">
        <v>2</v>
      </c>
      <c r="FP29" s="232">
        <v>2</v>
      </c>
      <c r="FQ29" s="232">
        <v>2</v>
      </c>
      <c r="FR29" s="232">
        <v>2</v>
      </c>
      <c r="FS29" s="232">
        <v>2</v>
      </c>
      <c r="FT29" s="232">
        <v>2</v>
      </c>
      <c r="FU29" s="232">
        <v>2</v>
      </c>
      <c r="FV29" s="232">
        <v>2</v>
      </c>
      <c r="FW29" s="232">
        <v>2</v>
      </c>
      <c r="FX29" s="232">
        <v>2</v>
      </c>
      <c r="FY29" s="232">
        <v>2</v>
      </c>
      <c r="FZ29" s="232">
        <v>2</v>
      </c>
      <c r="GA29" s="232">
        <v>2</v>
      </c>
      <c r="GB29" s="232">
        <v>2</v>
      </c>
      <c r="GC29" s="231">
        <v>1</v>
      </c>
      <c r="GD29" s="231">
        <v>1</v>
      </c>
      <c r="GE29" s="231">
        <v>1</v>
      </c>
      <c r="GF29" s="231">
        <v>1</v>
      </c>
      <c r="GG29" s="231">
        <v>1</v>
      </c>
      <c r="GH29" s="231">
        <v>1</v>
      </c>
      <c r="GI29" s="231">
        <v>1</v>
      </c>
      <c r="GJ29" s="231">
        <v>1</v>
      </c>
      <c r="GK29" s="231">
        <v>1</v>
      </c>
      <c r="GL29" s="231">
        <v>1</v>
      </c>
      <c r="GM29" s="231">
        <v>1</v>
      </c>
      <c r="GN29" s="231">
        <v>1</v>
      </c>
      <c r="GO29" s="232">
        <v>2</v>
      </c>
      <c r="GP29" s="232">
        <v>2</v>
      </c>
      <c r="GQ29" s="232">
        <v>2</v>
      </c>
      <c r="GR29" s="232">
        <v>2</v>
      </c>
      <c r="GS29" s="234">
        <v>4</v>
      </c>
      <c r="GT29" s="234">
        <v>4</v>
      </c>
      <c r="GU29" s="232">
        <v>2</v>
      </c>
      <c r="GV29" s="231">
        <v>1</v>
      </c>
      <c r="GW29" s="231">
        <v>1</v>
      </c>
      <c r="GX29" s="231">
        <v>1</v>
      </c>
      <c r="GY29" s="231">
        <v>1</v>
      </c>
      <c r="GZ29" s="231">
        <v>1</v>
      </c>
      <c r="HA29" s="231">
        <v>1</v>
      </c>
      <c r="HB29" s="231">
        <v>1</v>
      </c>
      <c r="HC29" s="231">
        <v>1</v>
      </c>
      <c r="HD29" s="231">
        <v>1</v>
      </c>
      <c r="HE29" s="231">
        <v>1</v>
      </c>
      <c r="HF29" s="231">
        <v>1</v>
      </c>
      <c r="HG29" s="231">
        <v>1</v>
      </c>
      <c r="HH29" s="231">
        <v>1</v>
      </c>
      <c r="HI29" s="231">
        <v>1</v>
      </c>
      <c r="HJ29" s="231">
        <v>1</v>
      </c>
      <c r="HK29" s="231">
        <v>1</v>
      </c>
      <c r="HL29" s="231">
        <v>1</v>
      </c>
      <c r="HM29" s="231">
        <v>1</v>
      </c>
      <c r="HN29" s="231">
        <v>1</v>
      </c>
      <c r="HO29" s="231">
        <v>1</v>
      </c>
      <c r="HP29" s="231">
        <v>1</v>
      </c>
      <c r="HQ29" s="245"/>
      <c r="HR29" s="231">
        <v>1</v>
      </c>
      <c r="HS29" s="231">
        <v>1</v>
      </c>
      <c r="HT29" s="231">
        <v>1</v>
      </c>
      <c r="HU29" s="231">
        <v>1</v>
      </c>
      <c r="HV29" s="231">
        <v>1</v>
      </c>
      <c r="HW29" s="231">
        <v>1</v>
      </c>
      <c r="HX29" s="231">
        <v>1</v>
      </c>
      <c r="HY29" s="245"/>
      <c r="HZ29" s="231">
        <v>1</v>
      </c>
      <c r="IA29" s="231">
        <v>1</v>
      </c>
      <c r="IB29" s="231">
        <v>1</v>
      </c>
      <c r="IC29" s="245"/>
      <c r="ID29" s="245"/>
      <c r="IE29" s="231">
        <v>1</v>
      </c>
      <c r="IF29" s="231">
        <v>1</v>
      </c>
      <c r="IG29" s="231">
        <v>1</v>
      </c>
      <c r="IH29" s="231">
        <v>1</v>
      </c>
      <c r="II29" s="245"/>
      <c r="IJ29" s="231">
        <v>1</v>
      </c>
      <c r="IK29" s="231">
        <v>1</v>
      </c>
      <c r="IL29" s="231">
        <v>1</v>
      </c>
      <c r="IM29" s="254"/>
      <c r="IN29" s="262">
        <v>1</v>
      </c>
      <c r="IO29" s="262">
        <v>1</v>
      </c>
      <c r="IP29" s="258"/>
      <c r="IQ29" s="258"/>
      <c r="IR29" s="258"/>
      <c r="IS29" s="258"/>
      <c r="IT29" s="258"/>
      <c r="IU29" s="261">
        <v>2</v>
      </c>
      <c r="IV29" s="258"/>
      <c r="IW29" s="258"/>
      <c r="IX29" s="258"/>
      <c r="IY29" s="258"/>
      <c r="IZ29" s="258"/>
      <c r="JA29" s="258"/>
      <c r="JB29" s="258"/>
      <c r="JC29" s="258"/>
      <c r="JD29" s="258"/>
      <c r="JE29" s="258"/>
      <c r="JF29" s="258"/>
      <c r="JG29" s="258"/>
      <c r="JH29" s="258"/>
      <c r="JI29" s="258"/>
      <c r="JJ29" s="258"/>
      <c r="JK29" s="258"/>
      <c r="JL29" s="258"/>
      <c r="JM29" s="258"/>
      <c r="JN29" s="258"/>
      <c r="JO29" s="258"/>
      <c r="JP29" s="258"/>
      <c r="JQ29" s="258"/>
      <c r="JR29" s="258"/>
      <c r="JS29" s="258"/>
      <c r="JT29" s="258"/>
      <c r="JU29" s="258"/>
      <c r="JV29" s="258"/>
      <c r="JW29" s="258"/>
      <c r="JX29" s="258"/>
      <c r="JY29" s="258"/>
      <c r="JZ29" s="258"/>
      <c r="KA29" s="258"/>
      <c r="KB29" s="258"/>
      <c r="KC29" s="258"/>
      <c r="KD29" s="258"/>
      <c r="KE29" s="258"/>
      <c r="KF29" s="258"/>
      <c r="KG29" s="258"/>
      <c r="KH29" s="258"/>
      <c r="KI29" s="258"/>
      <c r="KJ29" s="258"/>
      <c r="KK29" s="258"/>
      <c r="KL29" s="258"/>
      <c r="KM29" s="258"/>
      <c r="KN29" s="258"/>
      <c r="KO29" s="258"/>
      <c r="KP29" s="258"/>
      <c r="KQ29" s="258"/>
      <c r="KR29" s="258"/>
      <c r="KS29" s="258"/>
      <c r="KT29" s="258"/>
      <c r="KU29" s="258"/>
      <c r="KV29" s="258"/>
    </row>
    <row r="30" spans="1:308" x14ac:dyDescent="0.2">
      <c r="A30" s="135" t="s">
        <v>816</v>
      </c>
      <c r="B30" s="136" t="s">
        <v>1029</v>
      </c>
      <c r="C30" s="137"/>
      <c r="D30" s="138" t="s">
        <v>1086</v>
      </c>
      <c r="E30" s="138">
        <v>0</v>
      </c>
      <c r="F30" s="139" t="s">
        <v>1143</v>
      </c>
      <c r="G30" s="139" t="s">
        <v>1175</v>
      </c>
      <c r="H30" s="139" t="s">
        <v>1189</v>
      </c>
      <c r="I30" s="139">
        <v>0</v>
      </c>
      <c r="J30" s="139">
        <v>0</v>
      </c>
      <c r="K30" s="139">
        <v>0</v>
      </c>
      <c r="L30" s="139" t="s">
        <v>1193</v>
      </c>
      <c r="M30" s="139">
        <v>0</v>
      </c>
      <c r="N30" s="139" t="s">
        <v>1198</v>
      </c>
      <c r="O30" s="139">
        <v>0</v>
      </c>
      <c r="P30" s="139">
        <v>0</v>
      </c>
      <c r="Q30" s="139"/>
      <c r="R30" s="139"/>
      <c r="S30" s="139"/>
      <c r="T30" s="139"/>
      <c r="U30" s="139"/>
      <c r="V30" s="139">
        <v>0</v>
      </c>
      <c r="W30" s="139">
        <v>0</v>
      </c>
      <c r="X30" s="139">
        <v>0</v>
      </c>
      <c r="Y30" s="140">
        <v>228.93</v>
      </c>
      <c r="Z30" s="140">
        <v>652.16</v>
      </c>
      <c r="AA30" s="140">
        <v>0</v>
      </c>
      <c r="AB30" s="141" t="s">
        <v>782</v>
      </c>
      <c r="AC30" s="141" t="s">
        <v>782</v>
      </c>
      <c r="AD30" s="142">
        <v>10</v>
      </c>
      <c r="AE30" s="142">
        <v>8</v>
      </c>
      <c r="AF30" s="142">
        <v>2</v>
      </c>
      <c r="AG30" s="143">
        <v>1</v>
      </c>
      <c r="AH30" s="143" t="s">
        <v>784</v>
      </c>
      <c r="AI30" s="142" t="s">
        <v>3482</v>
      </c>
      <c r="AJ30" s="199" t="s">
        <v>3478</v>
      </c>
      <c r="AK30" s="142">
        <v>126</v>
      </c>
      <c r="AL30" s="27" t="s">
        <v>782</v>
      </c>
      <c r="AM30" s="142">
        <v>11.97</v>
      </c>
      <c r="AN30" s="144">
        <v>3.7593984962406015</v>
      </c>
      <c r="AO30" s="144">
        <v>2.3391812865497075</v>
      </c>
      <c r="AP30" s="144">
        <v>4.1771094402673348E-2</v>
      </c>
      <c r="AQ30" s="142">
        <v>0</v>
      </c>
      <c r="AR30" s="142">
        <v>0</v>
      </c>
      <c r="AS30" s="202"/>
      <c r="AT30" s="202"/>
      <c r="AU30" s="202"/>
      <c r="AV30" s="215" t="s">
        <v>871</v>
      </c>
      <c r="AW30" s="215" t="s">
        <v>817</v>
      </c>
      <c r="AX30" s="145"/>
      <c r="AY30" s="145"/>
      <c r="AZ30" s="146">
        <v>2</v>
      </c>
      <c r="BA30" s="146" t="s">
        <v>528</v>
      </c>
      <c r="BB30" s="146"/>
      <c r="BC30" s="146">
        <v>2</v>
      </c>
      <c r="BD30" s="147" t="s">
        <v>542</v>
      </c>
      <c r="BE30" s="148">
        <v>1</v>
      </c>
      <c r="BF30" s="149"/>
      <c r="BG30" s="216"/>
      <c r="BH30" s="217"/>
      <c r="BI30" s="150">
        <v>180</v>
      </c>
      <c r="BJ30" s="218">
        <v>180</v>
      </c>
      <c r="BK30" s="13">
        <v>120</v>
      </c>
      <c r="BL30" s="13">
        <v>59</v>
      </c>
      <c r="BM30" s="27" t="s">
        <v>786</v>
      </c>
      <c r="BN30" s="13" t="s">
        <v>786</v>
      </c>
      <c r="BO30" s="151">
        <v>150</v>
      </c>
      <c r="BP30" s="152"/>
      <c r="BQ30" s="153"/>
      <c r="BR30" s="142">
        <v>1000000000</v>
      </c>
      <c r="BS30" s="154">
        <v>100</v>
      </c>
      <c r="BT30" s="155">
        <v>0.44</v>
      </c>
      <c r="BU30" s="154">
        <v>12</v>
      </c>
      <c r="BV30" s="156">
        <v>0</v>
      </c>
      <c r="BW30" s="156">
        <v>0</v>
      </c>
      <c r="BX30" s="156">
        <v>0</v>
      </c>
      <c r="BY30" s="154">
        <v>0</v>
      </c>
      <c r="BZ30" s="154">
        <v>0</v>
      </c>
      <c r="CA30" s="154">
        <v>112</v>
      </c>
      <c r="CB30" s="155">
        <v>0.38</v>
      </c>
      <c r="CC30" s="154"/>
      <c r="CD30" s="154"/>
      <c r="CE30" s="157">
        <v>68</v>
      </c>
      <c r="CF30" s="158">
        <v>36</v>
      </c>
      <c r="CG30" s="152">
        <v>5</v>
      </c>
      <c r="CH30" s="159"/>
      <c r="CI30" s="160" t="s">
        <v>782</v>
      </c>
      <c r="CJ30" s="161" t="s">
        <v>782</v>
      </c>
      <c r="CK30" s="158">
        <v>0</v>
      </c>
      <c r="CL30" s="158">
        <v>0</v>
      </c>
      <c r="CM30" s="155">
        <v>0</v>
      </c>
      <c r="CN30" s="155">
        <v>8.8739090551697011</v>
      </c>
      <c r="CO30" s="162"/>
      <c r="CP30" s="155">
        <v>0.32</v>
      </c>
      <c r="CQ30" s="203">
        <v>42970</v>
      </c>
      <c r="CR30" s="204">
        <v>43159</v>
      </c>
      <c r="CS30" s="205">
        <v>43229</v>
      </c>
      <c r="CT30" s="205">
        <v>43195</v>
      </c>
      <c r="CU30" s="205">
        <v>43179</v>
      </c>
      <c r="CV30" s="205">
        <v>43209</v>
      </c>
      <c r="CW30" s="205">
        <v>43251</v>
      </c>
      <c r="CX30" s="155">
        <v>6.7453147248316123E-2</v>
      </c>
      <c r="CY30" s="154">
        <v>0</v>
      </c>
      <c r="CZ30" s="155">
        <v>0</v>
      </c>
      <c r="DA30" s="155">
        <v>0</v>
      </c>
      <c r="DB30" s="155">
        <v>1.6666666666666666E-2</v>
      </c>
      <c r="DC30" s="155">
        <v>0.8</v>
      </c>
      <c r="DD30" s="163">
        <v>0</v>
      </c>
      <c r="DE30" s="13" t="s">
        <v>782</v>
      </c>
      <c r="DF30" s="85" t="s">
        <v>789</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146</v>
      </c>
      <c r="EU30" s="229">
        <v>145</v>
      </c>
      <c r="EV30" s="229">
        <v>145</v>
      </c>
      <c r="EW30" s="229">
        <v>145</v>
      </c>
      <c r="EX30" s="229">
        <v>143</v>
      </c>
      <c r="EY30" s="244"/>
      <c r="EZ30" s="229">
        <v>142</v>
      </c>
      <c r="FA30" s="229">
        <v>142</v>
      </c>
      <c r="FB30" s="229">
        <v>142</v>
      </c>
      <c r="FC30" s="244"/>
      <c r="FD30" s="229">
        <v>142</v>
      </c>
      <c r="FE30" s="229">
        <v>141</v>
      </c>
      <c r="FF30" s="229">
        <v>141</v>
      </c>
      <c r="FG30" s="229">
        <v>141</v>
      </c>
      <c r="FH30" s="229">
        <v>141</v>
      </c>
      <c r="FI30" s="229">
        <v>141</v>
      </c>
      <c r="FJ30" s="229">
        <v>141</v>
      </c>
      <c r="FK30" s="229">
        <v>141</v>
      </c>
      <c r="FL30" s="229">
        <v>169</v>
      </c>
      <c r="FM30" s="229">
        <v>169</v>
      </c>
      <c r="FN30" s="229">
        <v>169</v>
      </c>
      <c r="FO30" s="229">
        <v>168</v>
      </c>
      <c r="FP30" s="229">
        <v>168</v>
      </c>
      <c r="FQ30" s="229">
        <v>168</v>
      </c>
      <c r="FR30" s="229">
        <v>167</v>
      </c>
      <c r="FS30" s="229">
        <v>157</v>
      </c>
      <c r="FT30" s="229">
        <v>157</v>
      </c>
      <c r="FU30" s="229">
        <v>151</v>
      </c>
      <c r="FV30" s="229">
        <v>151</v>
      </c>
      <c r="FW30" s="229">
        <v>151</v>
      </c>
      <c r="FX30" s="229">
        <v>151</v>
      </c>
      <c r="FY30" s="229">
        <v>151</v>
      </c>
      <c r="FZ30" s="229">
        <v>151</v>
      </c>
      <c r="GA30" s="229">
        <v>151</v>
      </c>
      <c r="GB30" s="229">
        <v>151</v>
      </c>
      <c r="GC30" s="229">
        <v>150</v>
      </c>
      <c r="GD30" s="229">
        <v>150</v>
      </c>
      <c r="GE30" s="229">
        <v>150</v>
      </c>
      <c r="GF30" s="229">
        <v>150</v>
      </c>
      <c r="GG30" s="229">
        <v>150</v>
      </c>
      <c r="GH30" s="229">
        <v>150</v>
      </c>
      <c r="GI30" s="229">
        <v>141</v>
      </c>
      <c r="GJ30" s="229">
        <v>134</v>
      </c>
      <c r="GK30" s="229">
        <v>134</v>
      </c>
      <c r="GL30" s="229">
        <v>134</v>
      </c>
      <c r="GM30" s="229">
        <v>134</v>
      </c>
      <c r="GN30" s="229">
        <v>134</v>
      </c>
      <c r="GO30" s="229">
        <v>132</v>
      </c>
      <c r="GP30" s="229">
        <v>132</v>
      </c>
      <c r="GQ30" s="229">
        <v>132</v>
      </c>
      <c r="GR30" s="229">
        <v>132</v>
      </c>
      <c r="GS30" s="229">
        <v>148</v>
      </c>
      <c r="GT30" s="229">
        <v>148</v>
      </c>
      <c r="GU30" s="229">
        <v>148</v>
      </c>
      <c r="GV30" s="229">
        <v>145</v>
      </c>
      <c r="GW30" s="229">
        <v>145</v>
      </c>
      <c r="GX30" s="229">
        <v>145</v>
      </c>
      <c r="GY30" s="229">
        <v>145</v>
      </c>
      <c r="GZ30" s="229">
        <v>145</v>
      </c>
      <c r="HA30" s="229">
        <v>145</v>
      </c>
      <c r="HB30" s="229">
        <v>144</v>
      </c>
      <c r="HC30" s="229">
        <v>144</v>
      </c>
      <c r="HD30" s="229">
        <v>128</v>
      </c>
      <c r="HE30" s="229">
        <v>127</v>
      </c>
      <c r="HF30" s="229">
        <v>127</v>
      </c>
      <c r="HG30" s="229">
        <v>127</v>
      </c>
      <c r="HH30" s="229">
        <v>124</v>
      </c>
      <c r="HI30" s="229">
        <v>122</v>
      </c>
      <c r="HJ30" s="229">
        <v>152</v>
      </c>
      <c r="HK30" s="229">
        <v>152</v>
      </c>
      <c r="HL30" s="229">
        <v>152</v>
      </c>
      <c r="HM30" s="229">
        <v>152</v>
      </c>
      <c r="HN30" s="229">
        <v>151</v>
      </c>
      <c r="HO30" s="229">
        <v>146</v>
      </c>
      <c r="HP30" s="229">
        <v>142</v>
      </c>
      <c r="HQ30" s="244"/>
      <c r="HR30" s="229">
        <v>142</v>
      </c>
      <c r="HS30" s="229">
        <v>142</v>
      </c>
      <c r="HT30" s="229">
        <v>142</v>
      </c>
      <c r="HU30" s="229">
        <v>142</v>
      </c>
      <c r="HV30" s="229">
        <v>142</v>
      </c>
      <c r="HW30" s="229">
        <v>142</v>
      </c>
      <c r="HX30" s="229">
        <v>141</v>
      </c>
      <c r="HY30" s="244"/>
      <c r="HZ30" s="229">
        <v>141</v>
      </c>
      <c r="IA30" s="229">
        <v>141</v>
      </c>
      <c r="IB30" s="229">
        <v>141</v>
      </c>
      <c r="IC30" s="244"/>
      <c r="ID30" s="244"/>
      <c r="IE30" s="229">
        <v>141</v>
      </c>
      <c r="IF30" s="229">
        <v>141</v>
      </c>
      <c r="IG30" s="229">
        <v>141</v>
      </c>
      <c r="IH30" s="229">
        <v>141</v>
      </c>
      <c r="II30" s="244"/>
      <c r="IJ30" s="229">
        <v>141</v>
      </c>
      <c r="IK30" s="229">
        <v>141</v>
      </c>
      <c r="IL30" s="229">
        <v>141</v>
      </c>
      <c r="IM30" s="254"/>
      <c r="IN30" s="263">
        <v>141</v>
      </c>
      <c r="IO30" s="263">
        <v>141</v>
      </c>
      <c r="IP30" s="258"/>
      <c r="IQ30" s="258"/>
      <c r="IR30" s="258"/>
      <c r="IS30" s="258"/>
      <c r="IT30" s="258"/>
      <c r="IU30" s="261">
        <v>100</v>
      </c>
      <c r="IV30" s="258"/>
      <c r="IW30" s="258"/>
      <c r="IX30" s="258"/>
      <c r="IY30" s="258"/>
      <c r="IZ30" s="258"/>
      <c r="JA30" s="258"/>
      <c r="JB30" s="258"/>
      <c r="JC30" s="258"/>
      <c r="JD30" s="258"/>
      <c r="JE30" s="258"/>
      <c r="JF30" s="258"/>
      <c r="JG30" s="258"/>
      <c r="JH30" s="258"/>
      <c r="JI30" s="258"/>
      <c r="JJ30" s="258"/>
      <c r="JK30" s="258"/>
      <c r="JL30" s="258"/>
      <c r="JM30" s="258"/>
      <c r="JN30" s="258"/>
      <c r="JO30" s="258"/>
      <c r="JP30" s="258"/>
      <c r="JQ30" s="258"/>
      <c r="JR30" s="258"/>
      <c r="JS30" s="258"/>
      <c r="JT30" s="258"/>
      <c r="JU30" s="258"/>
      <c r="JV30" s="258"/>
      <c r="JW30" s="258"/>
      <c r="JX30" s="258"/>
      <c r="JY30" s="258"/>
      <c r="JZ30" s="258"/>
      <c r="KA30" s="258"/>
      <c r="KB30" s="258"/>
      <c r="KC30" s="258"/>
      <c r="KD30" s="258"/>
      <c r="KE30" s="258"/>
      <c r="KF30" s="258"/>
      <c r="KG30" s="258"/>
      <c r="KH30" s="258"/>
      <c r="KI30" s="258"/>
      <c r="KJ30" s="258"/>
      <c r="KK30" s="258"/>
      <c r="KL30" s="258"/>
      <c r="KM30" s="258"/>
      <c r="KN30" s="258"/>
      <c r="KO30" s="258"/>
      <c r="KP30" s="258"/>
      <c r="KQ30" s="258"/>
      <c r="KR30" s="258"/>
      <c r="KS30" s="258"/>
      <c r="KT30" s="258"/>
      <c r="KU30" s="258"/>
      <c r="KV30" s="258"/>
    </row>
    <row r="31" spans="1:308" x14ac:dyDescent="0.2">
      <c r="A31" s="135" t="s">
        <v>816</v>
      </c>
      <c r="B31" s="136" t="s">
        <v>1030</v>
      </c>
      <c r="C31" s="137"/>
      <c r="D31" s="138" t="s">
        <v>1087</v>
      </c>
      <c r="E31" s="138">
        <v>0</v>
      </c>
      <c r="F31" s="139" t="s">
        <v>1144</v>
      </c>
      <c r="G31" s="139" t="s">
        <v>1173</v>
      </c>
      <c r="H31" s="139" t="s">
        <v>1189</v>
      </c>
      <c r="I31" s="139">
        <v>0</v>
      </c>
      <c r="J31" s="139">
        <v>0</v>
      </c>
      <c r="K31" s="139">
        <v>0</v>
      </c>
      <c r="L31" s="139" t="s">
        <v>1191</v>
      </c>
      <c r="M31" s="139">
        <v>0</v>
      </c>
      <c r="N31" s="139" t="s">
        <v>1198</v>
      </c>
      <c r="O31" s="139">
        <v>0</v>
      </c>
      <c r="P31" s="139">
        <v>0</v>
      </c>
      <c r="Q31" s="139"/>
      <c r="R31" s="139"/>
      <c r="S31" s="139"/>
      <c r="T31" s="139"/>
      <c r="U31" s="139"/>
      <c r="V31" s="139">
        <v>0</v>
      </c>
      <c r="W31" s="139">
        <v>0</v>
      </c>
      <c r="X31" s="139">
        <v>0</v>
      </c>
      <c r="Y31" s="140">
        <v>231.26</v>
      </c>
      <c r="Z31" s="140">
        <v>460.85</v>
      </c>
      <c r="AA31" s="140">
        <v>0</v>
      </c>
      <c r="AB31" s="141" t="s">
        <v>782</v>
      </c>
      <c r="AC31" s="141" t="s">
        <v>782</v>
      </c>
      <c r="AD31" s="142">
        <v>10</v>
      </c>
      <c r="AE31" s="142">
        <v>8</v>
      </c>
      <c r="AF31" s="142">
        <v>2</v>
      </c>
      <c r="AG31" s="143">
        <v>1</v>
      </c>
      <c r="AH31" s="143" t="s">
        <v>784</v>
      </c>
      <c r="AI31" s="142" t="s">
        <v>3488</v>
      </c>
      <c r="AJ31" s="199" t="s">
        <v>3487</v>
      </c>
      <c r="AK31" s="142" t="s">
        <v>782</v>
      </c>
      <c r="AL31" s="27" t="s">
        <v>782</v>
      </c>
      <c r="AM31" s="142">
        <v>2.0299999999999998</v>
      </c>
      <c r="AN31" s="144">
        <v>6.1576354679802963</v>
      </c>
      <c r="AO31" s="144">
        <v>4.8029556650246308</v>
      </c>
      <c r="AP31" s="144">
        <v>0.12315270935960593</v>
      </c>
      <c r="AQ31" s="142">
        <v>0</v>
      </c>
      <c r="AR31" s="142">
        <v>0</v>
      </c>
      <c r="AS31" s="202"/>
      <c r="AT31" s="202"/>
      <c r="AU31" s="202"/>
      <c r="AV31" s="215" t="s">
        <v>871</v>
      </c>
      <c r="AW31" s="215" t="s">
        <v>817</v>
      </c>
      <c r="AX31" s="145"/>
      <c r="AY31" s="145"/>
      <c r="AZ31" s="146">
        <v>1</v>
      </c>
      <c r="BA31" s="146" t="s">
        <v>528</v>
      </c>
      <c r="BB31" s="146"/>
      <c r="BC31" s="146">
        <v>1</v>
      </c>
      <c r="BD31" s="147" t="s">
        <v>542</v>
      </c>
      <c r="BE31" s="148">
        <v>1</v>
      </c>
      <c r="BF31" s="149"/>
      <c r="BG31" s="216"/>
      <c r="BH31" s="217"/>
      <c r="BI31" s="150">
        <v>50</v>
      </c>
      <c r="BJ31" s="218">
        <v>31</v>
      </c>
      <c r="BK31" s="13">
        <v>33</v>
      </c>
      <c r="BL31" s="13">
        <v>17</v>
      </c>
      <c r="BM31" s="27" t="s">
        <v>786</v>
      </c>
      <c r="BN31" s="13" t="s">
        <v>787</v>
      </c>
      <c r="BO31" s="151">
        <v>35</v>
      </c>
      <c r="BP31" s="152"/>
      <c r="BQ31" s="153"/>
      <c r="BR31" s="142">
        <v>1000000000</v>
      </c>
      <c r="BS31" s="154">
        <v>18</v>
      </c>
      <c r="BT31" s="155">
        <v>0.64</v>
      </c>
      <c r="BU31" s="154">
        <v>21</v>
      </c>
      <c r="BV31" s="156">
        <v>0</v>
      </c>
      <c r="BW31" s="156">
        <v>0</v>
      </c>
      <c r="BX31" s="156">
        <v>0</v>
      </c>
      <c r="BY31" s="154">
        <v>0</v>
      </c>
      <c r="BZ31" s="154">
        <v>0</v>
      </c>
      <c r="CA31" s="154">
        <v>39</v>
      </c>
      <c r="CB31" s="155">
        <v>0.22</v>
      </c>
      <c r="CC31" s="154"/>
      <c r="CD31" s="154"/>
      <c r="CE31" s="157">
        <v>11</v>
      </c>
      <c r="CF31" s="158">
        <v>10</v>
      </c>
      <c r="CG31" s="152">
        <v>3</v>
      </c>
      <c r="CH31" s="159"/>
      <c r="CI31" s="160" t="s">
        <v>782</v>
      </c>
      <c r="CJ31" s="161" t="s">
        <v>782</v>
      </c>
      <c r="CK31" s="158">
        <v>0</v>
      </c>
      <c r="CL31" s="158">
        <v>0</v>
      </c>
      <c r="CM31" s="155">
        <v>0</v>
      </c>
      <c r="CN31" s="155">
        <v>4.7653377151258338</v>
      </c>
      <c r="CO31" s="162"/>
      <c r="CP31" s="155">
        <v>0.91</v>
      </c>
      <c r="CQ31" s="203">
        <v>42759</v>
      </c>
      <c r="CR31" s="204">
        <v>43159</v>
      </c>
      <c r="CS31" s="205">
        <v>43229</v>
      </c>
      <c r="CT31" s="205">
        <v>43195</v>
      </c>
      <c r="CU31" s="205">
        <v>43133</v>
      </c>
      <c r="CV31" s="205">
        <v>43209</v>
      </c>
      <c r="CW31" s="205">
        <v>43251</v>
      </c>
      <c r="CX31" s="155">
        <v>0.11694660282155783</v>
      </c>
      <c r="CY31" s="154">
        <v>0</v>
      </c>
      <c r="CZ31" s="155">
        <v>0</v>
      </c>
      <c r="DA31" s="155">
        <v>0</v>
      </c>
      <c r="DB31" s="155">
        <v>0.81666666666666665</v>
      </c>
      <c r="DC31" s="155">
        <v>0</v>
      </c>
      <c r="DD31" s="163">
        <v>0</v>
      </c>
      <c r="DE31" s="13" t="s">
        <v>782</v>
      </c>
      <c r="DF31" s="85" t="s">
        <v>789</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1">
        <v>1</v>
      </c>
      <c r="EU31" s="231">
        <v>1</v>
      </c>
      <c r="EV31" s="231">
        <v>1</v>
      </c>
      <c r="EW31" s="231">
        <v>1</v>
      </c>
      <c r="EX31" s="231">
        <v>2</v>
      </c>
      <c r="EY31" s="225"/>
      <c r="EZ31" s="231">
        <v>2</v>
      </c>
      <c r="FA31" s="231">
        <v>1</v>
      </c>
      <c r="FB31" s="231">
        <v>1</v>
      </c>
      <c r="FC31" s="225"/>
      <c r="FD31" s="233">
        <v>0</v>
      </c>
      <c r="FE31" s="233">
        <v>0</v>
      </c>
      <c r="FF31" s="233">
        <v>0</v>
      </c>
      <c r="FG31" s="233">
        <v>0</v>
      </c>
      <c r="FH31" s="233">
        <v>0</v>
      </c>
      <c r="FI31" s="233">
        <v>0</v>
      </c>
      <c r="FJ31" s="233">
        <v>0</v>
      </c>
      <c r="FK31" s="233">
        <v>0</v>
      </c>
      <c r="FL31" s="232">
        <v>33</v>
      </c>
      <c r="FM31" s="232">
        <v>30</v>
      </c>
      <c r="FN31" s="232">
        <v>30</v>
      </c>
      <c r="FO31" s="232">
        <v>29</v>
      </c>
      <c r="FP31" s="232">
        <v>29</v>
      </c>
      <c r="FQ31" s="232">
        <v>29</v>
      </c>
      <c r="FR31" s="232">
        <v>29</v>
      </c>
      <c r="FS31" s="232">
        <v>28</v>
      </c>
      <c r="FT31" s="232">
        <v>27</v>
      </c>
      <c r="FU31" s="232">
        <v>27</v>
      </c>
      <c r="FV31" s="232">
        <v>27</v>
      </c>
      <c r="FW31" s="232">
        <v>27</v>
      </c>
      <c r="FX31" s="232">
        <v>27</v>
      </c>
      <c r="FY31" s="232">
        <v>27</v>
      </c>
      <c r="FZ31" s="232">
        <v>27</v>
      </c>
      <c r="GA31" s="232">
        <v>27</v>
      </c>
      <c r="GB31" s="232">
        <v>27</v>
      </c>
      <c r="GC31" s="232">
        <v>25</v>
      </c>
      <c r="GD31" s="232">
        <v>25</v>
      </c>
      <c r="GE31" s="232">
        <v>25</v>
      </c>
      <c r="GF31" s="232">
        <v>25</v>
      </c>
      <c r="GG31" s="232">
        <v>25</v>
      </c>
      <c r="GH31" s="232">
        <v>24</v>
      </c>
      <c r="GI31" s="232">
        <v>24</v>
      </c>
      <c r="GJ31" s="232">
        <v>33</v>
      </c>
      <c r="GK31" s="232">
        <v>33</v>
      </c>
      <c r="GL31" s="232">
        <v>33</v>
      </c>
      <c r="GM31" s="232">
        <v>33</v>
      </c>
      <c r="GN31" s="232">
        <v>33</v>
      </c>
      <c r="GO31" s="232">
        <v>32</v>
      </c>
      <c r="GP31" s="232">
        <v>32</v>
      </c>
      <c r="GQ31" s="232">
        <v>31</v>
      </c>
      <c r="GR31" s="232">
        <v>31</v>
      </c>
      <c r="GS31" s="232">
        <v>31</v>
      </c>
      <c r="GT31" s="232">
        <v>31</v>
      </c>
      <c r="GU31" s="232">
        <v>31</v>
      </c>
      <c r="GV31" s="232">
        <v>31</v>
      </c>
      <c r="GW31" s="232">
        <v>31</v>
      </c>
      <c r="GX31" s="232">
        <v>31</v>
      </c>
      <c r="GY31" s="232">
        <v>31</v>
      </c>
      <c r="GZ31" s="232">
        <v>31</v>
      </c>
      <c r="HA31" s="232">
        <v>31</v>
      </c>
      <c r="HB31" s="232">
        <v>31</v>
      </c>
      <c r="HC31" s="232">
        <v>31</v>
      </c>
      <c r="HD31" s="232">
        <v>31</v>
      </c>
      <c r="HE31" s="232">
        <v>31</v>
      </c>
      <c r="HF31" s="232">
        <v>31</v>
      </c>
      <c r="HG31" s="232">
        <v>31</v>
      </c>
      <c r="HH31" s="232">
        <v>30</v>
      </c>
      <c r="HI31" s="232">
        <v>29</v>
      </c>
      <c r="HJ31" s="232">
        <v>29</v>
      </c>
      <c r="HK31" s="232">
        <v>29</v>
      </c>
      <c r="HL31" s="232">
        <v>29</v>
      </c>
      <c r="HM31" s="232">
        <v>29</v>
      </c>
      <c r="HN31" s="232">
        <v>29</v>
      </c>
      <c r="HO31" s="232">
        <v>28</v>
      </c>
      <c r="HP31" s="232">
        <v>28</v>
      </c>
      <c r="HQ31" s="225"/>
      <c r="HR31" s="232">
        <v>28</v>
      </c>
      <c r="HS31" s="232">
        <v>28</v>
      </c>
      <c r="HT31" s="232">
        <v>28</v>
      </c>
      <c r="HU31" s="232">
        <v>27</v>
      </c>
      <c r="HV31" s="232">
        <v>27</v>
      </c>
      <c r="HW31" s="232">
        <v>26</v>
      </c>
      <c r="HX31" s="232">
        <v>26</v>
      </c>
      <c r="HY31" s="225"/>
      <c r="HZ31" s="232">
        <v>24</v>
      </c>
      <c r="IA31" s="232">
        <v>24</v>
      </c>
      <c r="IB31" s="232">
        <v>24</v>
      </c>
      <c r="IC31" s="225"/>
      <c r="ID31" s="225"/>
      <c r="IE31" s="232">
        <v>24</v>
      </c>
      <c r="IF31" s="232">
        <v>24</v>
      </c>
      <c r="IG31" s="232">
        <v>24</v>
      </c>
      <c r="IH31" s="232">
        <v>24</v>
      </c>
      <c r="II31" s="225"/>
      <c r="IJ31" s="232">
        <v>24</v>
      </c>
      <c r="IK31" s="232">
        <v>24</v>
      </c>
      <c r="IL31" s="232">
        <v>24</v>
      </c>
      <c r="IM31" s="256"/>
      <c r="IN31" s="261">
        <v>24</v>
      </c>
      <c r="IO31" s="261">
        <v>24</v>
      </c>
      <c r="IP31" s="259"/>
      <c r="IQ31" s="259"/>
      <c r="IR31" s="259"/>
      <c r="IS31" s="259"/>
      <c r="IT31" s="259"/>
      <c r="IU31" s="261">
        <v>18</v>
      </c>
      <c r="IV31" s="259"/>
      <c r="IW31" s="259"/>
      <c r="IX31" s="259"/>
      <c r="IY31" s="259"/>
      <c r="IZ31" s="259"/>
      <c r="JA31" s="259"/>
      <c r="JB31" s="259"/>
      <c r="JC31" s="259"/>
      <c r="JD31" s="259"/>
      <c r="JE31" s="259"/>
      <c r="JF31" s="259"/>
      <c r="JG31" s="259"/>
      <c r="JH31" s="259"/>
      <c r="JI31" s="259"/>
      <c r="JJ31" s="259"/>
      <c r="JK31" s="259"/>
      <c r="JL31" s="259"/>
      <c r="JM31" s="259"/>
      <c r="JN31" s="259"/>
      <c r="JO31" s="259"/>
      <c r="JP31" s="259"/>
      <c r="JQ31" s="259"/>
      <c r="JR31" s="259"/>
      <c r="JS31" s="259"/>
      <c r="JT31" s="259"/>
      <c r="JU31" s="259"/>
      <c r="JV31" s="259"/>
      <c r="JW31" s="259"/>
      <c r="JX31" s="259"/>
      <c r="JY31" s="259"/>
      <c r="JZ31" s="259"/>
      <c r="KA31" s="259"/>
      <c r="KB31" s="259"/>
      <c r="KC31" s="259"/>
      <c r="KD31" s="259"/>
      <c r="KE31" s="259"/>
      <c r="KF31" s="259"/>
      <c r="KG31" s="259"/>
      <c r="KH31" s="259"/>
      <c r="KI31" s="259"/>
      <c r="KJ31" s="259"/>
      <c r="KK31" s="259"/>
      <c r="KL31" s="259"/>
      <c r="KM31" s="259"/>
      <c r="KN31" s="259"/>
      <c r="KO31" s="259"/>
      <c r="KP31" s="259"/>
      <c r="KQ31" s="259"/>
      <c r="KR31" s="259"/>
      <c r="KS31" s="259"/>
      <c r="KT31" s="259"/>
      <c r="KU31" s="259"/>
      <c r="KV31" s="259"/>
    </row>
    <row r="32" spans="1:308" x14ac:dyDescent="0.2">
      <c r="A32" s="135" t="s">
        <v>816</v>
      </c>
      <c r="B32" s="136" t="s">
        <v>1031</v>
      </c>
      <c r="C32" s="137"/>
      <c r="D32" s="138" t="s">
        <v>1088</v>
      </c>
      <c r="E32" s="138">
        <v>0</v>
      </c>
      <c r="F32" s="139" t="s">
        <v>1145</v>
      </c>
      <c r="G32" s="139" t="s">
        <v>1175</v>
      </c>
      <c r="H32" s="139" t="s">
        <v>1189</v>
      </c>
      <c r="I32" s="139">
        <v>0</v>
      </c>
      <c r="J32" s="139">
        <v>0</v>
      </c>
      <c r="K32" s="139">
        <v>0</v>
      </c>
      <c r="L32" s="139" t="s">
        <v>1193</v>
      </c>
      <c r="M32" s="139">
        <v>0</v>
      </c>
      <c r="N32" s="139" t="s">
        <v>1198</v>
      </c>
      <c r="O32" s="139">
        <v>0</v>
      </c>
      <c r="P32" s="139">
        <v>0</v>
      </c>
      <c r="Q32" s="139"/>
      <c r="R32" s="139"/>
      <c r="S32" s="139"/>
      <c r="T32" s="139"/>
      <c r="U32" s="139"/>
      <c r="V32" s="139">
        <v>0</v>
      </c>
      <c r="W32" s="139">
        <v>0</v>
      </c>
      <c r="X32" s="139">
        <v>0</v>
      </c>
      <c r="Y32" s="140">
        <v>224.24</v>
      </c>
      <c r="Z32" s="140">
        <v>465.56</v>
      </c>
      <c r="AA32" s="140">
        <v>0</v>
      </c>
      <c r="AB32" s="141" t="s">
        <v>782</v>
      </c>
      <c r="AC32" s="141" t="s">
        <v>782</v>
      </c>
      <c r="AD32" s="142">
        <v>10</v>
      </c>
      <c r="AE32" s="142">
        <v>8</v>
      </c>
      <c r="AF32" s="142">
        <v>2</v>
      </c>
      <c r="AG32" s="143">
        <v>1</v>
      </c>
      <c r="AH32" s="143" t="s">
        <v>784</v>
      </c>
      <c r="AI32" s="142" t="s">
        <v>3488</v>
      </c>
      <c r="AJ32" s="199" t="s">
        <v>792</v>
      </c>
      <c r="AK32" s="142" t="s">
        <v>782</v>
      </c>
      <c r="AL32" s="27" t="s">
        <v>782</v>
      </c>
      <c r="AM32" s="142">
        <v>1.28</v>
      </c>
      <c r="AN32" s="144">
        <v>3.90625</v>
      </c>
      <c r="AO32" s="144">
        <v>4.296875</v>
      </c>
      <c r="AP32" s="144">
        <v>0.1953125</v>
      </c>
      <c r="AQ32" s="142">
        <v>0</v>
      </c>
      <c r="AR32" s="142">
        <v>0</v>
      </c>
      <c r="AS32" s="202"/>
      <c r="AT32" s="202"/>
      <c r="AU32" s="202"/>
      <c r="AV32" s="215" t="s">
        <v>871</v>
      </c>
      <c r="AW32" s="215" t="s">
        <v>817</v>
      </c>
      <c r="AX32" s="145"/>
      <c r="AY32" s="145"/>
      <c r="AZ32" s="146">
        <v>1</v>
      </c>
      <c r="BA32" s="146" t="s">
        <v>528</v>
      </c>
      <c r="BB32" s="146"/>
      <c r="BC32" s="146">
        <v>2</v>
      </c>
      <c r="BD32" s="147" t="s">
        <v>542</v>
      </c>
      <c r="BE32" s="148">
        <v>1</v>
      </c>
      <c r="BF32" s="149"/>
      <c r="BG32" s="216"/>
      <c r="BH32" s="217"/>
      <c r="BI32" s="150">
        <v>20</v>
      </c>
      <c r="BJ32" s="218">
        <v>20</v>
      </c>
      <c r="BK32" s="13">
        <v>13</v>
      </c>
      <c r="BL32" s="13">
        <v>7</v>
      </c>
      <c r="BM32" s="27" t="s">
        <v>787</v>
      </c>
      <c r="BN32" s="13" t="s">
        <v>790</v>
      </c>
      <c r="BO32" s="151">
        <v>15</v>
      </c>
      <c r="BP32" s="152"/>
      <c r="BQ32" s="153"/>
      <c r="BR32" s="142">
        <v>1000000000</v>
      </c>
      <c r="BS32" s="154">
        <v>14</v>
      </c>
      <c r="BT32" s="155">
        <v>0.3</v>
      </c>
      <c r="BU32" s="154">
        <v>8</v>
      </c>
      <c r="BV32" s="156">
        <v>0</v>
      </c>
      <c r="BW32" s="156">
        <v>0</v>
      </c>
      <c r="BX32" s="156">
        <v>0</v>
      </c>
      <c r="BY32" s="154">
        <v>0</v>
      </c>
      <c r="BZ32" s="154">
        <v>0</v>
      </c>
      <c r="CA32" s="154">
        <v>22</v>
      </c>
      <c r="CB32" s="155">
        <v>-0.1</v>
      </c>
      <c r="CC32" s="154"/>
      <c r="CD32" s="154"/>
      <c r="CE32" s="157">
        <v>0</v>
      </c>
      <c r="CF32" s="158">
        <v>4</v>
      </c>
      <c r="CG32" s="152">
        <v>6</v>
      </c>
      <c r="CH32" s="159"/>
      <c r="CI32" s="160" t="s">
        <v>782</v>
      </c>
      <c r="CJ32" s="161" t="s">
        <v>782</v>
      </c>
      <c r="CK32" s="158">
        <v>0</v>
      </c>
      <c r="CL32" s="158">
        <v>0</v>
      </c>
      <c r="CM32" s="155">
        <v>0</v>
      </c>
      <c r="CN32" s="155">
        <v>5.1656082768462364</v>
      </c>
      <c r="CO32" s="162"/>
      <c r="CP32" s="155">
        <v>0.67</v>
      </c>
      <c r="CQ32" s="203">
        <v>42759</v>
      </c>
      <c r="CR32" s="204">
        <v>43159</v>
      </c>
      <c r="CS32" s="205">
        <v>43229</v>
      </c>
      <c r="CT32" s="205">
        <v>43195</v>
      </c>
      <c r="CU32" s="205">
        <v>43179</v>
      </c>
      <c r="CV32" s="205">
        <v>43209</v>
      </c>
      <c r="CW32" s="205">
        <v>43251</v>
      </c>
      <c r="CX32" s="155">
        <v>0.35083423032133115</v>
      </c>
      <c r="CY32" s="154">
        <v>0</v>
      </c>
      <c r="CZ32" s="155">
        <v>0</v>
      </c>
      <c r="DA32" s="155">
        <v>0.2</v>
      </c>
      <c r="DB32" s="155">
        <v>0.45</v>
      </c>
      <c r="DC32" s="155">
        <v>0.16666666666666666</v>
      </c>
      <c r="DD32" s="163">
        <v>0</v>
      </c>
      <c r="DE32" s="13" t="s">
        <v>782</v>
      </c>
      <c r="DF32" s="85" t="s">
        <v>782</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12</v>
      </c>
      <c r="EU32" s="228">
        <v>12</v>
      </c>
      <c r="EV32" s="228">
        <v>12</v>
      </c>
      <c r="EW32" s="228">
        <v>12</v>
      </c>
      <c r="EX32" s="228">
        <v>12</v>
      </c>
      <c r="EY32" s="223"/>
      <c r="EZ32" s="228">
        <v>12</v>
      </c>
      <c r="FA32" s="228">
        <v>12</v>
      </c>
      <c r="FB32" s="228">
        <v>12</v>
      </c>
      <c r="FC32" s="223"/>
      <c r="FD32" s="228">
        <v>12</v>
      </c>
      <c r="FE32" s="228">
        <v>10</v>
      </c>
      <c r="FF32" s="228">
        <v>8</v>
      </c>
      <c r="FG32" s="228">
        <v>8</v>
      </c>
      <c r="FH32" s="228">
        <v>8</v>
      </c>
      <c r="FI32" s="228">
        <v>8</v>
      </c>
      <c r="FJ32" s="228">
        <v>8</v>
      </c>
      <c r="FK32" s="228">
        <v>8</v>
      </c>
      <c r="FL32" s="228">
        <v>10</v>
      </c>
      <c r="FM32" s="228">
        <v>10</v>
      </c>
      <c r="FN32" s="228">
        <v>10</v>
      </c>
      <c r="FO32" s="228">
        <v>10</v>
      </c>
      <c r="FP32" s="228">
        <v>10</v>
      </c>
      <c r="FQ32" s="228">
        <v>10</v>
      </c>
      <c r="FR32" s="228">
        <v>11</v>
      </c>
      <c r="FS32" s="228">
        <v>11</v>
      </c>
      <c r="FT32" s="228">
        <v>11</v>
      </c>
      <c r="FU32" s="228">
        <v>11</v>
      </c>
      <c r="FV32" s="228">
        <v>10</v>
      </c>
      <c r="FW32" s="228">
        <v>10</v>
      </c>
      <c r="FX32" s="228">
        <v>10</v>
      </c>
      <c r="FY32" s="228">
        <v>10</v>
      </c>
      <c r="FZ32" s="228">
        <v>10</v>
      </c>
      <c r="GA32" s="228">
        <v>10</v>
      </c>
      <c r="GB32" s="228">
        <v>10</v>
      </c>
      <c r="GC32" s="228">
        <v>9</v>
      </c>
      <c r="GD32" s="228">
        <v>9</v>
      </c>
      <c r="GE32" s="228">
        <v>9</v>
      </c>
      <c r="GF32" s="228">
        <v>9</v>
      </c>
      <c r="GG32" s="228">
        <v>9</v>
      </c>
      <c r="GH32" s="228">
        <v>8</v>
      </c>
      <c r="GI32" s="228">
        <v>8</v>
      </c>
      <c r="GJ32" s="228">
        <v>8</v>
      </c>
      <c r="GK32" s="228">
        <v>8</v>
      </c>
      <c r="GL32" s="228">
        <v>8</v>
      </c>
      <c r="GM32" s="227">
        <v>7</v>
      </c>
      <c r="GN32" s="227">
        <v>7</v>
      </c>
      <c r="GO32" s="227">
        <v>7</v>
      </c>
      <c r="GP32" s="227">
        <v>7</v>
      </c>
      <c r="GQ32" s="227">
        <v>7</v>
      </c>
      <c r="GR32" s="227">
        <v>7</v>
      </c>
      <c r="GS32" s="228">
        <v>13</v>
      </c>
      <c r="GT32" s="228">
        <v>13</v>
      </c>
      <c r="GU32" s="228">
        <v>13</v>
      </c>
      <c r="GV32" s="228">
        <v>13</v>
      </c>
      <c r="GW32" s="228">
        <v>13</v>
      </c>
      <c r="GX32" s="228">
        <v>13</v>
      </c>
      <c r="GY32" s="228">
        <v>13</v>
      </c>
      <c r="GZ32" s="228">
        <v>13</v>
      </c>
      <c r="HA32" s="228">
        <v>13</v>
      </c>
      <c r="HB32" s="228">
        <v>12</v>
      </c>
      <c r="HC32" s="228">
        <v>12</v>
      </c>
      <c r="HD32" s="228">
        <v>10</v>
      </c>
      <c r="HE32" s="228">
        <v>10</v>
      </c>
      <c r="HF32" s="228">
        <v>10</v>
      </c>
      <c r="HG32" s="228">
        <v>10</v>
      </c>
      <c r="HH32" s="228">
        <v>10</v>
      </c>
      <c r="HI32" s="228">
        <v>10</v>
      </c>
      <c r="HJ32" s="228">
        <v>10</v>
      </c>
      <c r="HK32" s="228">
        <v>10</v>
      </c>
      <c r="HL32" s="228">
        <v>10</v>
      </c>
      <c r="HM32" s="228">
        <v>10</v>
      </c>
      <c r="HN32" s="228">
        <v>9</v>
      </c>
      <c r="HO32" s="228">
        <v>9</v>
      </c>
      <c r="HP32" s="228">
        <v>9</v>
      </c>
      <c r="HQ32" s="223"/>
      <c r="HR32" s="228">
        <v>9</v>
      </c>
      <c r="HS32" s="228">
        <v>9</v>
      </c>
      <c r="HT32" s="228">
        <v>9</v>
      </c>
      <c r="HU32" s="227">
        <v>7</v>
      </c>
      <c r="HV32" s="227">
        <v>7</v>
      </c>
      <c r="HW32" s="227">
        <v>7</v>
      </c>
      <c r="HX32" s="227">
        <v>6</v>
      </c>
      <c r="HY32" s="223"/>
      <c r="HZ32" s="227">
        <v>6</v>
      </c>
      <c r="IA32" s="227">
        <v>6</v>
      </c>
      <c r="IB32" s="227">
        <v>6</v>
      </c>
      <c r="IC32" s="223"/>
      <c r="ID32" s="223"/>
      <c r="IE32" s="229">
        <v>18</v>
      </c>
      <c r="IF32" s="229">
        <v>18</v>
      </c>
      <c r="IG32" s="229">
        <v>18</v>
      </c>
      <c r="IH32" s="229">
        <v>18</v>
      </c>
      <c r="II32" s="223"/>
      <c r="IJ32" s="229">
        <v>18</v>
      </c>
      <c r="IK32" s="229">
        <v>18</v>
      </c>
      <c r="IL32" s="229">
        <v>18</v>
      </c>
      <c r="IM32" s="254"/>
      <c r="IN32" s="263">
        <v>18</v>
      </c>
      <c r="IO32" s="263">
        <v>18</v>
      </c>
      <c r="IP32" s="258"/>
      <c r="IQ32" s="258"/>
      <c r="IR32" s="258"/>
      <c r="IS32" s="258"/>
      <c r="IT32" s="258"/>
      <c r="IU32" s="263">
        <v>14</v>
      </c>
      <c r="IV32" s="258"/>
      <c r="IW32" s="258"/>
      <c r="IX32" s="258"/>
      <c r="IY32" s="258"/>
      <c r="IZ32" s="258"/>
      <c r="JA32" s="258"/>
      <c r="JB32" s="258"/>
      <c r="JC32" s="258"/>
      <c r="JD32" s="258"/>
      <c r="JE32" s="258"/>
      <c r="JF32" s="258"/>
      <c r="JG32" s="258"/>
      <c r="JH32" s="258"/>
      <c r="JI32" s="258"/>
      <c r="JJ32" s="258"/>
      <c r="JK32" s="258"/>
      <c r="JL32" s="258"/>
      <c r="JM32" s="258"/>
      <c r="JN32" s="258"/>
      <c r="JO32" s="258"/>
      <c r="JP32" s="258"/>
      <c r="JQ32" s="258"/>
      <c r="JR32" s="258"/>
      <c r="JS32" s="258"/>
      <c r="JT32" s="258"/>
      <c r="JU32" s="258"/>
      <c r="JV32" s="258"/>
      <c r="JW32" s="258"/>
      <c r="JX32" s="258"/>
      <c r="JY32" s="258"/>
      <c r="JZ32" s="258"/>
      <c r="KA32" s="258"/>
      <c r="KB32" s="258"/>
      <c r="KC32" s="258"/>
      <c r="KD32" s="258"/>
      <c r="KE32" s="258"/>
      <c r="KF32" s="258"/>
      <c r="KG32" s="258"/>
      <c r="KH32" s="258"/>
      <c r="KI32" s="258"/>
      <c r="KJ32" s="258"/>
      <c r="KK32" s="258"/>
      <c r="KL32" s="258"/>
      <c r="KM32" s="258"/>
      <c r="KN32" s="258"/>
      <c r="KO32" s="258"/>
      <c r="KP32" s="258"/>
      <c r="KQ32" s="258"/>
      <c r="KR32" s="258"/>
      <c r="KS32" s="258"/>
      <c r="KT32" s="258"/>
      <c r="KU32" s="258"/>
      <c r="KV32" s="258"/>
    </row>
    <row r="33" spans="1:308" x14ac:dyDescent="0.2">
      <c r="A33" s="135" t="s">
        <v>816</v>
      </c>
      <c r="B33" s="136" t="s">
        <v>1032</v>
      </c>
      <c r="C33" s="137"/>
      <c r="D33" s="138" t="s">
        <v>1089</v>
      </c>
      <c r="E33" s="138">
        <v>0</v>
      </c>
      <c r="F33" s="139" t="s">
        <v>1146</v>
      </c>
      <c r="G33" s="139" t="s">
        <v>1175</v>
      </c>
      <c r="H33" s="139" t="s">
        <v>1189</v>
      </c>
      <c r="I33" s="139">
        <v>0</v>
      </c>
      <c r="J33" s="139">
        <v>0</v>
      </c>
      <c r="K33" s="139">
        <v>0</v>
      </c>
      <c r="L33" s="139" t="s">
        <v>1193</v>
      </c>
      <c r="M33" s="139">
        <v>0</v>
      </c>
      <c r="N33" s="139" t="s">
        <v>1199</v>
      </c>
      <c r="O33" s="139">
        <v>0</v>
      </c>
      <c r="P33" s="139">
        <v>0</v>
      </c>
      <c r="Q33" s="139"/>
      <c r="R33" s="139"/>
      <c r="S33" s="139"/>
      <c r="T33" s="139"/>
      <c r="U33" s="139"/>
      <c r="V33" s="139">
        <v>0</v>
      </c>
      <c r="W33" s="139">
        <v>0</v>
      </c>
      <c r="X33" s="139">
        <v>0</v>
      </c>
      <c r="Y33" s="140">
        <v>209.55</v>
      </c>
      <c r="Z33" s="140">
        <v>429</v>
      </c>
      <c r="AA33" s="140">
        <v>0</v>
      </c>
      <c r="AB33" s="141" t="s">
        <v>782</v>
      </c>
      <c r="AC33" s="141" t="s">
        <v>782</v>
      </c>
      <c r="AD33" s="142">
        <v>10</v>
      </c>
      <c r="AE33" s="142">
        <v>8</v>
      </c>
      <c r="AF33" s="142">
        <v>2</v>
      </c>
      <c r="AG33" s="143">
        <v>1</v>
      </c>
      <c r="AH33" s="143" t="s">
        <v>784</v>
      </c>
      <c r="AI33" s="142" t="s">
        <v>3492</v>
      </c>
      <c r="AJ33" s="199" t="s">
        <v>3478</v>
      </c>
      <c r="AK33" s="142" t="s">
        <v>782</v>
      </c>
      <c r="AL33" s="27" t="s">
        <v>782</v>
      </c>
      <c r="AM33" s="142">
        <v>3.13</v>
      </c>
      <c r="AN33" s="144">
        <v>3.9936102236421727</v>
      </c>
      <c r="AO33" s="144">
        <v>1.5175718849840256</v>
      </c>
      <c r="AP33" s="144">
        <v>7.9872204472843447E-2</v>
      </c>
      <c r="AQ33" s="142">
        <v>0</v>
      </c>
      <c r="AR33" s="142">
        <v>0</v>
      </c>
      <c r="AS33" s="202"/>
      <c r="AT33" s="202"/>
      <c r="AU33" s="202"/>
      <c r="AV33" s="215" t="s">
        <v>871</v>
      </c>
      <c r="AW33" s="215" t="s">
        <v>817</v>
      </c>
      <c r="AX33" s="145"/>
      <c r="AY33" s="145"/>
      <c r="AZ33" s="146">
        <v>1</v>
      </c>
      <c r="BA33" s="146" t="s">
        <v>528</v>
      </c>
      <c r="BB33" s="146"/>
      <c r="BC33" s="146">
        <v>2</v>
      </c>
      <c r="BD33" s="147" t="s">
        <v>542</v>
      </c>
      <c r="BE33" s="148">
        <v>1</v>
      </c>
      <c r="BF33" s="149"/>
      <c r="BG33" s="216"/>
      <c r="BH33" s="217"/>
      <c r="BI33" s="150">
        <v>50</v>
      </c>
      <c r="BJ33" s="218">
        <v>47</v>
      </c>
      <c r="BK33" s="13">
        <v>33</v>
      </c>
      <c r="BL33" s="13">
        <v>17</v>
      </c>
      <c r="BM33" s="27" t="s">
        <v>791</v>
      </c>
      <c r="BN33" s="13" t="s">
        <v>786</v>
      </c>
      <c r="BO33" s="151">
        <v>55</v>
      </c>
      <c r="BP33" s="152"/>
      <c r="BQ33" s="153"/>
      <c r="BR33" s="142">
        <v>1000000000</v>
      </c>
      <c r="BS33" s="154">
        <v>8</v>
      </c>
      <c r="BT33" s="155">
        <v>0.84</v>
      </c>
      <c r="BU33" s="154">
        <v>11</v>
      </c>
      <c r="BV33" s="156">
        <v>0</v>
      </c>
      <c r="BW33" s="156">
        <v>0</v>
      </c>
      <c r="BX33" s="156">
        <v>0</v>
      </c>
      <c r="BY33" s="154">
        <v>0</v>
      </c>
      <c r="BZ33" s="154">
        <v>0</v>
      </c>
      <c r="CA33" s="154">
        <v>19</v>
      </c>
      <c r="CB33" s="155">
        <v>0.62</v>
      </c>
      <c r="CC33" s="154"/>
      <c r="CD33" s="154"/>
      <c r="CE33" s="157">
        <v>32</v>
      </c>
      <c r="CF33" s="158">
        <v>10</v>
      </c>
      <c r="CG33" s="152">
        <v>0</v>
      </c>
      <c r="CH33" s="159"/>
      <c r="CI33" s="160" t="s">
        <v>782</v>
      </c>
      <c r="CJ33" s="161" t="s">
        <v>782</v>
      </c>
      <c r="CK33" s="158">
        <v>1975.05</v>
      </c>
      <c r="CL33" s="158">
        <v>0</v>
      </c>
      <c r="CM33" s="155">
        <v>0</v>
      </c>
      <c r="CN33" s="155">
        <v>5.0267716535433067</v>
      </c>
      <c r="CO33" s="162"/>
      <c r="CP33" s="155">
        <v>0.39</v>
      </c>
      <c r="CQ33" s="203">
        <v>43137</v>
      </c>
      <c r="CR33" s="204">
        <v>43159</v>
      </c>
      <c r="CS33" s="205">
        <v>43229</v>
      </c>
      <c r="CT33" s="205">
        <v>43195</v>
      </c>
      <c r="CU33" s="205">
        <v>43179</v>
      </c>
      <c r="CV33" s="205">
        <v>43209</v>
      </c>
      <c r="CW33" s="205">
        <v>43251</v>
      </c>
      <c r="CX33" s="155">
        <v>0.35958175182774116</v>
      </c>
      <c r="CY33" s="154">
        <v>0</v>
      </c>
      <c r="CZ33" s="155">
        <v>0</v>
      </c>
      <c r="DA33" s="155">
        <v>0.21666666666666667</v>
      </c>
      <c r="DB33" s="155">
        <v>0.4</v>
      </c>
      <c r="DC33" s="155">
        <v>0.2</v>
      </c>
      <c r="DD33" s="163">
        <v>0</v>
      </c>
      <c r="DE33" s="13" t="s">
        <v>782</v>
      </c>
      <c r="DF33" s="85" t="s">
        <v>789</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2">
        <v>22</v>
      </c>
      <c r="EU33" s="232">
        <v>21</v>
      </c>
      <c r="EV33" s="232">
        <v>21</v>
      </c>
      <c r="EW33" s="232">
        <v>21</v>
      </c>
      <c r="EX33" s="232">
        <v>22</v>
      </c>
      <c r="EY33" s="245"/>
      <c r="EZ33" s="232">
        <v>20</v>
      </c>
      <c r="FA33" s="232">
        <v>19</v>
      </c>
      <c r="FB33" s="232">
        <v>19</v>
      </c>
      <c r="FC33" s="245"/>
      <c r="FD33" s="232">
        <v>19</v>
      </c>
      <c r="FE33" s="231">
        <v>18</v>
      </c>
      <c r="FF33" s="231">
        <v>16</v>
      </c>
      <c r="FG33" s="231">
        <v>16</v>
      </c>
      <c r="FH33" s="231">
        <v>10</v>
      </c>
      <c r="FI33" s="231">
        <v>10</v>
      </c>
      <c r="FJ33" s="231">
        <v>10</v>
      </c>
      <c r="FK33" s="231">
        <v>10</v>
      </c>
      <c r="FL33" s="232">
        <v>28</v>
      </c>
      <c r="FM33" s="232">
        <v>28</v>
      </c>
      <c r="FN33" s="232">
        <v>28</v>
      </c>
      <c r="FO33" s="232">
        <v>24</v>
      </c>
      <c r="FP33" s="232">
        <v>24</v>
      </c>
      <c r="FQ33" s="232">
        <v>24</v>
      </c>
      <c r="FR33" s="232">
        <v>24</v>
      </c>
      <c r="FS33" s="232">
        <v>24</v>
      </c>
      <c r="FT33" s="232">
        <v>24</v>
      </c>
      <c r="FU33" s="232">
        <v>24</v>
      </c>
      <c r="FV33" s="232">
        <v>24</v>
      </c>
      <c r="FW33" s="232">
        <v>24</v>
      </c>
      <c r="FX33" s="232">
        <v>24</v>
      </c>
      <c r="FY33" s="232">
        <v>24</v>
      </c>
      <c r="FZ33" s="232">
        <v>24</v>
      </c>
      <c r="GA33" s="232">
        <v>24</v>
      </c>
      <c r="GB33" s="232">
        <v>24</v>
      </c>
      <c r="GC33" s="232">
        <v>23</v>
      </c>
      <c r="GD33" s="232">
        <v>23</v>
      </c>
      <c r="GE33" s="232">
        <v>23</v>
      </c>
      <c r="GF33" s="232">
        <v>22</v>
      </c>
      <c r="GG33" s="232">
        <v>22</v>
      </c>
      <c r="GH33" s="232">
        <v>20</v>
      </c>
      <c r="GI33" s="232">
        <v>20</v>
      </c>
      <c r="GJ33" s="232">
        <v>20</v>
      </c>
      <c r="GK33" s="232">
        <v>20</v>
      </c>
      <c r="GL33" s="232">
        <v>20</v>
      </c>
      <c r="GM33" s="232">
        <v>20</v>
      </c>
      <c r="GN33" s="232">
        <v>20</v>
      </c>
      <c r="GO33" s="232">
        <v>18</v>
      </c>
      <c r="GP33" s="232">
        <v>18</v>
      </c>
      <c r="GQ33" s="232">
        <v>18</v>
      </c>
      <c r="GR33" s="232">
        <v>18</v>
      </c>
      <c r="GS33" s="234">
        <v>39</v>
      </c>
      <c r="GT33" s="234">
        <v>39</v>
      </c>
      <c r="GU33" s="234">
        <v>39</v>
      </c>
      <c r="GV33" s="234">
        <v>39</v>
      </c>
      <c r="GW33" s="234">
        <v>39</v>
      </c>
      <c r="GX33" s="234">
        <v>39</v>
      </c>
      <c r="GY33" s="234">
        <v>39</v>
      </c>
      <c r="GZ33" s="234">
        <v>39</v>
      </c>
      <c r="HA33" s="234">
        <v>39</v>
      </c>
      <c r="HB33" s="234">
        <v>39</v>
      </c>
      <c r="HC33" s="234">
        <v>39</v>
      </c>
      <c r="HD33" s="234">
        <v>39</v>
      </c>
      <c r="HE33" s="232">
        <v>32</v>
      </c>
      <c r="HF33" s="232">
        <v>32</v>
      </c>
      <c r="HG33" s="232">
        <v>32</v>
      </c>
      <c r="HH33" s="232">
        <v>32</v>
      </c>
      <c r="HI33" s="232">
        <v>30</v>
      </c>
      <c r="HJ33" s="232">
        <v>26</v>
      </c>
      <c r="HK33" s="232">
        <v>26</v>
      </c>
      <c r="HL33" s="232">
        <v>26</v>
      </c>
      <c r="HM33" s="232">
        <v>26</v>
      </c>
      <c r="HN33" s="232">
        <v>26</v>
      </c>
      <c r="HO33" s="232">
        <v>26</v>
      </c>
      <c r="HP33" s="232">
        <v>25</v>
      </c>
      <c r="HQ33" s="245"/>
      <c r="HR33" s="232">
        <v>25</v>
      </c>
      <c r="HS33" s="232">
        <v>25</v>
      </c>
      <c r="HT33" s="232">
        <v>22</v>
      </c>
      <c r="HU33" s="232">
        <v>22</v>
      </c>
      <c r="HV33" s="232">
        <v>22</v>
      </c>
      <c r="HW33" s="232">
        <v>22</v>
      </c>
      <c r="HX33" s="232">
        <v>21</v>
      </c>
      <c r="HY33" s="245"/>
      <c r="HZ33" s="231">
        <v>16</v>
      </c>
      <c r="IA33" s="231">
        <v>16</v>
      </c>
      <c r="IB33" s="231">
        <v>16</v>
      </c>
      <c r="IC33" s="245"/>
      <c r="ID33" s="245"/>
      <c r="IE33" s="231">
        <v>16</v>
      </c>
      <c r="IF33" s="231">
        <v>16</v>
      </c>
      <c r="IG33" s="231">
        <v>16</v>
      </c>
      <c r="IH33" s="231">
        <v>16</v>
      </c>
      <c r="II33" s="245"/>
      <c r="IJ33" s="231">
        <v>16</v>
      </c>
      <c r="IK33" s="231">
        <v>16</v>
      </c>
      <c r="IL33" s="231">
        <v>16</v>
      </c>
      <c r="IM33" s="254"/>
      <c r="IN33" s="262">
        <v>16</v>
      </c>
      <c r="IO33" s="262">
        <v>16</v>
      </c>
      <c r="IP33" s="258"/>
      <c r="IQ33" s="258"/>
      <c r="IR33" s="258"/>
      <c r="IS33" s="258"/>
      <c r="IT33" s="258"/>
      <c r="IU33" s="262">
        <v>8</v>
      </c>
      <c r="IV33" s="258"/>
      <c r="IW33" s="258"/>
      <c r="IX33" s="258"/>
      <c r="IY33" s="258"/>
      <c r="IZ33" s="258"/>
      <c r="JA33" s="258"/>
      <c r="JB33" s="258"/>
      <c r="JC33" s="258"/>
      <c r="JD33" s="258"/>
      <c r="JE33" s="258"/>
      <c r="JF33" s="258"/>
      <c r="JG33" s="258"/>
      <c r="JH33" s="258"/>
      <c r="JI33" s="258"/>
      <c r="JJ33" s="258"/>
      <c r="JK33" s="258"/>
      <c r="JL33" s="258"/>
      <c r="JM33" s="258"/>
      <c r="JN33" s="258"/>
      <c r="JO33" s="258"/>
      <c r="JP33" s="258"/>
      <c r="JQ33" s="258"/>
      <c r="JR33" s="258"/>
      <c r="JS33" s="258"/>
      <c r="JT33" s="258"/>
      <c r="JU33" s="258"/>
      <c r="JV33" s="258"/>
      <c r="JW33" s="258"/>
      <c r="JX33" s="258"/>
      <c r="JY33" s="258"/>
      <c r="JZ33" s="258"/>
      <c r="KA33" s="258"/>
      <c r="KB33" s="258"/>
      <c r="KC33" s="258"/>
      <c r="KD33" s="258"/>
      <c r="KE33" s="258"/>
      <c r="KF33" s="258"/>
      <c r="KG33" s="258"/>
      <c r="KH33" s="258"/>
      <c r="KI33" s="258"/>
      <c r="KJ33" s="258"/>
      <c r="KK33" s="258"/>
      <c r="KL33" s="258"/>
      <c r="KM33" s="258"/>
      <c r="KN33" s="258"/>
      <c r="KO33" s="258"/>
      <c r="KP33" s="258"/>
      <c r="KQ33" s="258"/>
      <c r="KR33" s="258"/>
      <c r="KS33" s="258"/>
      <c r="KT33" s="258"/>
      <c r="KU33" s="258"/>
      <c r="KV33" s="258"/>
    </row>
    <row r="34" spans="1:308" x14ac:dyDescent="0.2">
      <c r="A34" s="135" t="s">
        <v>816</v>
      </c>
      <c r="B34" s="136" t="s">
        <v>1033</v>
      </c>
      <c r="C34" s="137"/>
      <c r="D34" s="138" t="s">
        <v>1090</v>
      </c>
      <c r="E34" s="138">
        <v>0</v>
      </c>
      <c r="F34" s="139" t="s">
        <v>1147</v>
      </c>
      <c r="G34" s="139" t="s">
        <v>1175</v>
      </c>
      <c r="H34" s="139" t="s">
        <v>1189</v>
      </c>
      <c r="I34" s="139">
        <v>0</v>
      </c>
      <c r="J34" s="139">
        <v>0</v>
      </c>
      <c r="K34" s="139">
        <v>0</v>
      </c>
      <c r="L34" s="139" t="s">
        <v>1193</v>
      </c>
      <c r="M34" s="139">
        <v>0</v>
      </c>
      <c r="N34" s="139" t="s">
        <v>1198</v>
      </c>
      <c r="O34" s="139">
        <v>0</v>
      </c>
      <c r="P34" s="139">
        <v>0</v>
      </c>
      <c r="Q34" s="139"/>
      <c r="R34" s="139"/>
      <c r="S34" s="139"/>
      <c r="T34" s="139"/>
      <c r="U34" s="139"/>
      <c r="V34" s="139">
        <v>0</v>
      </c>
      <c r="W34" s="139">
        <v>0</v>
      </c>
      <c r="X34" s="139">
        <v>0</v>
      </c>
      <c r="Y34" s="140">
        <v>204.71</v>
      </c>
      <c r="Z34" s="140">
        <v>359</v>
      </c>
      <c r="AA34" s="140">
        <v>0</v>
      </c>
      <c r="AB34" s="141" t="s">
        <v>782</v>
      </c>
      <c r="AC34" s="141" t="s">
        <v>782</v>
      </c>
      <c r="AD34" s="142">
        <v>10</v>
      </c>
      <c r="AE34" s="142">
        <v>8</v>
      </c>
      <c r="AF34" s="142">
        <v>2</v>
      </c>
      <c r="AG34" s="143">
        <v>1</v>
      </c>
      <c r="AH34" s="143" t="s">
        <v>784</v>
      </c>
      <c r="AI34" s="142" t="s">
        <v>3477</v>
      </c>
      <c r="AJ34" s="199" t="s">
        <v>3487</v>
      </c>
      <c r="AK34" s="142" t="s">
        <v>782</v>
      </c>
      <c r="AL34" s="27" t="s">
        <v>782</v>
      </c>
      <c r="AM34" s="142">
        <v>0.44</v>
      </c>
      <c r="AN34" s="144">
        <v>5.6818181818181817</v>
      </c>
      <c r="AO34" s="144">
        <v>3.9772727272727271</v>
      </c>
      <c r="AP34" s="144">
        <v>0.56818181818181823</v>
      </c>
      <c r="AQ34" s="142">
        <v>0</v>
      </c>
      <c r="AR34" s="142">
        <v>0</v>
      </c>
      <c r="AS34" s="202"/>
      <c r="AT34" s="202"/>
      <c r="AU34" s="202"/>
      <c r="AV34" s="215" t="s">
        <v>871</v>
      </c>
      <c r="AW34" s="215" t="s">
        <v>817</v>
      </c>
      <c r="AX34" s="145"/>
      <c r="AY34" s="145"/>
      <c r="AZ34" s="146">
        <v>1</v>
      </c>
      <c r="BA34" s="146" t="s">
        <v>528</v>
      </c>
      <c r="BB34" s="146"/>
      <c r="BC34" s="146">
        <v>2</v>
      </c>
      <c r="BD34" s="147" t="s">
        <v>542</v>
      </c>
      <c r="BE34" s="148">
        <v>1</v>
      </c>
      <c r="BF34" s="149"/>
      <c r="BG34" s="216"/>
      <c r="BH34" s="217"/>
      <c r="BI34" s="150">
        <v>10</v>
      </c>
      <c r="BJ34" s="218">
        <v>7</v>
      </c>
      <c r="BK34" s="13">
        <v>7</v>
      </c>
      <c r="BL34" s="13">
        <v>3</v>
      </c>
      <c r="BM34" s="27" t="s">
        <v>791</v>
      </c>
      <c r="BN34" s="13" t="s">
        <v>786</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782</v>
      </c>
      <c r="CJ34" s="161" t="s">
        <v>782</v>
      </c>
      <c r="CK34" s="158">
        <v>308.58</v>
      </c>
      <c r="CL34" s="158">
        <v>0</v>
      </c>
      <c r="CM34" s="155">
        <v>0</v>
      </c>
      <c r="CN34" s="155">
        <v>3.6177617116897074</v>
      </c>
      <c r="CO34" s="162"/>
      <c r="CP34" s="155">
        <v>1</v>
      </c>
      <c r="CQ34" s="203">
        <v>43087</v>
      </c>
      <c r="CR34" s="204">
        <v>43159</v>
      </c>
      <c r="CS34" s="205">
        <v>43229</v>
      </c>
      <c r="CT34" s="205">
        <v>43195</v>
      </c>
      <c r="CU34" s="205">
        <v>43179</v>
      </c>
      <c r="CV34" s="205">
        <v>43209</v>
      </c>
      <c r="CW34" s="205">
        <v>43251</v>
      </c>
      <c r="CX34" s="155">
        <v>0.34696212480526278</v>
      </c>
      <c r="CY34" s="154">
        <v>0</v>
      </c>
      <c r="CZ34" s="155">
        <v>0</v>
      </c>
      <c r="DA34" s="155">
        <v>3.3333333333333333E-2</v>
      </c>
      <c r="DB34" s="155">
        <v>0.75</v>
      </c>
      <c r="DC34" s="155">
        <v>0</v>
      </c>
      <c r="DD34" s="163">
        <v>3.3333333333333333E-2</v>
      </c>
      <c r="DE34" s="13" t="s">
        <v>782</v>
      </c>
      <c r="DF34" s="85" t="s">
        <v>789</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6">
        <v>0</v>
      </c>
      <c r="EV34" s="226">
        <v>0</v>
      </c>
      <c r="EW34" s="226">
        <v>0</v>
      </c>
      <c r="EX34" s="226">
        <v>0</v>
      </c>
      <c r="EY34" s="244"/>
      <c r="EZ34" s="226">
        <v>0</v>
      </c>
      <c r="FA34" s="226">
        <v>0</v>
      </c>
      <c r="FB34" s="226">
        <v>0</v>
      </c>
      <c r="FC34" s="244"/>
      <c r="FD34" s="226">
        <v>0</v>
      </c>
      <c r="FE34" s="226">
        <v>0</v>
      </c>
      <c r="FF34" s="226">
        <v>0</v>
      </c>
      <c r="FG34" s="226">
        <v>0</v>
      </c>
      <c r="FH34" s="226">
        <v>0</v>
      </c>
      <c r="FI34" s="226">
        <v>0</v>
      </c>
      <c r="FJ34" s="226">
        <v>0</v>
      </c>
      <c r="FK34" s="226">
        <v>0</v>
      </c>
      <c r="FL34" s="228">
        <v>4</v>
      </c>
      <c r="FM34" s="228">
        <v>4</v>
      </c>
      <c r="FN34" s="228">
        <v>4</v>
      </c>
      <c r="FO34" s="228">
        <v>4</v>
      </c>
      <c r="FP34" s="228">
        <v>4</v>
      </c>
      <c r="FQ34" s="228">
        <v>4</v>
      </c>
      <c r="FR34" s="228">
        <v>4</v>
      </c>
      <c r="FS34" s="227">
        <v>3</v>
      </c>
      <c r="FT34" s="227">
        <v>3</v>
      </c>
      <c r="FU34" s="227">
        <v>2</v>
      </c>
      <c r="FV34" s="227">
        <v>2</v>
      </c>
      <c r="FW34" s="227">
        <v>2</v>
      </c>
      <c r="FX34" s="227">
        <v>2</v>
      </c>
      <c r="FY34" s="227">
        <v>2</v>
      </c>
      <c r="FZ34" s="227">
        <v>2</v>
      </c>
      <c r="GA34" s="227">
        <v>2</v>
      </c>
      <c r="GB34" s="227">
        <v>1</v>
      </c>
      <c r="GC34" s="227">
        <v>1</v>
      </c>
      <c r="GD34" s="227">
        <v>1</v>
      </c>
      <c r="GE34" s="227">
        <v>1</v>
      </c>
      <c r="GF34" s="227">
        <v>1</v>
      </c>
      <c r="GG34" s="227">
        <v>1</v>
      </c>
      <c r="GH34" s="227">
        <v>1</v>
      </c>
      <c r="GI34" s="227">
        <v>1</v>
      </c>
      <c r="GJ34" s="227">
        <v>1</v>
      </c>
      <c r="GK34" s="227">
        <v>1</v>
      </c>
      <c r="GL34" s="227">
        <v>1</v>
      </c>
      <c r="GM34" s="227">
        <v>1</v>
      </c>
      <c r="GN34" s="227">
        <v>1</v>
      </c>
      <c r="GO34" s="228">
        <v>6</v>
      </c>
      <c r="GP34" s="228">
        <v>5</v>
      </c>
      <c r="GQ34" s="228">
        <v>5</v>
      </c>
      <c r="GR34" s="228">
        <v>5</v>
      </c>
      <c r="GS34" s="230">
        <v>11</v>
      </c>
      <c r="GT34" s="230">
        <v>11</v>
      </c>
      <c r="GU34" s="228">
        <v>5</v>
      </c>
      <c r="GV34" s="228">
        <v>5</v>
      </c>
      <c r="GW34" s="228">
        <v>5</v>
      </c>
      <c r="GX34" s="228">
        <v>5</v>
      </c>
      <c r="GY34" s="228">
        <v>5</v>
      </c>
      <c r="GZ34" s="228">
        <v>5</v>
      </c>
      <c r="HA34" s="228">
        <v>5</v>
      </c>
      <c r="HB34" s="228">
        <v>5</v>
      </c>
      <c r="HC34" s="228">
        <v>5</v>
      </c>
      <c r="HD34" s="228">
        <v>5</v>
      </c>
      <c r="HE34" s="228">
        <v>5</v>
      </c>
      <c r="HF34" s="228">
        <v>5</v>
      </c>
      <c r="HG34" s="228">
        <v>5</v>
      </c>
      <c r="HH34" s="228">
        <v>5</v>
      </c>
      <c r="HI34" s="228">
        <v>5</v>
      </c>
      <c r="HJ34" s="228">
        <v>5</v>
      </c>
      <c r="HK34" s="228">
        <v>4</v>
      </c>
      <c r="HL34" s="228">
        <v>4</v>
      </c>
      <c r="HM34" s="228">
        <v>4</v>
      </c>
      <c r="HN34" s="228">
        <v>4</v>
      </c>
      <c r="HO34" s="228">
        <v>4</v>
      </c>
      <c r="HP34" s="228">
        <v>4</v>
      </c>
      <c r="HQ34" s="244"/>
      <c r="HR34" s="228">
        <v>4</v>
      </c>
      <c r="HS34" s="228">
        <v>4</v>
      </c>
      <c r="HT34" s="228">
        <v>4</v>
      </c>
      <c r="HU34" s="228">
        <v>4</v>
      </c>
      <c r="HV34" s="228">
        <v>4</v>
      </c>
      <c r="HW34" s="228">
        <v>4</v>
      </c>
      <c r="HX34" s="228">
        <v>4</v>
      </c>
      <c r="HY34" s="244"/>
      <c r="HZ34" s="228">
        <v>4</v>
      </c>
      <c r="IA34" s="228">
        <v>4</v>
      </c>
      <c r="IB34" s="228">
        <v>4</v>
      </c>
      <c r="IC34" s="244"/>
      <c r="ID34" s="244"/>
      <c r="IE34" s="228">
        <v>4</v>
      </c>
      <c r="IF34" s="228">
        <v>4</v>
      </c>
      <c r="IG34" s="228">
        <v>4</v>
      </c>
      <c r="IH34" s="228">
        <v>4</v>
      </c>
      <c r="II34" s="244"/>
      <c r="IJ34" s="228">
        <v>4</v>
      </c>
      <c r="IK34" s="228">
        <v>4</v>
      </c>
      <c r="IL34" s="228">
        <v>4</v>
      </c>
      <c r="IM34" s="256"/>
      <c r="IN34" s="261">
        <v>4</v>
      </c>
      <c r="IO34" s="261">
        <v>4</v>
      </c>
      <c r="IP34" s="259"/>
      <c r="IQ34" s="259"/>
      <c r="IR34" s="259"/>
      <c r="IS34" s="259"/>
      <c r="IT34" s="259"/>
      <c r="IU34" s="262">
        <v>1</v>
      </c>
      <c r="IV34" s="259"/>
      <c r="IW34" s="259"/>
      <c r="IX34" s="259"/>
      <c r="IY34" s="259"/>
      <c r="IZ34" s="259"/>
      <c r="JA34" s="259"/>
      <c r="JB34" s="259"/>
      <c r="JC34" s="259"/>
      <c r="JD34" s="259"/>
      <c r="JE34" s="259"/>
      <c r="JF34" s="259"/>
      <c r="JG34" s="259"/>
      <c r="JH34" s="259"/>
      <c r="JI34" s="259"/>
      <c r="JJ34" s="259"/>
      <c r="JK34" s="259"/>
      <c r="JL34" s="259"/>
      <c r="JM34" s="259"/>
      <c r="JN34" s="259"/>
      <c r="JO34" s="259"/>
      <c r="JP34" s="259"/>
      <c r="JQ34" s="259"/>
      <c r="JR34" s="259"/>
      <c r="JS34" s="259"/>
      <c r="JT34" s="259"/>
      <c r="JU34" s="259"/>
      <c r="JV34" s="259"/>
      <c r="JW34" s="259"/>
      <c r="JX34" s="259"/>
      <c r="JY34" s="259"/>
      <c r="JZ34" s="259"/>
      <c r="KA34" s="259"/>
      <c r="KB34" s="259"/>
      <c r="KC34" s="259"/>
      <c r="KD34" s="259"/>
      <c r="KE34" s="259"/>
      <c r="KF34" s="259"/>
      <c r="KG34" s="259"/>
      <c r="KH34" s="259"/>
      <c r="KI34" s="259"/>
      <c r="KJ34" s="259"/>
      <c r="KK34" s="259"/>
      <c r="KL34" s="259"/>
      <c r="KM34" s="259"/>
      <c r="KN34" s="259"/>
      <c r="KO34" s="259"/>
      <c r="KP34" s="259"/>
      <c r="KQ34" s="259"/>
      <c r="KR34" s="259"/>
      <c r="KS34" s="259"/>
      <c r="KT34" s="259"/>
      <c r="KU34" s="259"/>
      <c r="KV34" s="259"/>
    </row>
    <row r="35" spans="1:308" x14ac:dyDescent="0.2">
      <c r="A35" s="135" t="s">
        <v>816</v>
      </c>
      <c r="B35" s="136" t="s">
        <v>1034</v>
      </c>
      <c r="C35" s="137"/>
      <c r="D35" s="138" t="s">
        <v>1091</v>
      </c>
      <c r="E35" s="138">
        <v>0</v>
      </c>
      <c r="F35" s="139" t="s">
        <v>1148</v>
      </c>
      <c r="G35" s="139" t="s">
        <v>1176</v>
      </c>
      <c r="H35" s="139" t="s">
        <v>1189</v>
      </c>
      <c r="I35" s="139">
        <v>0</v>
      </c>
      <c r="J35" s="139">
        <v>0</v>
      </c>
      <c r="K35" s="139">
        <v>0</v>
      </c>
      <c r="L35" s="139" t="s">
        <v>1194</v>
      </c>
      <c r="M35" s="139">
        <v>0</v>
      </c>
      <c r="N35" s="139" t="s">
        <v>1198</v>
      </c>
      <c r="O35" s="139">
        <v>0</v>
      </c>
      <c r="P35" s="139">
        <v>0</v>
      </c>
      <c r="Q35" s="139"/>
      <c r="R35" s="139"/>
      <c r="S35" s="139"/>
      <c r="T35" s="139"/>
      <c r="U35" s="139"/>
      <c r="V35" s="139">
        <v>0</v>
      </c>
      <c r="W35" s="139">
        <v>0</v>
      </c>
      <c r="X35" s="139">
        <v>0</v>
      </c>
      <c r="Y35" s="140">
        <v>197.91</v>
      </c>
      <c r="Z35" s="140">
        <v>407.25</v>
      </c>
      <c r="AA35" s="140">
        <v>0</v>
      </c>
      <c r="AB35" s="141" t="s">
        <v>782</v>
      </c>
      <c r="AC35" s="141" t="s">
        <v>782</v>
      </c>
      <c r="AD35" s="142">
        <v>10</v>
      </c>
      <c r="AE35" s="142">
        <v>8</v>
      </c>
      <c r="AF35" s="142">
        <v>2</v>
      </c>
      <c r="AG35" s="143">
        <v>1</v>
      </c>
      <c r="AH35" s="143" t="s">
        <v>784</v>
      </c>
      <c r="AI35" s="142" t="s">
        <v>3477</v>
      </c>
      <c r="AJ35" s="199" t="s">
        <v>3476</v>
      </c>
      <c r="AK35" s="142" t="s">
        <v>782</v>
      </c>
      <c r="AL35" s="27" t="s">
        <v>3469</v>
      </c>
      <c r="AM35" s="142">
        <v>2.5099999999999998</v>
      </c>
      <c r="AN35" s="144">
        <v>2.3904382470119523</v>
      </c>
      <c r="AO35" s="144">
        <v>0.4980079681274901</v>
      </c>
      <c r="AP35" s="144">
        <v>9.9601593625498017E-2</v>
      </c>
      <c r="AQ35" s="142">
        <v>11</v>
      </c>
      <c r="AR35" s="142">
        <v>0</v>
      </c>
      <c r="AS35" s="202"/>
      <c r="AT35" s="202"/>
      <c r="AU35" s="202"/>
      <c r="AV35" s="215" t="s">
        <v>871</v>
      </c>
      <c r="AW35" s="215" t="s">
        <v>817</v>
      </c>
      <c r="AX35" s="145"/>
      <c r="AY35" s="145"/>
      <c r="AZ35" s="146">
        <v>1</v>
      </c>
      <c r="BA35" s="146" t="s">
        <v>528</v>
      </c>
      <c r="BB35" s="146"/>
      <c r="BC35" s="146">
        <v>1</v>
      </c>
      <c r="BD35" s="147" t="s">
        <v>542</v>
      </c>
      <c r="BE35" s="148">
        <v>1</v>
      </c>
      <c r="BF35" s="149"/>
      <c r="BG35" s="216"/>
      <c r="BH35" s="217"/>
      <c r="BI35" s="150">
        <v>24</v>
      </c>
      <c r="BJ35" s="218">
        <v>38</v>
      </c>
      <c r="BK35" s="13">
        <v>16</v>
      </c>
      <c r="BL35" s="13">
        <v>8</v>
      </c>
      <c r="BM35" s="27" t="s">
        <v>791</v>
      </c>
      <c r="BN35" s="13" t="s">
        <v>791</v>
      </c>
      <c r="BO35" s="151">
        <v>17</v>
      </c>
      <c r="BP35" s="152"/>
      <c r="BQ35" s="153"/>
      <c r="BR35" s="142">
        <v>1000000000</v>
      </c>
      <c r="BS35" s="154">
        <v>5</v>
      </c>
      <c r="BT35" s="155">
        <v>0.79</v>
      </c>
      <c r="BU35" s="154">
        <v>0</v>
      </c>
      <c r="BV35" s="156">
        <v>0</v>
      </c>
      <c r="BW35" s="156">
        <v>0</v>
      </c>
      <c r="BX35" s="156">
        <v>0</v>
      </c>
      <c r="BY35" s="154">
        <v>0</v>
      </c>
      <c r="BZ35" s="154">
        <v>0</v>
      </c>
      <c r="CA35" s="154">
        <v>5</v>
      </c>
      <c r="CB35" s="155">
        <v>0.79</v>
      </c>
      <c r="CC35" s="154"/>
      <c r="CD35" s="154"/>
      <c r="CE35" s="157">
        <v>19</v>
      </c>
      <c r="CF35" s="158">
        <v>5</v>
      </c>
      <c r="CG35" s="152">
        <v>0</v>
      </c>
      <c r="CH35" s="159"/>
      <c r="CI35" s="160" t="s">
        <v>782</v>
      </c>
      <c r="CJ35" s="161" t="s">
        <v>782</v>
      </c>
      <c r="CK35" s="158">
        <v>628.02</v>
      </c>
      <c r="CL35" s="158">
        <v>0</v>
      </c>
      <c r="CM35" s="155">
        <v>0</v>
      </c>
      <c r="CN35" s="155">
        <v>5.0772169167803547</v>
      </c>
      <c r="CO35" s="162"/>
      <c r="CP35" s="155">
        <v>1</v>
      </c>
      <c r="CQ35" s="203">
        <v>43087</v>
      </c>
      <c r="CR35" s="204">
        <v>43159</v>
      </c>
      <c r="CS35" s="205">
        <v>43229</v>
      </c>
      <c r="CT35" s="205">
        <v>43168</v>
      </c>
      <c r="CU35" s="205">
        <v>43179</v>
      </c>
      <c r="CV35" s="205">
        <v>43182</v>
      </c>
      <c r="CW35" s="205">
        <v>43224</v>
      </c>
      <c r="CX35" s="155">
        <v>1.1410719488540018</v>
      </c>
      <c r="CY35" s="154">
        <v>0</v>
      </c>
      <c r="CZ35" s="155">
        <v>0.26666666666666666</v>
      </c>
      <c r="DA35" s="155">
        <v>0.4</v>
      </c>
      <c r="DB35" s="155">
        <v>0.11666666666666667</v>
      </c>
      <c r="DC35" s="155">
        <v>3.3333333333333333E-2</v>
      </c>
      <c r="DD35" s="163">
        <v>0</v>
      </c>
      <c r="DE35" s="13" t="s">
        <v>782</v>
      </c>
      <c r="DF35" s="85" t="s">
        <v>789</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3">
        <v>0</v>
      </c>
      <c r="EV35" s="233">
        <v>0</v>
      </c>
      <c r="EW35" s="233">
        <v>0</v>
      </c>
      <c r="EX35" s="233">
        <v>0</v>
      </c>
      <c r="EY35" s="245"/>
      <c r="EZ35" s="231">
        <v>1</v>
      </c>
      <c r="FA35" s="231">
        <v>1</v>
      </c>
      <c r="FB35" s="233">
        <v>0</v>
      </c>
      <c r="FC35" s="245"/>
      <c r="FD35" s="233">
        <v>0</v>
      </c>
      <c r="FE35" s="233">
        <v>0</v>
      </c>
      <c r="FF35" s="233">
        <v>0</v>
      </c>
      <c r="FG35" s="233">
        <v>0</v>
      </c>
      <c r="FH35" s="233">
        <v>0</v>
      </c>
      <c r="FI35" s="233">
        <v>0</v>
      </c>
      <c r="FJ35" s="233">
        <v>0</v>
      </c>
      <c r="FK35" s="233">
        <v>0</v>
      </c>
      <c r="FL35" s="232">
        <v>16</v>
      </c>
      <c r="FM35" s="232">
        <v>11</v>
      </c>
      <c r="FN35" s="232">
        <v>9</v>
      </c>
      <c r="FO35" s="231">
        <v>8</v>
      </c>
      <c r="FP35" s="231">
        <v>8</v>
      </c>
      <c r="FQ35" s="231">
        <v>8</v>
      </c>
      <c r="FR35" s="231">
        <v>7</v>
      </c>
      <c r="FS35" s="231">
        <v>6</v>
      </c>
      <c r="FT35" s="231">
        <v>6</v>
      </c>
      <c r="FU35" s="231">
        <v>6</v>
      </c>
      <c r="FV35" s="231">
        <v>6</v>
      </c>
      <c r="FW35" s="231">
        <v>6</v>
      </c>
      <c r="FX35" s="231">
        <v>6</v>
      </c>
      <c r="FY35" s="231">
        <v>6</v>
      </c>
      <c r="FZ35" s="231">
        <v>6</v>
      </c>
      <c r="GA35" s="231">
        <v>6</v>
      </c>
      <c r="GB35" s="231">
        <v>3</v>
      </c>
      <c r="GC35" s="231">
        <v>2</v>
      </c>
      <c r="GD35" s="231">
        <v>2</v>
      </c>
      <c r="GE35" s="231">
        <v>2</v>
      </c>
      <c r="GF35" s="231">
        <v>2</v>
      </c>
      <c r="GG35" s="231">
        <v>2</v>
      </c>
      <c r="GH35" s="231">
        <v>1</v>
      </c>
      <c r="GI35" s="233">
        <v>0</v>
      </c>
      <c r="GJ35" s="233">
        <v>0</v>
      </c>
      <c r="GK35" s="233">
        <v>0</v>
      </c>
      <c r="GL35" s="233">
        <v>0</v>
      </c>
      <c r="GM35" s="233">
        <v>0</v>
      </c>
      <c r="GN35" s="233">
        <v>0</v>
      </c>
      <c r="GO35" s="233">
        <v>0</v>
      </c>
      <c r="GP35" s="233">
        <v>0</v>
      </c>
      <c r="GQ35" s="233">
        <v>0</v>
      </c>
      <c r="GR35" s="233">
        <v>0</v>
      </c>
      <c r="GS35" s="234">
        <v>18</v>
      </c>
      <c r="GT35" s="234">
        <v>18</v>
      </c>
      <c r="GU35" s="232">
        <v>10</v>
      </c>
      <c r="GV35" s="232">
        <v>10</v>
      </c>
      <c r="GW35" s="232">
        <v>10</v>
      </c>
      <c r="GX35" s="232">
        <v>9</v>
      </c>
      <c r="GY35" s="232">
        <v>9</v>
      </c>
      <c r="GZ35" s="232">
        <v>9</v>
      </c>
      <c r="HA35" s="232">
        <v>9</v>
      </c>
      <c r="HB35" s="231">
        <v>8</v>
      </c>
      <c r="HC35" s="231">
        <v>8</v>
      </c>
      <c r="HD35" s="231">
        <v>8</v>
      </c>
      <c r="HE35" s="231">
        <v>8</v>
      </c>
      <c r="HF35" s="231">
        <v>8</v>
      </c>
      <c r="HG35" s="231">
        <v>8</v>
      </c>
      <c r="HH35" s="231">
        <v>8</v>
      </c>
      <c r="HI35" s="231">
        <v>3</v>
      </c>
      <c r="HJ35" s="231">
        <v>3</v>
      </c>
      <c r="HK35" s="231">
        <v>3</v>
      </c>
      <c r="HL35" s="231">
        <v>3</v>
      </c>
      <c r="HM35" s="231">
        <v>3</v>
      </c>
      <c r="HN35" s="231">
        <v>3</v>
      </c>
      <c r="HO35" s="231">
        <v>3</v>
      </c>
      <c r="HP35" s="231">
        <v>3</v>
      </c>
      <c r="HQ35" s="245"/>
      <c r="HR35" s="231">
        <v>3</v>
      </c>
      <c r="HS35" s="231">
        <v>2</v>
      </c>
      <c r="HT35" s="231">
        <v>2</v>
      </c>
      <c r="HU35" s="231">
        <v>1</v>
      </c>
      <c r="HV35" s="231">
        <v>1</v>
      </c>
      <c r="HW35" s="231">
        <v>1</v>
      </c>
      <c r="HX35" s="231">
        <v>1</v>
      </c>
      <c r="HY35" s="245"/>
      <c r="HZ35" s="231">
        <v>1</v>
      </c>
      <c r="IA35" s="233">
        <v>0</v>
      </c>
      <c r="IB35" s="233">
        <v>0</v>
      </c>
      <c r="IC35" s="245"/>
      <c r="ID35" s="245"/>
      <c r="IE35" s="233">
        <v>0</v>
      </c>
      <c r="IF35" s="233">
        <v>0</v>
      </c>
      <c r="IG35" s="233">
        <v>0</v>
      </c>
      <c r="IH35" s="233">
        <v>0</v>
      </c>
      <c r="II35" s="245"/>
      <c r="IJ35" s="233">
        <v>0</v>
      </c>
      <c r="IK35" s="233">
        <v>0</v>
      </c>
      <c r="IL35" s="233">
        <v>0</v>
      </c>
      <c r="IM35" s="254"/>
      <c r="IN35" s="260">
        <v>0</v>
      </c>
      <c r="IO35" s="260">
        <v>0</v>
      </c>
      <c r="IP35" s="258"/>
      <c r="IQ35" s="258"/>
      <c r="IR35" s="258"/>
      <c r="IS35" s="258"/>
      <c r="IT35" s="258"/>
      <c r="IU35" s="262">
        <v>5</v>
      </c>
      <c r="IV35" s="258"/>
      <c r="IW35" s="258"/>
      <c r="IX35" s="258"/>
      <c r="IY35" s="258"/>
      <c r="IZ35" s="258"/>
      <c r="JA35" s="258"/>
      <c r="JB35" s="258"/>
      <c r="JC35" s="258"/>
      <c r="JD35" s="258"/>
      <c r="JE35" s="258"/>
      <c r="JF35" s="258"/>
      <c r="JG35" s="258"/>
      <c r="JH35" s="258"/>
      <c r="JI35" s="258"/>
      <c r="JJ35" s="258"/>
      <c r="JK35" s="258"/>
      <c r="JL35" s="258"/>
      <c r="JM35" s="258"/>
      <c r="JN35" s="258"/>
      <c r="JO35" s="258"/>
      <c r="JP35" s="258"/>
      <c r="JQ35" s="258"/>
      <c r="JR35" s="258"/>
      <c r="JS35" s="258"/>
      <c r="JT35" s="258"/>
      <c r="JU35" s="258"/>
      <c r="JV35" s="258"/>
      <c r="JW35" s="258"/>
      <c r="JX35" s="258"/>
      <c r="JY35" s="258"/>
      <c r="JZ35" s="258"/>
      <c r="KA35" s="258"/>
      <c r="KB35" s="258"/>
      <c r="KC35" s="258"/>
      <c r="KD35" s="258"/>
      <c r="KE35" s="258"/>
      <c r="KF35" s="258"/>
      <c r="KG35" s="258"/>
      <c r="KH35" s="258"/>
      <c r="KI35" s="258"/>
      <c r="KJ35" s="258"/>
      <c r="KK35" s="258"/>
      <c r="KL35" s="258"/>
      <c r="KM35" s="258"/>
      <c r="KN35" s="258"/>
      <c r="KO35" s="258"/>
      <c r="KP35" s="258"/>
      <c r="KQ35" s="258"/>
      <c r="KR35" s="258"/>
      <c r="KS35" s="258"/>
      <c r="KT35" s="258"/>
      <c r="KU35" s="258"/>
      <c r="KV35" s="258"/>
    </row>
    <row r="36" spans="1:308" x14ac:dyDescent="0.2">
      <c r="A36" s="135" t="s">
        <v>816</v>
      </c>
      <c r="B36" s="136" t="s">
        <v>1035</v>
      </c>
      <c r="C36" s="137"/>
      <c r="D36" s="138" t="s">
        <v>1092</v>
      </c>
      <c r="E36" s="138">
        <v>0</v>
      </c>
      <c r="F36" s="139" t="s">
        <v>1149</v>
      </c>
      <c r="G36" s="139" t="s">
        <v>1184</v>
      </c>
      <c r="H36" s="139" t="s">
        <v>1189</v>
      </c>
      <c r="I36" s="139">
        <v>0</v>
      </c>
      <c r="J36" s="139">
        <v>0</v>
      </c>
      <c r="K36" s="139">
        <v>0</v>
      </c>
      <c r="L36" s="139" t="s">
        <v>1184</v>
      </c>
      <c r="M36" s="139">
        <v>0</v>
      </c>
      <c r="N36" s="139" t="s">
        <v>1198</v>
      </c>
      <c r="O36" s="139">
        <v>0</v>
      </c>
      <c r="P36" s="139">
        <v>0</v>
      </c>
      <c r="Q36" s="139"/>
      <c r="R36" s="139"/>
      <c r="S36" s="139"/>
      <c r="T36" s="139"/>
      <c r="U36" s="139"/>
      <c r="V36" s="139">
        <v>0</v>
      </c>
      <c r="W36" s="139">
        <v>0</v>
      </c>
      <c r="X36" s="139">
        <v>0</v>
      </c>
      <c r="Y36" s="140">
        <v>194.8</v>
      </c>
      <c r="Z36" s="140">
        <v>419</v>
      </c>
      <c r="AA36" s="140">
        <v>0</v>
      </c>
      <c r="AB36" s="141" t="s">
        <v>782</v>
      </c>
      <c r="AC36" s="141" t="s">
        <v>782</v>
      </c>
      <c r="AD36" s="142">
        <v>10</v>
      </c>
      <c r="AE36" s="142">
        <v>8</v>
      </c>
      <c r="AF36" s="142">
        <v>2</v>
      </c>
      <c r="AG36" s="143">
        <v>1</v>
      </c>
      <c r="AH36" s="143" t="s">
        <v>784</v>
      </c>
      <c r="AI36" s="142" t="s">
        <v>3494</v>
      </c>
      <c r="AJ36" s="199" t="s">
        <v>792</v>
      </c>
      <c r="AK36" s="142" t="s">
        <v>782</v>
      </c>
      <c r="AL36" s="27" t="s">
        <v>782</v>
      </c>
      <c r="AM36" s="142">
        <v>0.09</v>
      </c>
      <c r="AN36" s="144">
        <v>2.7777777777777777</v>
      </c>
      <c r="AO36" s="144">
        <v>2.7777777777777777</v>
      </c>
      <c r="AP36" s="144">
        <v>2.7777777777777777</v>
      </c>
      <c r="AQ36" s="142">
        <v>0</v>
      </c>
      <c r="AR36" s="142">
        <v>0</v>
      </c>
      <c r="AS36" s="202">
        <v>43280</v>
      </c>
      <c r="AT36" s="202"/>
      <c r="AU36" s="202"/>
      <c r="AV36" s="215" t="s">
        <v>871</v>
      </c>
      <c r="AW36" s="215" t="s">
        <v>817</v>
      </c>
      <c r="AX36" s="145"/>
      <c r="AY36" s="145"/>
      <c r="AZ36" s="146">
        <v>1</v>
      </c>
      <c r="BA36" s="146" t="s">
        <v>528</v>
      </c>
      <c r="BB36" s="146"/>
      <c r="BC36" s="146">
        <v>1</v>
      </c>
      <c r="BD36" s="147" t="s">
        <v>542</v>
      </c>
      <c r="BE36" s="148">
        <v>1</v>
      </c>
      <c r="BF36" s="149"/>
      <c r="BG36" s="216"/>
      <c r="BH36" s="217"/>
      <c r="BI36" s="150">
        <v>1</v>
      </c>
      <c r="BJ36" s="218">
        <v>2</v>
      </c>
      <c r="BK36" s="13">
        <v>1</v>
      </c>
      <c r="BL36" s="13">
        <v>0.5</v>
      </c>
      <c r="BM36" s="27" t="s">
        <v>786</v>
      </c>
      <c r="BN36" s="13" t="s">
        <v>786</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782</v>
      </c>
      <c r="CJ36" s="161" t="s">
        <v>782</v>
      </c>
      <c r="CK36" s="158">
        <v>0</v>
      </c>
      <c r="CL36" s="158">
        <v>0</v>
      </c>
      <c r="CM36" s="155">
        <v>0</v>
      </c>
      <c r="CN36" s="155">
        <v>5.5244353182751542</v>
      </c>
      <c r="CO36" s="162"/>
      <c r="CP36" s="155">
        <v>0</v>
      </c>
      <c r="CQ36" s="203">
        <v>42930</v>
      </c>
      <c r="CR36" s="204">
        <v>43159</v>
      </c>
      <c r="CS36" s="205">
        <v>43229</v>
      </c>
      <c r="CT36" s="205">
        <v>43133</v>
      </c>
      <c r="CU36" s="205">
        <v>43168</v>
      </c>
      <c r="CV36" s="205">
        <v>43147</v>
      </c>
      <c r="CW36" s="205">
        <v>43189</v>
      </c>
      <c r="CX36" s="155">
        <v>0.29833522462156553</v>
      </c>
      <c r="CY36" s="154">
        <v>0</v>
      </c>
      <c r="CZ36" s="155">
        <v>0</v>
      </c>
      <c r="DA36" s="155">
        <v>0</v>
      </c>
      <c r="DB36" s="155">
        <v>0.3</v>
      </c>
      <c r="DC36" s="155">
        <v>0</v>
      </c>
      <c r="DD36" s="163">
        <v>0.51666666666666672</v>
      </c>
      <c r="DE36" s="13" t="s">
        <v>782</v>
      </c>
      <c r="DF36" s="85" t="s">
        <v>782</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6">
        <v>0</v>
      </c>
      <c r="EV36" s="226">
        <v>0</v>
      </c>
      <c r="EW36" s="226">
        <v>0</v>
      </c>
      <c r="EX36" s="226">
        <v>0</v>
      </c>
      <c r="EY36" s="244"/>
      <c r="EZ36" s="226">
        <v>0</v>
      </c>
      <c r="FA36" s="226">
        <v>0</v>
      </c>
      <c r="FB36" s="226">
        <v>0</v>
      </c>
      <c r="FC36" s="244"/>
      <c r="FD36" s="226">
        <v>0</v>
      </c>
      <c r="FE36" s="226">
        <v>0</v>
      </c>
      <c r="FF36" s="226">
        <v>0</v>
      </c>
      <c r="FG36" s="226">
        <v>0</v>
      </c>
      <c r="FH36" s="226">
        <v>0</v>
      </c>
      <c r="FI36" s="226">
        <v>0</v>
      </c>
      <c r="FJ36" s="226">
        <v>0</v>
      </c>
      <c r="FK36" s="226">
        <v>0</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28">
        <v>1</v>
      </c>
      <c r="GA36" s="228">
        <v>1</v>
      </c>
      <c r="GB36" s="228">
        <v>1</v>
      </c>
      <c r="GC36" s="228">
        <v>1</v>
      </c>
      <c r="GD36" s="228">
        <v>1</v>
      </c>
      <c r="GE36" s="228">
        <v>1</v>
      </c>
      <c r="GF36" s="228">
        <v>1</v>
      </c>
      <c r="GG36" s="228">
        <v>1</v>
      </c>
      <c r="GH36" s="228">
        <v>1</v>
      </c>
      <c r="GI36" s="228">
        <v>1</v>
      </c>
      <c r="GJ36" s="228">
        <v>1</v>
      </c>
      <c r="GK36" s="228">
        <v>1</v>
      </c>
      <c r="GL36" s="228">
        <v>1</v>
      </c>
      <c r="GM36" s="228">
        <v>1</v>
      </c>
      <c r="GN36" s="228">
        <v>1</v>
      </c>
      <c r="GO36" s="228">
        <v>1</v>
      </c>
      <c r="GP36" s="228">
        <v>1</v>
      </c>
      <c r="GQ36" s="228">
        <v>1</v>
      </c>
      <c r="GR36" s="228">
        <v>1</v>
      </c>
      <c r="GS36" s="230">
        <v>2</v>
      </c>
      <c r="GT36" s="230">
        <v>2</v>
      </c>
      <c r="GU36" s="230">
        <v>2</v>
      </c>
      <c r="GV36" s="230">
        <v>2</v>
      </c>
      <c r="GW36" s="230">
        <v>2</v>
      </c>
      <c r="GX36" s="230">
        <v>2</v>
      </c>
      <c r="GY36" s="230">
        <v>2</v>
      </c>
      <c r="GZ36" s="230">
        <v>2</v>
      </c>
      <c r="HA36" s="230">
        <v>2</v>
      </c>
      <c r="HB36" s="230">
        <v>2</v>
      </c>
      <c r="HC36" s="230">
        <v>2</v>
      </c>
      <c r="HD36" s="230">
        <v>2</v>
      </c>
      <c r="HE36" s="230">
        <v>2</v>
      </c>
      <c r="HF36" s="230">
        <v>2</v>
      </c>
      <c r="HG36" s="230">
        <v>2</v>
      </c>
      <c r="HH36" s="230">
        <v>2</v>
      </c>
      <c r="HI36" s="230">
        <v>2</v>
      </c>
      <c r="HJ36" s="230">
        <v>2</v>
      </c>
      <c r="HK36" s="230">
        <v>2</v>
      </c>
      <c r="HL36" s="230">
        <v>2</v>
      </c>
      <c r="HM36" s="230">
        <v>2</v>
      </c>
      <c r="HN36" s="230">
        <v>2</v>
      </c>
      <c r="HO36" s="230">
        <v>2</v>
      </c>
      <c r="HP36" s="230">
        <v>2</v>
      </c>
      <c r="HQ36" s="244"/>
      <c r="HR36" s="230">
        <v>2</v>
      </c>
      <c r="HS36" s="230">
        <v>2</v>
      </c>
      <c r="HT36" s="230">
        <v>2</v>
      </c>
      <c r="HU36" s="230">
        <v>2</v>
      </c>
      <c r="HV36" s="230">
        <v>2</v>
      </c>
      <c r="HW36" s="230">
        <v>2</v>
      </c>
      <c r="HX36" s="230">
        <v>2</v>
      </c>
      <c r="HY36" s="244"/>
      <c r="HZ36" s="228">
        <v>1</v>
      </c>
      <c r="IA36" s="228">
        <v>1</v>
      </c>
      <c r="IB36" s="228">
        <v>1</v>
      </c>
      <c r="IC36" s="244"/>
      <c r="ID36" s="244"/>
      <c r="IE36" s="228">
        <v>1</v>
      </c>
      <c r="IF36" s="228">
        <v>1</v>
      </c>
      <c r="IG36" s="228">
        <v>1</v>
      </c>
      <c r="IH36" s="228">
        <v>1</v>
      </c>
      <c r="II36" s="244"/>
      <c r="IJ36" s="228">
        <v>1</v>
      </c>
      <c r="IK36" s="228">
        <v>1</v>
      </c>
      <c r="IL36" s="228">
        <v>1</v>
      </c>
      <c r="IM36" s="256"/>
      <c r="IN36" s="261">
        <v>1</v>
      </c>
      <c r="IO36" s="261">
        <v>1</v>
      </c>
      <c r="IP36" s="259"/>
      <c r="IQ36" s="259"/>
      <c r="IR36" s="259"/>
      <c r="IS36" s="259"/>
      <c r="IT36" s="259"/>
      <c r="IU36" s="261">
        <v>1</v>
      </c>
      <c r="IV36" s="259"/>
      <c r="IW36" s="259"/>
      <c r="IX36" s="259"/>
      <c r="IY36" s="259"/>
      <c r="IZ36" s="259"/>
      <c r="JA36" s="259"/>
      <c r="JB36" s="259"/>
      <c r="JC36" s="259"/>
      <c r="JD36" s="259"/>
      <c r="JE36" s="259"/>
      <c r="JF36" s="259"/>
      <c r="JG36" s="259"/>
      <c r="JH36" s="259"/>
      <c r="JI36" s="259"/>
      <c r="JJ36" s="259"/>
      <c r="JK36" s="259"/>
      <c r="JL36" s="259"/>
      <c r="JM36" s="259"/>
      <c r="JN36" s="259"/>
      <c r="JO36" s="259"/>
      <c r="JP36" s="259"/>
      <c r="JQ36" s="259"/>
      <c r="JR36" s="259"/>
      <c r="JS36" s="259"/>
      <c r="JT36" s="259"/>
      <c r="JU36" s="259"/>
      <c r="JV36" s="259"/>
      <c r="JW36" s="259"/>
      <c r="JX36" s="259"/>
      <c r="JY36" s="259"/>
      <c r="JZ36" s="259"/>
      <c r="KA36" s="259"/>
      <c r="KB36" s="259"/>
      <c r="KC36" s="259"/>
      <c r="KD36" s="259"/>
      <c r="KE36" s="259"/>
      <c r="KF36" s="259"/>
      <c r="KG36" s="259"/>
      <c r="KH36" s="259"/>
      <c r="KI36" s="259"/>
      <c r="KJ36" s="259"/>
      <c r="KK36" s="259"/>
      <c r="KL36" s="259"/>
      <c r="KM36" s="259"/>
      <c r="KN36" s="259"/>
      <c r="KO36" s="259"/>
      <c r="KP36" s="259"/>
      <c r="KQ36" s="259"/>
      <c r="KR36" s="259"/>
      <c r="KS36" s="259"/>
      <c r="KT36" s="259"/>
      <c r="KU36" s="259"/>
      <c r="KV36" s="259"/>
    </row>
    <row r="37" spans="1:308" x14ac:dyDescent="0.2">
      <c r="A37" s="135" t="s">
        <v>816</v>
      </c>
      <c r="B37" s="136" t="s">
        <v>1036</v>
      </c>
      <c r="C37" s="137"/>
      <c r="D37" s="138" t="s">
        <v>1093</v>
      </c>
      <c r="E37" s="138">
        <v>0</v>
      </c>
      <c r="F37" s="139" t="s">
        <v>1150</v>
      </c>
      <c r="G37" s="139" t="s">
        <v>1184</v>
      </c>
      <c r="H37" s="139" t="s">
        <v>1189</v>
      </c>
      <c r="I37" s="139">
        <v>0</v>
      </c>
      <c r="J37" s="139">
        <v>0</v>
      </c>
      <c r="K37" s="139">
        <v>0</v>
      </c>
      <c r="L37" s="139" t="s">
        <v>1184</v>
      </c>
      <c r="M37" s="139">
        <v>0</v>
      </c>
      <c r="N37" s="139" t="s">
        <v>1199</v>
      </c>
      <c r="O37" s="139">
        <v>0</v>
      </c>
      <c r="P37" s="139">
        <v>0</v>
      </c>
      <c r="Q37" s="139"/>
      <c r="R37" s="139"/>
      <c r="S37" s="139"/>
      <c r="T37" s="139"/>
      <c r="U37" s="139"/>
      <c r="V37" s="139">
        <v>0</v>
      </c>
      <c r="W37" s="139">
        <v>0</v>
      </c>
      <c r="X37" s="139">
        <v>0</v>
      </c>
      <c r="Y37" s="140">
        <v>195.6</v>
      </c>
      <c r="Z37" s="140">
        <v>382.89</v>
      </c>
      <c r="AA37" s="140">
        <v>0</v>
      </c>
      <c r="AB37" s="141" t="s">
        <v>782</v>
      </c>
      <c r="AC37" s="141" t="s">
        <v>782</v>
      </c>
      <c r="AD37" s="142">
        <v>10</v>
      </c>
      <c r="AE37" s="142">
        <v>8</v>
      </c>
      <c r="AF37" s="142">
        <v>2</v>
      </c>
      <c r="AG37" s="143">
        <v>1</v>
      </c>
      <c r="AH37" s="143" t="s">
        <v>784</v>
      </c>
      <c r="AI37" s="142" t="s">
        <v>3489</v>
      </c>
      <c r="AJ37" s="199" t="s">
        <v>3487</v>
      </c>
      <c r="AK37" s="142" t="s">
        <v>782</v>
      </c>
      <c r="AL37" s="27" t="s">
        <v>782</v>
      </c>
      <c r="AM37" s="142">
        <v>0.31</v>
      </c>
      <c r="AN37" s="144">
        <v>2.4193548387096775</v>
      </c>
      <c r="AO37" s="144">
        <v>1.6129032258064517</v>
      </c>
      <c r="AP37" s="144">
        <v>0.80645161290322587</v>
      </c>
      <c r="AQ37" s="142">
        <v>0</v>
      </c>
      <c r="AR37" s="142">
        <v>0</v>
      </c>
      <c r="AS37" s="202">
        <v>43280</v>
      </c>
      <c r="AT37" s="202"/>
      <c r="AU37" s="202"/>
      <c r="AV37" s="215" t="s">
        <v>871</v>
      </c>
      <c r="AW37" s="215" t="s">
        <v>817</v>
      </c>
      <c r="AX37" s="145"/>
      <c r="AY37" s="145"/>
      <c r="AZ37" s="146">
        <v>1</v>
      </c>
      <c r="BA37" s="146" t="s">
        <v>528</v>
      </c>
      <c r="BB37" s="146"/>
      <c r="BC37" s="146">
        <v>1</v>
      </c>
      <c r="BD37" s="147" t="s">
        <v>542</v>
      </c>
      <c r="BE37" s="148">
        <v>1</v>
      </c>
      <c r="BF37" s="149"/>
      <c r="BG37" s="216"/>
      <c r="BH37" s="217"/>
      <c r="BI37" s="150">
        <v>3</v>
      </c>
      <c r="BJ37" s="218">
        <v>5</v>
      </c>
      <c r="BK37" s="13">
        <v>2</v>
      </c>
      <c r="BL37" s="13">
        <v>1</v>
      </c>
      <c r="BM37" s="27" t="s">
        <v>791</v>
      </c>
      <c r="BN37" s="13" t="s">
        <v>786</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782</v>
      </c>
      <c r="CJ37" s="161" t="s">
        <v>782</v>
      </c>
      <c r="CK37" s="158">
        <v>0</v>
      </c>
      <c r="CL37" s="158">
        <v>0</v>
      </c>
      <c r="CM37" s="155">
        <v>0</v>
      </c>
      <c r="CN37" s="155">
        <v>4.5960736196319019</v>
      </c>
      <c r="CO37" s="162"/>
      <c r="CP37" s="155">
        <v>1</v>
      </c>
      <c r="CQ37" s="203">
        <v>42872</v>
      </c>
      <c r="CR37" s="204">
        <v>43159</v>
      </c>
      <c r="CS37" s="205">
        <v>43229</v>
      </c>
      <c r="CT37" s="205">
        <v>43195</v>
      </c>
      <c r="CU37" s="205">
        <v>43179</v>
      </c>
      <c r="CV37" s="205">
        <v>43209</v>
      </c>
      <c r="CW37" s="205">
        <v>43251</v>
      </c>
      <c r="CX37" s="155">
        <v>0.3671582210454174</v>
      </c>
      <c r="CY37" s="154">
        <v>0</v>
      </c>
      <c r="CZ37" s="155">
        <v>0</v>
      </c>
      <c r="DA37" s="155">
        <v>0.23333333333333334</v>
      </c>
      <c r="DB37" s="155">
        <v>0.53333333333333333</v>
      </c>
      <c r="DC37" s="155">
        <v>1.6666666666666666E-2</v>
      </c>
      <c r="DD37" s="163">
        <v>3.3333333333333333E-2</v>
      </c>
      <c r="DE37" s="13" t="s">
        <v>782</v>
      </c>
      <c r="DF37" s="85" t="s">
        <v>789</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3">
        <v>0</v>
      </c>
      <c r="EV37" s="233">
        <v>0</v>
      </c>
      <c r="EW37" s="233">
        <v>0</v>
      </c>
      <c r="EX37" s="233">
        <v>0</v>
      </c>
      <c r="EY37" s="225"/>
      <c r="EZ37" s="233">
        <v>0</v>
      </c>
      <c r="FA37" s="233">
        <v>0</v>
      </c>
      <c r="FB37" s="233">
        <v>0</v>
      </c>
      <c r="FC37" s="225"/>
      <c r="FD37" s="233">
        <v>0</v>
      </c>
      <c r="FE37" s="233">
        <v>0</v>
      </c>
      <c r="FF37" s="233">
        <v>0</v>
      </c>
      <c r="FG37" s="233">
        <v>0</v>
      </c>
      <c r="FH37" s="233">
        <v>0</v>
      </c>
      <c r="FI37" s="233">
        <v>0</v>
      </c>
      <c r="FJ37" s="233">
        <v>0</v>
      </c>
      <c r="FK37" s="233">
        <v>0</v>
      </c>
      <c r="FL37" s="231">
        <v>1</v>
      </c>
      <c r="FM37" s="231">
        <v>1</v>
      </c>
      <c r="FN37" s="231">
        <v>1</v>
      </c>
      <c r="FO37" s="231">
        <v>1</v>
      </c>
      <c r="FP37" s="231">
        <v>1</v>
      </c>
      <c r="FQ37" s="231">
        <v>1</v>
      </c>
      <c r="FR37" s="231">
        <v>1</v>
      </c>
      <c r="FS37" s="231">
        <v>1</v>
      </c>
      <c r="FT37" s="231">
        <v>1</v>
      </c>
      <c r="FU37" s="231">
        <v>1</v>
      </c>
      <c r="FV37" s="231">
        <v>1</v>
      </c>
      <c r="FW37" s="231">
        <v>1</v>
      </c>
      <c r="FX37" s="231">
        <v>1</v>
      </c>
      <c r="FY37" s="231">
        <v>1</v>
      </c>
      <c r="FZ37" s="231">
        <v>1</v>
      </c>
      <c r="GA37" s="231">
        <v>1</v>
      </c>
      <c r="GB37" s="231">
        <v>1</v>
      </c>
      <c r="GC37" s="231">
        <v>1</v>
      </c>
      <c r="GD37" s="231">
        <v>1</v>
      </c>
      <c r="GE37" s="231">
        <v>1</v>
      </c>
      <c r="GF37" s="231">
        <v>1</v>
      </c>
      <c r="GG37" s="231">
        <v>1</v>
      </c>
      <c r="GH37" s="231">
        <v>1</v>
      </c>
      <c r="GI37" s="231">
        <v>1</v>
      </c>
      <c r="GJ37" s="231">
        <v>1</v>
      </c>
      <c r="GK37" s="231">
        <v>1</v>
      </c>
      <c r="GL37" s="231">
        <v>1</v>
      </c>
      <c r="GM37" s="231">
        <v>1</v>
      </c>
      <c r="GN37" s="231">
        <v>1</v>
      </c>
      <c r="GO37" s="234">
        <v>3</v>
      </c>
      <c r="GP37" s="232">
        <v>2</v>
      </c>
      <c r="GQ37" s="232">
        <v>2</v>
      </c>
      <c r="GR37" s="232">
        <v>2</v>
      </c>
      <c r="GS37" s="235">
        <v>4</v>
      </c>
      <c r="GT37" s="235">
        <v>4</v>
      </c>
      <c r="GU37" s="232">
        <v>2</v>
      </c>
      <c r="GV37" s="232">
        <v>2</v>
      </c>
      <c r="GW37" s="232">
        <v>2</v>
      </c>
      <c r="GX37" s="232">
        <v>2</v>
      </c>
      <c r="GY37" s="232">
        <v>2</v>
      </c>
      <c r="GZ37" s="232">
        <v>2</v>
      </c>
      <c r="HA37" s="232">
        <v>2</v>
      </c>
      <c r="HB37" s="232">
        <v>2</v>
      </c>
      <c r="HC37" s="232">
        <v>2</v>
      </c>
      <c r="HD37" s="232">
        <v>2</v>
      </c>
      <c r="HE37" s="232">
        <v>2</v>
      </c>
      <c r="HF37" s="232">
        <v>2</v>
      </c>
      <c r="HG37" s="232">
        <v>2</v>
      </c>
      <c r="HH37" s="232">
        <v>2</v>
      </c>
      <c r="HI37" s="232">
        <v>2</v>
      </c>
      <c r="HJ37" s="232">
        <v>2</v>
      </c>
      <c r="HK37" s="232">
        <v>2</v>
      </c>
      <c r="HL37" s="232">
        <v>2</v>
      </c>
      <c r="HM37" s="232">
        <v>2</v>
      </c>
      <c r="HN37" s="232">
        <v>2</v>
      </c>
      <c r="HO37" s="232">
        <v>2</v>
      </c>
      <c r="HP37" s="232">
        <v>2</v>
      </c>
      <c r="HQ37" s="225"/>
      <c r="HR37" s="232">
        <v>2</v>
      </c>
      <c r="HS37" s="232">
        <v>2</v>
      </c>
      <c r="HT37" s="232">
        <v>2</v>
      </c>
      <c r="HU37" s="232">
        <v>2</v>
      </c>
      <c r="HV37" s="232">
        <v>2</v>
      </c>
      <c r="HW37" s="232">
        <v>2</v>
      </c>
      <c r="HX37" s="232">
        <v>2</v>
      </c>
      <c r="HY37" s="225"/>
      <c r="HZ37" s="231">
        <v>1</v>
      </c>
      <c r="IA37" s="231">
        <v>1</v>
      </c>
      <c r="IB37" s="231">
        <v>1</v>
      </c>
      <c r="IC37" s="225"/>
      <c r="ID37" s="225"/>
      <c r="IE37" s="231">
        <v>1</v>
      </c>
      <c r="IF37" s="231">
        <v>1</v>
      </c>
      <c r="IG37" s="231">
        <v>1</v>
      </c>
      <c r="IH37" s="231">
        <v>1</v>
      </c>
      <c r="II37" s="225"/>
      <c r="IJ37" s="231">
        <v>1</v>
      </c>
      <c r="IK37" s="231">
        <v>1</v>
      </c>
      <c r="IL37" s="231">
        <v>1</v>
      </c>
      <c r="IM37" s="254"/>
      <c r="IN37" s="262">
        <v>1</v>
      </c>
      <c r="IO37" s="262">
        <v>1</v>
      </c>
      <c r="IP37" s="258"/>
      <c r="IQ37" s="258"/>
      <c r="IR37" s="258"/>
      <c r="IS37" s="258"/>
      <c r="IT37" s="258"/>
      <c r="IU37" s="262">
        <v>1</v>
      </c>
      <c r="IV37" s="258"/>
      <c r="IW37" s="258"/>
      <c r="IX37" s="258"/>
      <c r="IY37" s="258"/>
      <c r="IZ37" s="258"/>
      <c r="JA37" s="258"/>
      <c r="JB37" s="258"/>
      <c r="JC37" s="258"/>
      <c r="JD37" s="258"/>
      <c r="JE37" s="258"/>
      <c r="JF37" s="258"/>
      <c r="JG37" s="258"/>
      <c r="JH37" s="258"/>
      <c r="JI37" s="258"/>
      <c r="JJ37" s="258"/>
      <c r="JK37" s="258"/>
      <c r="JL37" s="258"/>
      <c r="JM37" s="258"/>
      <c r="JN37" s="258"/>
      <c r="JO37" s="258"/>
      <c r="JP37" s="258"/>
      <c r="JQ37" s="258"/>
      <c r="JR37" s="258"/>
      <c r="JS37" s="258"/>
      <c r="JT37" s="258"/>
      <c r="JU37" s="258"/>
      <c r="JV37" s="258"/>
      <c r="JW37" s="258"/>
      <c r="JX37" s="258"/>
      <c r="JY37" s="258"/>
      <c r="JZ37" s="258"/>
      <c r="KA37" s="258"/>
      <c r="KB37" s="258"/>
      <c r="KC37" s="258"/>
      <c r="KD37" s="258"/>
      <c r="KE37" s="258"/>
      <c r="KF37" s="258"/>
      <c r="KG37" s="258"/>
      <c r="KH37" s="258"/>
      <c r="KI37" s="258"/>
      <c r="KJ37" s="258"/>
      <c r="KK37" s="258"/>
      <c r="KL37" s="258"/>
      <c r="KM37" s="258"/>
      <c r="KN37" s="258"/>
      <c r="KO37" s="258"/>
      <c r="KP37" s="258"/>
      <c r="KQ37" s="258"/>
      <c r="KR37" s="258"/>
      <c r="KS37" s="258"/>
      <c r="KT37" s="258"/>
      <c r="KU37" s="258"/>
      <c r="KV37" s="258"/>
    </row>
    <row r="38" spans="1:308" x14ac:dyDescent="0.2">
      <c r="A38" s="135" t="s">
        <v>816</v>
      </c>
      <c r="B38" s="136" t="s">
        <v>1037</v>
      </c>
      <c r="C38" s="137"/>
      <c r="D38" s="138" t="s">
        <v>1094</v>
      </c>
      <c r="E38" s="138">
        <v>0</v>
      </c>
      <c r="F38" s="139" t="s">
        <v>1151</v>
      </c>
      <c r="G38" s="139" t="s">
        <v>1175</v>
      </c>
      <c r="H38" s="139" t="s">
        <v>1189</v>
      </c>
      <c r="I38" s="139">
        <v>0</v>
      </c>
      <c r="J38" s="139">
        <v>0</v>
      </c>
      <c r="K38" s="139">
        <v>0</v>
      </c>
      <c r="L38" s="139" t="s">
        <v>1193</v>
      </c>
      <c r="M38" s="139">
        <v>0</v>
      </c>
      <c r="N38" s="139" t="s">
        <v>1199</v>
      </c>
      <c r="O38" s="139">
        <v>0</v>
      </c>
      <c r="P38" s="139">
        <v>0</v>
      </c>
      <c r="Q38" s="139"/>
      <c r="R38" s="139"/>
      <c r="S38" s="139"/>
      <c r="T38" s="139"/>
      <c r="U38" s="139"/>
      <c r="V38" s="139">
        <v>0</v>
      </c>
      <c r="W38" s="139">
        <v>0</v>
      </c>
      <c r="X38" s="139">
        <v>0</v>
      </c>
      <c r="Y38" s="140">
        <v>189.83</v>
      </c>
      <c r="Z38" s="140">
        <v>338.78</v>
      </c>
      <c r="AA38" s="140">
        <v>0</v>
      </c>
      <c r="AB38" s="141" t="s">
        <v>782</v>
      </c>
      <c r="AC38" s="141" t="s">
        <v>782</v>
      </c>
      <c r="AD38" s="142">
        <v>10</v>
      </c>
      <c r="AE38" s="142">
        <v>8</v>
      </c>
      <c r="AF38" s="142">
        <v>2</v>
      </c>
      <c r="AG38" s="143">
        <v>1</v>
      </c>
      <c r="AH38" s="143" t="s">
        <v>782</v>
      </c>
      <c r="AI38" s="142" t="s">
        <v>3495</v>
      </c>
      <c r="AJ38" s="199" t="s">
        <v>782</v>
      </c>
      <c r="AK38" s="142" t="s">
        <v>782</v>
      </c>
      <c r="AL38" s="27" t="s">
        <v>782</v>
      </c>
      <c r="AM38" s="142">
        <v>0</v>
      </c>
      <c r="AN38" s="144">
        <v>0</v>
      </c>
      <c r="AO38" s="144">
        <v>0</v>
      </c>
      <c r="AP38" s="144">
        <v>0</v>
      </c>
      <c r="AQ38" s="142">
        <v>0</v>
      </c>
      <c r="AR38" s="142">
        <v>0</v>
      </c>
      <c r="AS38" s="202"/>
      <c r="AT38" s="202"/>
      <c r="AU38" s="202"/>
      <c r="AV38" s="215" t="s">
        <v>871</v>
      </c>
      <c r="AW38" s="215" t="s">
        <v>817</v>
      </c>
      <c r="AX38" s="145"/>
      <c r="AY38" s="145"/>
      <c r="AZ38" s="146">
        <v>1</v>
      </c>
      <c r="BA38" s="146" t="s">
        <v>528</v>
      </c>
      <c r="BB38" s="146"/>
      <c r="BC38" s="146">
        <v>2</v>
      </c>
      <c r="BD38" s="147" t="s">
        <v>542</v>
      </c>
      <c r="BE38" s="148">
        <v>1</v>
      </c>
      <c r="BF38" s="149"/>
      <c r="BG38" s="216"/>
      <c r="BH38" s="217"/>
      <c r="BI38" s="150">
        <v>0</v>
      </c>
      <c r="BJ38" s="218">
        <v>0</v>
      </c>
      <c r="BK38" s="13">
        <v>0</v>
      </c>
      <c r="BL38" s="13">
        <v>0</v>
      </c>
      <c r="BM38" s="27" t="s">
        <v>783</v>
      </c>
      <c r="BN38" s="13" t="s">
        <v>783</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782</v>
      </c>
      <c r="CJ38" s="161" t="s">
        <v>782</v>
      </c>
      <c r="CK38" s="158">
        <v>0</v>
      </c>
      <c r="CL38" s="158">
        <v>0</v>
      </c>
      <c r="CM38" s="155">
        <v>0</v>
      </c>
      <c r="CN38" s="155">
        <v>0</v>
      </c>
      <c r="CO38" s="162"/>
      <c r="CP38" s="155">
        <v>0.25</v>
      </c>
      <c r="CQ38" s="203">
        <v>42993</v>
      </c>
      <c r="CR38" s="204">
        <v>43159</v>
      </c>
      <c r="CS38" s="205">
        <v>43229</v>
      </c>
      <c r="CT38" s="205">
        <v>42941</v>
      </c>
      <c r="CU38" s="205">
        <v>42957</v>
      </c>
      <c r="CV38" s="205">
        <v>42955</v>
      </c>
      <c r="CW38" s="205">
        <v>42997</v>
      </c>
      <c r="CX38" s="155">
        <v>1</v>
      </c>
      <c r="CY38" s="154">
        <v>0</v>
      </c>
      <c r="CZ38" s="155">
        <v>0.81666666666666665</v>
      </c>
      <c r="DA38" s="155">
        <v>0</v>
      </c>
      <c r="DB38" s="155">
        <v>0</v>
      </c>
      <c r="DC38" s="155">
        <v>0</v>
      </c>
      <c r="DD38" s="163">
        <v>0</v>
      </c>
      <c r="DE38" s="13" t="s">
        <v>782</v>
      </c>
      <c r="DF38" s="85" t="s">
        <v>782</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44"/>
      <c r="EZ38" s="222">
        <v>0</v>
      </c>
      <c r="FA38" s="222">
        <v>0</v>
      </c>
      <c r="FB38" s="222">
        <v>0</v>
      </c>
      <c r="FC38" s="244"/>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22">
        <v>0</v>
      </c>
      <c r="HF38" s="222">
        <v>0</v>
      </c>
      <c r="HG38" s="222">
        <v>0</v>
      </c>
      <c r="HH38" s="222">
        <v>0</v>
      </c>
      <c r="HI38" s="222">
        <v>0</v>
      </c>
      <c r="HJ38" s="222">
        <v>0</v>
      </c>
      <c r="HK38" s="222">
        <v>0</v>
      </c>
      <c r="HL38" s="222">
        <v>0</v>
      </c>
      <c r="HM38" s="222">
        <v>0</v>
      </c>
      <c r="HN38" s="222">
        <v>0</v>
      </c>
      <c r="HO38" s="222">
        <v>0</v>
      </c>
      <c r="HP38" s="222">
        <v>0</v>
      </c>
      <c r="HQ38" s="244"/>
      <c r="HR38" s="222">
        <v>0</v>
      </c>
      <c r="HS38" s="222">
        <v>0</v>
      </c>
      <c r="HT38" s="222">
        <v>0</v>
      </c>
      <c r="HU38" s="222">
        <v>0</v>
      </c>
      <c r="HV38" s="222">
        <v>0</v>
      </c>
      <c r="HW38" s="222">
        <v>0</v>
      </c>
      <c r="HX38" s="222">
        <v>0</v>
      </c>
      <c r="HY38" s="244"/>
      <c r="HZ38" s="222">
        <v>0</v>
      </c>
      <c r="IA38" s="222">
        <v>0</v>
      </c>
      <c r="IB38" s="222">
        <v>0</v>
      </c>
      <c r="IC38" s="244"/>
      <c r="ID38" s="244"/>
      <c r="IE38" s="222">
        <v>0</v>
      </c>
      <c r="IF38" s="222">
        <v>0</v>
      </c>
      <c r="IG38" s="222">
        <v>0</v>
      </c>
      <c r="IH38" s="222">
        <v>0</v>
      </c>
      <c r="II38" s="244"/>
      <c r="IJ38" s="222">
        <v>0</v>
      </c>
      <c r="IK38" s="222">
        <v>0</v>
      </c>
      <c r="IL38" s="222">
        <v>0</v>
      </c>
      <c r="IM38" s="256"/>
      <c r="IN38" s="265">
        <v>0</v>
      </c>
      <c r="IO38" s="265">
        <v>0</v>
      </c>
      <c r="IP38" s="259"/>
      <c r="IQ38" s="259"/>
      <c r="IR38" s="259"/>
      <c r="IS38" s="259"/>
      <c r="IT38" s="259"/>
      <c r="IU38" s="265">
        <v>0</v>
      </c>
      <c r="IV38" s="259"/>
      <c r="IW38" s="259"/>
      <c r="IX38" s="259"/>
      <c r="IY38" s="259"/>
      <c r="IZ38" s="259"/>
      <c r="JA38" s="259"/>
      <c r="JB38" s="259"/>
      <c r="JC38" s="259"/>
      <c r="JD38" s="259"/>
      <c r="JE38" s="259"/>
      <c r="JF38" s="259"/>
      <c r="JG38" s="259"/>
      <c r="JH38" s="259"/>
      <c r="JI38" s="259"/>
      <c r="JJ38" s="259"/>
      <c r="JK38" s="259"/>
      <c r="JL38" s="259"/>
      <c r="JM38" s="259"/>
      <c r="JN38" s="259"/>
      <c r="JO38" s="259"/>
      <c r="JP38" s="259"/>
      <c r="JQ38" s="259"/>
      <c r="JR38" s="259"/>
      <c r="JS38" s="259"/>
      <c r="JT38" s="259"/>
      <c r="JU38" s="259"/>
      <c r="JV38" s="259"/>
      <c r="JW38" s="259"/>
      <c r="JX38" s="259"/>
      <c r="JY38" s="259"/>
      <c r="JZ38" s="259"/>
      <c r="KA38" s="259"/>
      <c r="KB38" s="259"/>
      <c r="KC38" s="259"/>
      <c r="KD38" s="259"/>
      <c r="KE38" s="259"/>
      <c r="KF38" s="259"/>
      <c r="KG38" s="259"/>
      <c r="KH38" s="259"/>
      <c r="KI38" s="259"/>
      <c r="KJ38" s="259"/>
      <c r="KK38" s="259"/>
      <c r="KL38" s="259"/>
      <c r="KM38" s="259"/>
      <c r="KN38" s="259"/>
      <c r="KO38" s="259"/>
      <c r="KP38" s="259"/>
      <c r="KQ38" s="259"/>
      <c r="KR38" s="259"/>
      <c r="KS38" s="259"/>
      <c r="KT38" s="259"/>
      <c r="KU38" s="259"/>
      <c r="KV38" s="259"/>
    </row>
    <row r="39" spans="1:308" x14ac:dyDescent="0.2">
      <c r="A39" s="135" t="s">
        <v>816</v>
      </c>
      <c r="B39" s="136" t="s">
        <v>1038</v>
      </c>
      <c r="C39" s="137"/>
      <c r="D39" s="138" t="s">
        <v>1095</v>
      </c>
      <c r="E39" s="138">
        <v>0</v>
      </c>
      <c r="F39" s="139" t="s">
        <v>1152</v>
      </c>
      <c r="G39" s="139" t="s">
        <v>1173</v>
      </c>
      <c r="H39" s="139" t="s">
        <v>1189</v>
      </c>
      <c r="I39" s="139">
        <v>0</v>
      </c>
      <c r="J39" s="139">
        <v>0</v>
      </c>
      <c r="K39" s="139">
        <v>0</v>
      </c>
      <c r="L39" s="139" t="s">
        <v>1191</v>
      </c>
      <c r="M39" s="139">
        <v>0</v>
      </c>
      <c r="N39" s="139" t="s">
        <v>1198</v>
      </c>
      <c r="O39" s="139">
        <v>0</v>
      </c>
      <c r="P39" s="139">
        <v>0</v>
      </c>
      <c r="Q39" s="139"/>
      <c r="R39" s="139"/>
      <c r="S39" s="139"/>
      <c r="T39" s="139"/>
      <c r="U39" s="139"/>
      <c r="V39" s="139">
        <v>0</v>
      </c>
      <c r="W39" s="139">
        <v>0</v>
      </c>
      <c r="X39" s="139">
        <v>0</v>
      </c>
      <c r="Y39" s="140">
        <v>177.62</v>
      </c>
      <c r="Z39" s="140">
        <v>384.82</v>
      </c>
      <c r="AA39" s="140">
        <v>0</v>
      </c>
      <c r="AB39" s="141" t="s">
        <v>782</v>
      </c>
      <c r="AC39" s="141" t="s">
        <v>782</v>
      </c>
      <c r="AD39" s="142">
        <v>10</v>
      </c>
      <c r="AE39" s="142">
        <v>8</v>
      </c>
      <c r="AF39" s="142">
        <v>2</v>
      </c>
      <c r="AG39" s="143">
        <v>1</v>
      </c>
      <c r="AH39" s="143" t="s">
        <v>784</v>
      </c>
      <c r="AI39" s="142" t="s">
        <v>3477</v>
      </c>
      <c r="AJ39" s="199" t="s">
        <v>3487</v>
      </c>
      <c r="AK39" s="142" t="s">
        <v>782</v>
      </c>
      <c r="AL39" s="27" t="s">
        <v>782</v>
      </c>
      <c r="AM39" s="142">
        <v>0.75</v>
      </c>
      <c r="AN39" s="144">
        <v>3.3333333333333335</v>
      </c>
      <c r="AO39" s="144">
        <v>2</v>
      </c>
      <c r="AP39" s="144">
        <v>0.33333333333333331</v>
      </c>
      <c r="AQ39" s="142">
        <v>0</v>
      </c>
      <c r="AR39" s="142">
        <v>0</v>
      </c>
      <c r="AS39" s="202"/>
      <c r="AT39" s="202"/>
      <c r="AU39" s="202"/>
      <c r="AV39" s="215" t="s">
        <v>871</v>
      </c>
      <c r="AW39" s="215" t="s">
        <v>817</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791</v>
      </c>
      <c r="BN39" s="13" t="s">
        <v>786</v>
      </c>
      <c r="BO39" s="151">
        <v>9</v>
      </c>
      <c r="BP39" s="152"/>
      <c r="BQ39" s="153"/>
      <c r="BR39" s="142">
        <v>1000000000</v>
      </c>
      <c r="BS39" s="154">
        <v>1</v>
      </c>
      <c r="BT39" s="155">
        <v>0.9</v>
      </c>
      <c r="BU39" s="154">
        <v>5</v>
      </c>
      <c r="BV39" s="156">
        <v>0</v>
      </c>
      <c r="BW39" s="156">
        <v>0</v>
      </c>
      <c r="BX39" s="156">
        <v>0</v>
      </c>
      <c r="BY39" s="154">
        <v>0</v>
      </c>
      <c r="BZ39" s="154">
        <v>0</v>
      </c>
      <c r="CA39" s="154">
        <v>6</v>
      </c>
      <c r="CB39" s="155">
        <v>0.4</v>
      </c>
      <c r="CC39" s="154"/>
      <c r="CD39" s="154"/>
      <c r="CE39" s="157">
        <v>4</v>
      </c>
      <c r="CF39" s="158">
        <v>2</v>
      </c>
      <c r="CG39" s="152">
        <v>0</v>
      </c>
      <c r="CH39" s="159"/>
      <c r="CI39" s="160" t="s">
        <v>782</v>
      </c>
      <c r="CJ39" s="161" t="s">
        <v>782</v>
      </c>
      <c r="CK39" s="158">
        <v>414.4</v>
      </c>
      <c r="CL39" s="158">
        <v>0</v>
      </c>
      <c r="CM39" s="155">
        <v>0</v>
      </c>
      <c r="CN39" s="155">
        <v>5.599369440378335</v>
      </c>
      <c r="CO39" s="162"/>
      <c r="CP39" s="155">
        <v>0.83</v>
      </c>
      <c r="CQ39" s="203">
        <v>43087</v>
      </c>
      <c r="CR39" s="204">
        <v>43159</v>
      </c>
      <c r="CS39" s="205">
        <v>43229</v>
      </c>
      <c r="CT39" s="205">
        <v>43195</v>
      </c>
      <c r="CU39" s="205">
        <v>43179</v>
      </c>
      <c r="CV39" s="205">
        <v>43209</v>
      </c>
      <c r="CW39" s="205">
        <v>43251</v>
      </c>
      <c r="CX39" s="155">
        <v>0.39580330153799226</v>
      </c>
      <c r="CY39" s="154">
        <v>0</v>
      </c>
      <c r="CZ39" s="155">
        <v>8.3333333333333329E-2</v>
      </c>
      <c r="DA39" s="155">
        <v>1.6666666666666666E-2</v>
      </c>
      <c r="DB39" s="155">
        <v>0.71666666666666667</v>
      </c>
      <c r="DC39" s="155">
        <v>0</v>
      </c>
      <c r="DD39" s="163">
        <v>0</v>
      </c>
      <c r="DE39" s="13" t="s">
        <v>782</v>
      </c>
      <c r="DF39" s="85" t="s">
        <v>789</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2</v>
      </c>
      <c r="EU39" s="231">
        <v>2</v>
      </c>
      <c r="EV39" s="231">
        <v>2</v>
      </c>
      <c r="EW39" s="231">
        <v>2</v>
      </c>
      <c r="EX39" s="231">
        <v>2</v>
      </c>
      <c r="EY39" s="245"/>
      <c r="EZ39" s="231">
        <v>1</v>
      </c>
      <c r="FA39" s="231">
        <v>1</v>
      </c>
      <c r="FB39" s="231">
        <v>1</v>
      </c>
      <c r="FC39" s="245"/>
      <c r="FD39" s="231">
        <v>1</v>
      </c>
      <c r="FE39" s="231">
        <v>1</v>
      </c>
      <c r="FF39" s="231">
        <v>1</v>
      </c>
      <c r="FG39" s="231">
        <v>1</v>
      </c>
      <c r="FH39" s="231">
        <v>1</v>
      </c>
      <c r="FI39" s="231">
        <v>1</v>
      </c>
      <c r="FJ39" s="231">
        <v>1</v>
      </c>
      <c r="FK39" s="231">
        <v>1</v>
      </c>
      <c r="FL39" s="232">
        <v>5</v>
      </c>
      <c r="FM39" s="232">
        <v>4</v>
      </c>
      <c r="FN39" s="232">
        <v>4</v>
      </c>
      <c r="FO39" s="232">
        <v>4</v>
      </c>
      <c r="FP39" s="232">
        <v>4</v>
      </c>
      <c r="FQ39" s="232">
        <v>4</v>
      </c>
      <c r="FR39" s="232">
        <v>4</v>
      </c>
      <c r="FS39" s="232">
        <v>4</v>
      </c>
      <c r="FT39" s="232">
        <v>4</v>
      </c>
      <c r="FU39" s="232">
        <v>4</v>
      </c>
      <c r="FV39" s="232">
        <v>4</v>
      </c>
      <c r="FW39" s="232">
        <v>4</v>
      </c>
      <c r="FX39" s="232">
        <v>4</v>
      </c>
      <c r="FY39" s="232">
        <v>4</v>
      </c>
      <c r="FZ39" s="232">
        <v>4</v>
      </c>
      <c r="GA39" s="232">
        <v>4</v>
      </c>
      <c r="GB39" s="232">
        <v>4</v>
      </c>
      <c r="GC39" s="231">
        <v>1</v>
      </c>
      <c r="GD39" s="231">
        <v>1</v>
      </c>
      <c r="GE39" s="231">
        <v>1</v>
      </c>
      <c r="GF39" s="231">
        <v>1</v>
      </c>
      <c r="GG39" s="231">
        <v>1</v>
      </c>
      <c r="GH39" s="231">
        <v>1</v>
      </c>
      <c r="GI39" s="231">
        <v>1</v>
      </c>
      <c r="GJ39" s="233">
        <v>0</v>
      </c>
      <c r="GK39" s="233">
        <v>0</v>
      </c>
      <c r="GL39" s="233">
        <v>0</v>
      </c>
      <c r="GM39" s="233">
        <v>0</v>
      </c>
      <c r="GN39" s="233">
        <v>0</v>
      </c>
      <c r="GO39" s="233">
        <v>0</v>
      </c>
      <c r="GP39" s="233">
        <v>0</v>
      </c>
      <c r="GQ39" s="233">
        <v>0</v>
      </c>
      <c r="GR39" s="233">
        <v>0</v>
      </c>
      <c r="GS39" s="232">
        <v>6</v>
      </c>
      <c r="GT39" s="232">
        <v>6</v>
      </c>
      <c r="GU39" s="232">
        <v>6</v>
      </c>
      <c r="GV39" s="232">
        <v>6</v>
      </c>
      <c r="GW39" s="232">
        <v>5</v>
      </c>
      <c r="GX39" s="232">
        <v>5</v>
      </c>
      <c r="GY39" s="232">
        <v>5</v>
      </c>
      <c r="GZ39" s="232">
        <v>5</v>
      </c>
      <c r="HA39" s="232">
        <v>5</v>
      </c>
      <c r="HB39" s="232">
        <v>5</v>
      </c>
      <c r="HC39" s="232">
        <v>5</v>
      </c>
      <c r="HD39" s="232">
        <v>4</v>
      </c>
      <c r="HE39" s="232">
        <v>4</v>
      </c>
      <c r="HF39" s="232">
        <v>4</v>
      </c>
      <c r="HG39" s="232">
        <v>4</v>
      </c>
      <c r="HH39" s="232">
        <v>4</v>
      </c>
      <c r="HI39" s="232">
        <v>4</v>
      </c>
      <c r="HJ39" s="232">
        <v>4</v>
      </c>
      <c r="HK39" s="232">
        <v>4</v>
      </c>
      <c r="HL39" s="232">
        <v>4</v>
      </c>
      <c r="HM39" s="232">
        <v>4</v>
      </c>
      <c r="HN39" s="232">
        <v>4</v>
      </c>
      <c r="HO39" s="232">
        <v>4</v>
      </c>
      <c r="HP39" s="232">
        <v>4</v>
      </c>
      <c r="HQ39" s="245"/>
      <c r="HR39" s="232">
        <v>4</v>
      </c>
      <c r="HS39" s="232">
        <v>4</v>
      </c>
      <c r="HT39" s="232">
        <v>4</v>
      </c>
      <c r="HU39" s="232">
        <v>4</v>
      </c>
      <c r="HV39" s="232">
        <v>4</v>
      </c>
      <c r="HW39" s="232">
        <v>4</v>
      </c>
      <c r="HX39" s="232">
        <v>4</v>
      </c>
      <c r="HY39" s="245"/>
      <c r="HZ39" s="232">
        <v>4</v>
      </c>
      <c r="IA39" s="232">
        <v>4</v>
      </c>
      <c r="IB39" s="232">
        <v>4</v>
      </c>
      <c r="IC39" s="245"/>
      <c r="ID39" s="245"/>
      <c r="IE39" s="232">
        <v>4</v>
      </c>
      <c r="IF39" s="232">
        <v>4</v>
      </c>
      <c r="IG39" s="232">
        <v>4</v>
      </c>
      <c r="IH39" s="232">
        <v>4</v>
      </c>
      <c r="II39" s="245"/>
      <c r="IJ39" s="232">
        <v>4</v>
      </c>
      <c r="IK39" s="232">
        <v>4</v>
      </c>
      <c r="IL39" s="232">
        <v>4</v>
      </c>
      <c r="IM39" s="256"/>
      <c r="IN39" s="261">
        <v>4</v>
      </c>
      <c r="IO39" s="261">
        <v>4</v>
      </c>
      <c r="IP39" s="259"/>
      <c r="IQ39" s="259"/>
      <c r="IR39" s="259"/>
      <c r="IS39" s="259"/>
      <c r="IT39" s="259"/>
      <c r="IU39" s="262">
        <v>1</v>
      </c>
      <c r="IV39" s="259"/>
      <c r="IW39" s="259"/>
      <c r="IX39" s="259"/>
      <c r="IY39" s="259"/>
      <c r="IZ39" s="259"/>
      <c r="JA39" s="259"/>
      <c r="JB39" s="259"/>
      <c r="JC39" s="259"/>
      <c r="JD39" s="259"/>
      <c r="JE39" s="259"/>
      <c r="JF39" s="259"/>
      <c r="JG39" s="259"/>
      <c r="JH39" s="259"/>
      <c r="JI39" s="259"/>
      <c r="JJ39" s="259"/>
      <c r="JK39" s="259"/>
      <c r="JL39" s="259"/>
      <c r="JM39" s="259"/>
      <c r="JN39" s="259"/>
      <c r="JO39" s="259"/>
      <c r="JP39" s="259"/>
      <c r="JQ39" s="259"/>
      <c r="JR39" s="259"/>
      <c r="JS39" s="259"/>
      <c r="JT39" s="259"/>
      <c r="JU39" s="259"/>
      <c r="JV39" s="259"/>
      <c r="JW39" s="259"/>
      <c r="JX39" s="259"/>
      <c r="JY39" s="259"/>
      <c r="JZ39" s="259"/>
      <c r="KA39" s="259"/>
      <c r="KB39" s="259"/>
      <c r="KC39" s="259"/>
      <c r="KD39" s="259"/>
      <c r="KE39" s="259"/>
      <c r="KF39" s="259"/>
      <c r="KG39" s="259"/>
      <c r="KH39" s="259"/>
      <c r="KI39" s="259"/>
      <c r="KJ39" s="259"/>
      <c r="KK39" s="259"/>
      <c r="KL39" s="259"/>
      <c r="KM39" s="259"/>
      <c r="KN39" s="259"/>
      <c r="KO39" s="259"/>
      <c r="KP39" s="259"/>
      <c r="KQ39" s="259"/>
      <c r="KR39" s="259"/>
      <c r="KS39" s="259"/>
      <c r="KT39" s="259"/>
      <c r="KU39" s="259"/>
      <c r="KV39" s="259"/>
    </row>
    <row r="40" spans="1:308" x14ac:dyDescent="0.2">
      <c r="A40" s="135" t="s">
        <v>816</v>
      </c>
      <c r="B40" s="136" t="s">
        <v>1039</v>
      </c>
      <c r="C40" s="137"/>
      <c r="D40" s="138" t="s">
        <v>1096</v>
      </c>
      <c r="E40" s="138">
        <v>0</v>
      </c>
      <c r="F40" s="139" t="s">
        <v>1153</v>
      </c>
      <c r="G40" s="139" t="s">
        <v>1173</v>
      </c>
      <c r="H40" s="139" t="s">
        <v>1189</v>
      </c>
      <c r="I40" s="139">
        <v>0</v>
      </c>
      <c r="J40" s="139">
        <v>0</v>
      </c>
      <c r="K40" s="139">
        <v>0</v>
      </c>
      <c r="L40" s="139" t="s">
        <v>1191</v>
      </c>
      <c r="M40" s="139">
        <v>0</v>
      </c>
      <c r="N40" s="139" t="s">
        <v>1198</v>
      </c>
      <c r="O40" s="139">
        <v>0</v>
      </c>
      <c r="P40" s="139">
        <v>0</v>
      </c>
      <c r="Q40" s="139"/>
      <c r="R40" s="139"/>
      <c r="S40" s="139"/>
      <c r="T40" s="139"/>
      <c r="U40" s="139"/>
      <c r="V40" s="139">
        <v>0</v>
      </c>
      <c r="W40" s="139">
        <v>0</v>
      </c>
      <c r="X40" s="139">
        <v>0</v>
      </c>
      <c r="Y40" s="140">
        <v>176.52</v>
      </c>
      <c r="Z40" s="140">
        <v>338.39</v>
      </c>
      <c r="AA40" s="140">
        <v>0</v>
      </c>
      <c r="AB40" s="141" t="s">
        <v>782</v>
      </c>
      <c r="AC40" s="141" t="s">
        <v>782</v>
      </c>
      <c r="AD40" s="142">
        <v>10</v>
      </c>
      <c r="AE40" s="142">
        <v>8</v>
      </c>
      <c r="AF40" s="142">
        <v>2</v>
      </c>
      <c r="AG40" s="143">
        <v>1</v>
      </c>
      <c r="AH40" s="143" t="s">
        <v>784</v>
      </c>
      <c r="AI40" s="142" t="s">
        <v>3474</v>
      </c>
      <c r="AJ40" s="199" t="s">
        <v>3476</v>
      </c>
      <c r="AK40" s="142" t="s">
        <v>782</v>
      </c>
      <c r="AL40" s="27" t="s">
        <v>782</v>
      </c>
      <c r="AM40" s="142">
        <v>0.84</v>
      </c>
      <c r="AN40" s="144">
        <v>2.9761904761904763</v>
      </c>
      <c r="AO40" s="144">
        <v>2.3809523809523809</v>
      </c>
      <c r="AP40" s="144">
        <v>0.29761904761904762</v>
      </c>
      <c r="AQ40" s="142">
        <v>13</v>
      </c>
      <c r="AR40" s="142">
        <v>0</v>
      </c>
      <c r="AS40" s="202"/>
      <c r="AT40" s="202"/>
      <c r="AU40" s="202"/>
      <c r="AV40" s="215" t="s">
        <v>871</v>
      </c>
      <c r="AW40" s="215" t="s">
        <v>817</v>
      </c>
      <c r="AX40" s="145"/>
      <c r="AY40" s="145"/>
      <c r="AZ40" s="146">
        <v>1</v>
      </c>
      <c r="BA40" s="146" t="s">
        <v>528</v>
      </c>
      <c r="BB40" s="146"/>
      <c r="BC40" s="146">
        <v>1</v>
      </c>
      <c r="BD40" s="147" t="s">
        <v>542</v>
      </c>
      <c r="BE40" s="148">
        <v>1</v>
      </c>
      <c r="BF40" s="149"/>
      <c r="BG40" s="216"/>
      <c r="BH40" s="217"/>
      <c r="BI40" s="150">
        <v>10</v>
      </c>
      <c r="BJ40" s="218">
        <v>13</v>
      </c>
      <c r="BK40" s="13">
        <v>7</v>
      </c>
      <c r="BL40" s="13">
        <v>3</v>
      </c>
      <c r="BM40" s="27" t="s">
        <v>787</v>
      </c>
      <c r="BN40" s="13" t="s">
        <v>787</v>
      </c>
      <c r="BO40" s="151">
        <v>8</v>
      </c>
      <c r="BP40" s="152"/>
      <c r="BQ40" s="153"/>
      <c r="BR40" s="142">
        <v>1000000000</v>
      </c>
      <c r="BS40" s="154">
        <v>8</v>
      </c>
      <c r="BT40" s="155">
        <v>0.2</v>
      </c>
      <c r="BU40" s="154">
        <v>0</v>
      </c>
      <c r="BV40" s="156">
        <v>0</v>
      </c>
      <c r="BW40" s="156">
        <v>0</v>
      </c>
      <c r="BX40" s="156">
        <v>0</v>
      </c>
      <c r="BY40" s="154">
        <v>0</v>
      </c>
      <c r="BZ40" s="154">
        <v>0</v>
      </c>
      <c r="CA40" s="154">
        <v>8</v>
      </c>
      <c r="CB40" s="155">
        <v>0.2</v>
      </c>
      <c r="CC40" s="154"/>
      <c r="CD40" s="154"/>
      <c r="CE40" s="157">
        <v>2</v>
      </c>
      <c r="CF40" s="158">
        <v>2</v>
      </c>
      <c r="CG40" s="152">
        <v>0</v>
      </c>
      <c r="CH40" s="159"/>
      <c r="CI40" s="160" t="s">
        <v>782</v>
      </c>
      <c r="CJ40" s="161" t="s">
        <v>782</v>
      </c>
      <c r="CK40" s="158">
        <v>0</v>
      </c>
      <c r="CL40" s="158">
        <v>0</v>
      </c>
      <c r="CM40" s="155">
        <v>0</v>
      </c>
      <c r="CN40" s="155">
        <v>4.4016315431679116</v>
      </c>
      <c r="CO40" s="162"/>
      <c r="CP40" s="155">
        <v>1</v>
      </c>
      <c r="CQ40" s="203">
        <v>42895</v>
      </c>
      <c r="CR40" s="204">
        <v>43159</v>
      </c>
      <c r="CS40" s="205">
        <v>43229</v>
      </c>
      <c r="CT40" s="205">
        <v>43168</v>
      </c>
      <c r="CU40" s="205">
        <v>43179</v>
      </c>
      <c r="CV40" s="205">
        <v>43182</v>
      </c>
      <c r="CW40" s="205">
        <v>43224</v>
      </c>
      <c r="CX40" s="155">
        <v>1.8183037077733801</v>
      </c>
      <c r="CY40" s="154">
        <v>0</v>
      </c>
      <c r="CZ40" s="155">
        <v>0.45</v>
      </c>
      <c r="DA40" s="155">
        <v>0.35</v>
      </c>
      <c r="DB40" s="155">
        <v>0</v>
      </c>
      <c r="DC40" s="155">
        <v>1.6666666666666666E-2</v>
      </c>
      <c r="DD40" s="163">
        <v>0</v>
      </c>
      <c r="DE40" s="13" t="s">
        <v>782</v>
      </c>
      <c r="DF40" s="85" t="s">
        <v>789</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8">
        <v>4</v>
      </c>
      <c r="EU40" s="228">
        <v>4</v>
      </c>
      <c r="EV40" s="228">
        <v>4</v>
      </c>
      <c r="EW40" s="228">
        <v>4</v>
      </c>
      <c r="EX40" s="228">
        <v>4</v>
      </c>
      <c r="EY40" s="244"/>
      <c r="EZ40" s="228">
        <v>4</v>
      </c>
      <c r="FA40" s="228">
        <v>4</v>
      </c>
      <c r="FB40" s="228">
        <v>4</v>
      </c>
      <c r="FC40" s="244"/>
      <c r="FD40" s="228">
        <v>4</v>
      </c>
      <c r="FE40" s="228">
        <v>4</v>
      </c>
      <c r="FF40" s="227">
        <v>2</v>
      </c>
      <c r="FG40" s="227">
        <v>2</v>
      </c>
      <c r="FH40" s="226">
        <v>0</v>
      </c>
      <c r="FI40" s="226">
        <v>0</v>
      </c>
      <c r="FJ40" s="226">
        <v>0</v>
      </c>
      <c r="FK40" s="226">
        <v>0</v>
      </c>
      <c r="FL40" s="228">
        <v>4</v>
      </c>
      <c r="FM40" s="227">
        <v>3</v>
      </c>
      <c r="FN40" s="227">
        <v>3</v>
      </c>
      <c r="FO40" s="227">
        <v>3</v>
      </c>
      <c r="FP40" s="227">
        <v>3</v>
      </c>
      <c r="FQ40" s="227">
        <v>3</v>
      </c>
      <c r="FR40" s="227">
        <v>3</v>
      </c>
      <c r="FS40" s="227">
        <v>2</v>
      </c>
      <c r="FT40" s="227">
        <v>2</v>
      </c>
      <c r="FU40" s="227">
        <v>2</v>
      </c>
      <c r="FV40" s="227">
        <v>2</v>
      </c>
      <c r="FW40" s="227">
        <v>2</v>
      </c>
      <c r="FX40" s="227">
        <v>2</v>
      </c>
      <c r="FY40" s="227">
        <v>2</v>
      </c>
      <c r="FZ40" s="227">
        <v>2</v>
      </c>
      <c r="GA40" s="227">
        <v>2</v>
      </c>
      <c r="GB40" s="227">
        <v>2</v>
      </c>
      <c r="GC40" s="227">
        <v>1</v>
      </c>
      <c r="GD40" s="227">
        <v>1</v>
      </c>
      <c r="GE40" s="227">
        <v>1</v>
      </c>
      <c r="GF40" s="227">
        <v>1</v>
      </c>
      <c r="GG40" s="227">
        <v>1</v>
      </c>
      <c r="GH40" s="227">
        <v>1</v>
      </c>
      <c r="GI40" s="227">
        <v>1</v>
      </c>
      <c r="GJ40" s="227">
        <v>1</v>
      </c>
      <c r="GK40" s="227">
        <v>1</v>
      </c>
      <c r="GL40" s="227">
        <v>1</v>
      </c>
      <c r="GM40" s="227">
        <v>1</v>
      </c>
      <c r="GN40" s="227">
        <v>1</v>
      </c>
      <c r="GO40" s="227">
        <v>1</v>
      </c>
      <c r="GP40" s="227">
        <v>1</v>
      </c>
      <c r="GQ40" s="227">
        <v>1</v>
      </c>
      <c r="GR40" s="227">
        <v>1</v>
      </c>
      <c r="GS40" s="227">
        <v>2</v>
      </c>
      <c r="GT40" s="227">
        <v>2</v>
      </c>
      <c r="GU40" s="227">
        <v>2</v>
      </c>
      <c r="GV40" s="227">
        <v>2</v>
      </c>
      <c r="GW40" s="227">
        <v>2</v>
      </c>
      <c r="GX40" s="227">
        <v>1</v>
      </c>
      <c r="GY40" s="227">
        <v>1</v>
      </c>
      <c r="GZ40" s="227">
        <v>1</v>
      </c>
      <c r="HA40" s="227">
        <v>1</v>
      </c>
      <c r="HB40" s="227">
        <v>1</v>
      </c>
      <c r="HC40" s="227">
        <v>1</v>
      </c>
      <c r="HD40" s="227">
        <v>1</v>
      </c>
      <c r="HE40" s="227">
        <v>1</v>
      </c>
      <c r="HF40" s="227">
        <v>1</v>
      </c>
      <c r="HG40" s="227">
        <v>1</v>
      </c>
      <c r="HH40" s="227">
        <v>1</v>
      </c>
      <c r="HI40" s="226">
        <v>0</v>
      </c>
      <c r="HJ40" s="226">
        <v>0</v>
      </c>
      <c r="HK40" s="226">
        <v>0</v>
      </c>
      <c r="HL40" s="226">
        <v>0</v>
      </c>
      <c r="HM40" s="226">
        <v>0</v>
      </c>
      <c r="HN40" s="226">
        <v>0</v>
      </c>
      <c r="HO40" s="226">
        <v>0</v>
      </c>
      <c r="HP40" s="226">
        <v>0</v>
      </c>
      <c r="HQ40" s="244"/>
      <c r="HR40" s="226">
        <v>0</v>
      </c>
      <c r="HS40" s="226">
        <v>0</v>
      </c>
      <c r="HT40" s="226">
        <v>0</v>
      </c>
      <c r="HU40" s="226">
        <v>0</v>
      </c>
      <c r="HV40" s="226">
        <v>0</v>
      </c>
      <c r="HW40" s="226">
        <v>0</v>
      </c>
      <c r="HX40" s="226">
        <v>0</v>
      </c>
      <c r="HY40" s="244"/>
      <c r="HZ40" s="226">
        <v>0</v>
      </c>
      <c r="IA40" s="226">
        <v>0</v>
      </c>
      <c r="IB40" s="226">
        <v>0</v>
      </c>
      <c r="IC40" s="244"/>
      <c r="ID40" s="244"/>
      <c r="IE40" s="226">
        <v>0</v>
      </c>
      <c r="IF40" s="226">
        <v>0</v>
      </c>
      <c r="IG40" s="226">
        <v>0</v>
      </c>
      <c r="IH40" s="226">
        <v>0</v>
      </c>
      <c r="II40" s="244"/>
      <c r="IJ40" s="226">
        <v>0</v>
      </c>
      <c r="IK40" s="226">
        <v>0</v>
      </c>
      <c r="IL40" s="226">
        <v>0</v>
      </c>
      <c r="IM40" s="254"/>
      <c r="IN40" s="260">
        <v>0</v>
      </c>
      <c r="IO40" s="260">
        <v>0</v>
      </c>
      <c r="IP40" s="258"/>
      <c r="IQ40" s="258"/>
      <c r="IR40" s="258"/>
      <c r="IS40" s="258"/>
      <c r="IT40" s="258"/>
      <c r="IU40" s="263">
        <v>8</v>
      </c>
      <c r="IV40" s="258"/>
      <c r="IW40" s="258"/>
      <c r="IX40" s="258"/>
      <c r="IY40" s="258"/>
      <c r="IZ40" s="258"/>
      <c r="JA40" s="258"/>
      <c r="JB40" s="258"/>
      <c r="JC40" s="258"/>
      <c r="JD40" s="258"/>
      <c r="JE40" s="258"/>
      <c r="JF40" s="258"/>
      <c r="JG40" s="258"/>
      <c r="JH40" s="258"/>
      <c r="JI40" s="258"/>
      <c r="JJ40" s="258"/>
      <c r="JK40" s="258"/>
      <c r="JL40" s="258"/>
      <c r="JM40" s="258"/>
      <c r="JN40" s="258"/>
      <c r="JO40" s="258"/>
      <c r="JP40" s="258"/>
      <c r="JQ40" s="258"/>
      <c r="JR40" s="258"/>
      <c r="JS40" s="258"/>
      <c r="JT40" s="258"/>
      <c r="JU40" s="258"/>
      <c r="JV40" s="258"/>
      <c r="JW40" s="258"/>
      <c r="JX40" s="258"/>
      <c r="JY40" s="258"/>
      <c r="JZ40" s="258"/>
      <c r="KA40" s="258"/>
      <c r="KB40" s="258"/>
      <c r="KC40" s="258"/>
      <c r="KD40" s="258"/>
      <c r="KE40" s="258"/>
      <c r="KF40" s="258"/>
      <c r="KG40" s="258"/>
      <c r="KH40" s="258"/>
      <c r="KI40" s="258"/>
      <c r="KJ40" s="258"/>
      <c r="KK40" s="258"/>
      <c r="KL40" s="258"/>
      <c r="KM40" s="258"/>
      <c r="KN40" s="258"/>
      <c r="KO40" s="258"/>
      <c r="KP40" s="258"/>
      <c r="KQ40" s="258"/>
      <c r="KR40" s="258"/>
      <c r="KS40" s="258"/>
      <c r="KT40" s="258"/>
      <c r="KU40" s="258"/>
      <c r="KV40" s="258"/>
    </row>
    <row r="41" spans="1:308" x14ac:dyDescent="0.2">
      <c r="A41" s="135" t="s">
        <v>816</v>
      </c>
      <c r="B41" s="136" t="s">
        <v>1040</v>
      </c>
      <c r="C41" s="137"/>
      <c r="D41" s="138" t="s">
        <v>1097</v>
      </c>
      <c r="E41" s="138">
        <v>0</v>
      </c>
      <c r="F41" s="139" t="s">
        <v>1154</v>
      </c>
      <c r="G41" s="139" t="s">
        <v>1175</v>
      </c>
      <c r="H41" s="139" t="s">
        <v>1189</v>
      </c>
      <c r="I41" s="139">
        <v>0</v>
      </c>
      <c r="J41" s="139">
        <v>0</v>
      </c>
      <c r="K41" s="139">
        <v>0</v>
      </c>
      <c r="L41" s="139" t="s">
        <v>1193</v>
      </c>
      <c r="M41" s="139">
        <v>0</v>
      </c>
      <c r="N41" s="139" t="s">
        <v>1198</v>
      </c>
      <c r="O41" s="139">
        <v>0</v>
      </c>
      <c r="P41" s="139">
        <v>0</v>
      </c>
      <c r="Q41" s="139"/>
      <c r="R41" s="139"/>
      <c r="S41" s="139"/>
      <c r="T41" s="139"/>
      <c r="U41" s="139"/>
      <c r="V41" s="139">
        <v>0</v>
      </c>
      <c r="W41" s="139">
        <v>0</v>
      </c>
      <c r="X41" s="139">
        <v>0</v>
      </c>
      <c r="Y41" s="140">
        <v>147.91999999999999</v>
      </c>
      <c r="Z41" s="140">
        <v>299</v>
      </c>
      <c r="AA41" s="140">
        <v>0</v>
      </c>
      <c r="AB41" s="141" t="s">
        <v>782</v>
      </c>
      <c r="AC41" s="141" t="s">
        <v>782</v>
      </c>
      <c r="AD41" s="142">
        <v>10</v>
      </c>
      <c r="AE41" s="142">
        <v>8</v>
      </c>
      <c r="AF41" s="142">
        <v>2</v>
      </c>
      <c r="AG41" s="143">
        <v>1</v>
      </c>
      <c r="AH41" s="143" t="s">
        <v>784</v>
      </c>
      <c r="AI41" s="142" t="s">
        <v>3477</v>
      </c>
      <c r="AJ41" s="199" t="s">
        <v>3476</v>
      </c>
      <c r="AK41" s="142" t="s">
        <v>782</v>
      </c>
      <c r="AL41" s="27" t="s">
        <v>782</v>
      </c>
      <c r="AM41" s="142">
        <v>1.06</v>
      </c>
      <c r="AN41" s="144">
        <v>4.7169811320754711</v>
      </c>
      <c r="AO41" s="144">
        <v>2.8301886792452828</v>
      </c>
      <c r="AP41" s="144">
        <v>0.47169811320754712</v>
      </c>
      <c r="AQ41" s="142">
        <v>13</v>
      </c>
      <c r="AR41" s="142">
        <v>0</v>
      </c>
      <c r="AS41" s="202"/>
      <c r="AT41" s="202"/>
      <c r="AU41" s="202"/>
      <c r="AV41" s="215" t="s">
        <v>871</v>
      </c>
      <c r="AW41" s="215" t="s">
        <v>817</v>
      </c>
      <c r="AX41" s="145"/>
      <c r="AY41" s="145"/>
      <c r="AZ41" s="146">
        <v>2</v>
      </c>
      <c r="BA41" s="146" t="s">
        <v>528</v>
      </c>
      <c r="BB41" s="146"/>
      <c r="BC41" s="146">
        <v>1</v>
      </c>
      <c r="BD41" s="147" t="s">
        <v>542</v>
      </c>
      <c r="BE41" s="148">
        <v>1</v>
      </c>
      <c r="BF41" s="149"/>
      <c r="BG41" s="216"/>
      <c r="BH41" s="217"/>
      <c r="BI41" s="150">
        <v>20</v>
      </c>
      <c r="BJ41" s="218">
        <v>16</v>
      </c>
      <c r="BK41" s="13">
        <v>13</v>
      </c>
      <c r="BL41" s="13">
        <v>7</v>
      </c>
      <c r="BM41" s="27" t="s">
        <v>786</v>
      </c>
      <c r="BN41" s="13" t="s">
        <v>786</v>
      </c>
      <c r="BO41" s="151">
        <v>7</v>
      </c>
      <c r="BP41" s="152"/>
      <c r="BQ41" s="153"/>
      <c r="BR41" s="142">
        <v>1000000000</v>
      </c>
      <c r="BS41" s="154">
        <v>12</v>
      </c>
      <c r="BT41" s="155">
        <v>0.4</v>
      </c>
      <c r="BU41" s="154">
        <v>0</v>
      </c>
      <c r="BV41" s="156">
        <v>0</v>
      </c>
      <c r="BW41" s="156">
        <v>0</v>
      </c>
      <c r="BX41" s="156">
        <v>0</v>
      </c>
      <c r="BY41" s="154">
        <v>0</v>
      </c>
      <c r="BZ41" s="154">
        <v>0</v>
      </c>
      <c r="CA41" s="154">
        <v>12</v>
      </c>
      <c r="CB41" s="155">
        <v>0.4</v>
      </c>
      <c r="CC41" s="154"/>
      <c r="CD41" s="154"/>
      <c r="CE41" s="157">
        <v>8</v>
      </c>
      <c r="CF41" s="158">
        <v>4</v>
      </c>
      <c r="CG41" s="152">
        <v>0</v>
      </c>
      <c r="CH41" s="159"/>
      <c r="CI41" s="160" t="s">
        <v>782</v>
      </c>
      <c r="CJ41" s="161" t="s">
        <v>782</v>
      </c>
      <c r="CK41" s="158">
        <v>0</v>
      </c>
      <c r="CL41" s="158">
        <v>0</v>
      </c>
      <c r="CM41" s="155">
        <v>0</v>
      </c>
      <c r="CN41" s="155">
        <v>4.9025419145484053</v>
      </c>
      <c r="CO41" s="162"/>
      <c r="CP41" s="155">
        <v>1</v>
      </c>
      <c r="CQ41" s="203">
        <v>43087</v>
      </c>
      <c r="CR41" s="204">
        <v>43159</v>
      </c>
      <c r="CS41" s="205">
        <v>43229</v>
      </c>
      <c r="CT41" s="205">
        <v>43168</v>
      </c>
      <c r="CU41" s="205">
        <v>43179</v>
      </c>
      <c r="CV41" s="205">
        <v>43182</v>
      </c>
      <c r="CW41" s="205">
        <v>43224</v>
      </c>
      <c r="CX41" s="155">
        <v>1.5572769318997266</v>
      </c>
      <c r="CY41" s="154">
        <v>0</v>
      </c>
      <c r="CZ41" s="155">
        <v>0.46666666666666667</v>
      </c>
      <c r="DA41" s="155">
        <v>0.28333333333333333</v>
      </c>
      <c r="DB41" s="155">
        <v>3.3333333333333333E-2</v>
      </c>
      <c r="DC41" s="155">
        <v>3.3333333333333333E-2</v>
      </c>
      <c r="DD41" s="163">
        <v>0</v>
      </c>
      <c r="DE41" s="13" t="s">
        <v>782</v>
      </c>
      <c r="DF41" s="85" t="s">
        <v>789</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45"/>
      <c r="EZ41" s="233">
        <v>0</v>
      </c>
      <c r="FA41" s="233">
        <v>0</v>
      </c>
      <c r="FB41" s="233">
        <v>0</v>
      </c>
      <c r="FC41" s="245"/>
      <c r="FD41" s="233">
        <v>0</v>
      </c>
      <c r="FE41" s="233">
        <v>0</v>
      </c>
      <c r="FF41" s="233">
        <v>0</v>
      </c>
      <c r="FG41" s="233">
        <v>0</v>
      </c>
      <c r="FH41" s="233">
        <v>0</v>
      </c>
      <c r="FI41" s="233">
        <v>0</v>
      </c>
      <c r="FJ41" s="233">
        <v>0</v>
      </c>
      <c r="FK41" s="233">
        <v>0</v>
      </c>
      <c r="FL41" s="233">
        <v>0</v>
      </c>
      <c r="FM41" s="233">
        <v>0</v>
      </c>
      <c r="FN41" s="233">
        <v>0</v>
      </c>
      <c r="FO41" s="233">
        <v>0</v>
      </c>
      <c r="FP41" s="233">
        <v>0</v>
      </c>
      <c r="FQ41" s="233">
        <v>0</v>
      </c>
      <c r="FR41" s="233">
        <v>0</v>
      </c>
      <c r="FS41" s="233">
        <v>0</v>
      </c>
      <c r="FT41" s="233">
        <v>0</v>
      </c>
      <c r="FU41" s="233">
        <v>0</v>
      </c>
      <c r="FV41" s="233">
        <v>0</v>
      </c>
      <c r="FW41" s="233">
        <v>0</v>
      </c>
      <c r="FX41" s="233">
        <v>0</v>
      </c>
      <c r="FY41" s="233">
        <v>0</v>
      </c>
      <c r="FZ41" s="233">
        <v>0</v>
      </c>
      <c r="GA41" s="233">
        <v>0</v>
      </c>
      <c r="GB41" s="231">
        <v>1</v>
      </c>
      <c r="GC41" s="233">
        <v>0</v>
      </c>
      <c r="GD41" s="233">
        <v>0</v>
      </c>
      <c r="GE41" s="233">
        <v>0</v>
      </c>
      <c r="GF41" s="233">
        <v>0</v>
      </c>
      <c r="GG41" s="233">
        <v>0</v>
      </c>
      <c r="GH41" s="233">
        <v>0</v>
      </c>
      <c r="GI41" s="233">
        <v>0</v>
      </c>
      <c r="GJ41" s="233">
        <v>0</v>
      </c>
      <c r="GK41" s="233">
        <v>0</v>
      </c>
      <c r="GL41" s="233">
        <v>0</v>
      </c>
      <c r="GM41" s="233">
        <v>0</v>
      </c>
      <c r="GN41" s="233">
        <v>0</v>
      </c>
      <c r="GO41" s="232">
        <v>11</v>
      </c>
      <c r="GP41" s="231">
        <v>7</v>
      </c>
      <c r="GQ41" s="231">
        <v>7</v>
      </c>
      <c r="GR41" s="231">
        <v>7</v>
      </c>
      <c r="GS41" s="234">
        <v>18</v>
      </c>
      <c r="GT41" s="234">
        <v>18</v>
      </c>
      <c r="GU41" s="231">
        <v>5</v>
      </c>
      <c r="GV41" s="231">
        <v>4</v>
      </c>
      <c r="GW41" s="231">
        <v>4</v>
      </c>
      <c r="GX41" s="231">
        <v>4</v>
      </c>
      <c r="GY41" s="231">
        <v>4</v>
      </c>
      <c r="GZ41" s="231">
        <v>4</v>
      </c>
      <c r="HA41" s="231">
        <v>4</v>
      </c>
      <c r="HB41" s="231">
        <v>4</v>
      </c>
      <c r="HC41" s="231">
        <v>4</v>
      </c>
      <c r="HD41" s="231">
        <v>4</v>
      </c>
      <c r="HE41" s="231">
        <v>4</v>
      </c>
      <c r="HF41" s="231">
        <v>4</v>
      </c>
      <c r="HG41" s="231">
        <v>4</v>
      </c>
      <c r="HH41" s="231">
        <v>4</v>
      </c>
      <c r="HI41" s="233">
        <v>0</v>
      </c>
      <c r="HJ41" s="233">
        <v>0</v>
      </c>
      <c r="HK41" s="233">
        <v>0</v>
      </c>
      <c r="HL41" s="233">
        <v>0</v>
      </c>
      <c r="HM41" s="233">
        <v>0</v>
      </c>
      <c r="HN41" s="233">
        <v>0</v>
      </c>
      <c r="HO41" s="233">
        <v>0</v>
      </c>
      <c r="HP41" s="233">
        <v>0</v>
      </c>
      <c r="HQ41" s="245"/>
      <c r="HR41" s="233">
        <v>0</v>
      </c>
      <c r="HS41" s="233">
        <v>0</v>
      </c>
      <c r="HT41" s="233">
        <v>0</v>
      </c>
      <c r="HU41" s="233">
        <v>0</v>
      </c>
      <c r="HV41" s="233">
        <v>0</v>
      </c>
      <c r="HW41" s="233">
        <v>0</v>
      </c>
      <c r="HX41" s="233">
        <v>0</v>
      </c>
      <c r="HY41" s="245"/>
      <c r="HZ41" s="233">
        <v>0</v>
      </c>
      <c r="IA41" s="233">
        <v>0</v>
      </c>
      <c r="IB41" s="233">
        <v>0</v>
      </c>
      <c r="IC41" s="245"/>
      <c r="ID41" s="245"/>
      <c r="IE41" s="233">
        <v>0</v>
      </c>
      <c r="IF41" s="233">
        <v>0</v>
      </c>
      <c r="IG41" s="233">
        <v>0</v>
      </c>
      <c r="IH41" s="233">
        <v>0</v>
      </c>
      <c r="II41" s="245"/>
      <c r="IJ41" s="233">
        <v>0</v>
      </c>
      <c r="IK41" s="233">
        <v>0</v>
      </c>
      <c r="IL41" s="233">
        <v>0</v>
      </c>
      <c r="IM41" s="254"/>
      <c r="IN41" s="260">
        <v>0</v>
      </c>
      <c r="IO41" s="260">
        <v>0</v>
      </c>
      <c r="IP41" s="258"/>
      <c r="IQ41" s="258"/>
      <c r="IR41" s="258"/>
      <c r="IS41" s="258"/>
      <c r="IT41" s="258"/>
      <c r="IU41" s="261">
        <v>12</v>
      </c>
      <c r="IV41" s="258"/>
      <c r="IW41" s="258"/>
      <c r="IX41" s="258"/>
      <c r="IY41" s="258"/>
      <c r="IZ41" s="258"/>
      <c r="JA41" s="258"/>
      <c r="JB41" s="258"/>
      <c r="JC41" s="258"/>
      <c r="JD41" s="258"/>
      <c r="JE41" s="258"/>
      <c r="JF41" s="258"/>
      <c r="JG41" s="258"/>
      <c r="JH41" s="258"/>
      <c r="JI41" s="258"/>
      <c r="JJ41" s="258"/>
      <c r="JK41" s="258"/>
      <c r="JL41" s="258"/>
      <c r="JM41" s="258"/>
      <c r="JN41" s="258"/>
      <c r="JO41" s="258"/>
      <c r="JP41" s="258"/>
      <c r="JQ41" s="258"/>
      <c r="JR41" s="258"/>
      <c r="JS41" s="258"/>
      <c r="JT41" s="258"/>
      <c r="JU41" s="258"/>
      <c r="JV41" s="258"/>
      <c r="JW41" s="258"/>
      <c r="JX41" s="258"/>
      <c r="JY41" s="258"/>
      <c r="JZ41" s="258"/>
      <c r="KA41" s="258"/>
      <c r="KB41" s="258"/>
      <c r="KC41" s="258"/>
      <c r="KD41" s="258"/>
      <c r="KE41" s="258"/>
      <c r="KF41" s="258"/>
      <c r="KG41" s="258"/>
      <c r="KH41" s="258"/>
      <c r="KI41" s="258"/>
      <c r="KJ41" s="258"/>
      <c r="KK41" s="258"/>
      <c r="KL41" s="258"/>
      <c r="KM41" s="258"/>
      <c r="KN41" s="258"/>
      <c r="KO41" s="258"/>
      <c r="KP41" s="258"/>
      <c r="KQ41" s="258"/>
      <c r="KR41" s="258"/>
      <c r="KS41" s="258"/>
      <c r="KT41" s="258"/>
      <c r="KU41" s="258"/>
      <c r="KV41" s="258"/>
    </row>
    <row r="42" spans="1:308" x14ac:dyDescent="0.2">
      <c r="A42" s="135" t="s">
        <v>816</v>
      </c>
      <c r="B42" s="136" t="s">
        <v>1041</v>
      </c>
      <c r="C42" s="137"/>
      <c r="D42" s="138" t="s">
        <v>1098</v>
      </c>
      <c r="E42" s="138">
        <v>0</v>
      </c>
      <c r="F42" s="139" t="s">
        <v>1155</v>
      </c>
      <c r="G42" s="139" t="s">
        <v>1175</v>
      </c>
      <c r="H42" s="139" t="s">
        <v>1189</v>
      </c>
      <c r="I42" s="139">
        <v>0</v>
      </c>
      <c r="J42" s="139">
        <v>0</v>
      </c>
      <c r="K42" s="139">
        <v>0</v>
      </c>
      <c r="L42" s="139" t="s">
        <v>1193</v>
      </c>
      <c r="M42" s="139">
        <v>0</v>
      </c>
      <c r="N42" s="139" t="s">
        <v>1198</v>
      </c>
      <c r="O42" s="139">
        <v>0</v>
      </c>
      <c r="P42" s="139">
        <v>0</v>
      </c>
      <c r="Q42" s="139"/>
      <c r="R42" s="139"/>
      <c r="S42" s="139"/>
      <c r="T42" s="139"/>
      <c r="U42" s="139"/>
      <c r="V42" s="139">
        <v>0</v>
      </c>
      <c r="W42" s="139">
        <v>0</v>
      </c>
      <c r="X42" s="139">
        <v>0</v>
      </c>
      <c r="Y42" s="140">
        <v>116.15</v>
      </c>
      <c r="Z42" s="140">
        <v>279</v>
      </c>
      <c r="AA42" s="140">
        <v>0</v>
      </c>
      <c r="AB42" s="141" t="s">
        <v>782</v>
      </c>
      <c r="AC42" s="141" t="s">
        <v>782</v>
      </c>
      <c r="AD42" s="142">
        <v>10</v>
      </c>
      <c r="AE42" s="142">
        <v>8</v>
      </c>
      <c r="AF42" s="142">
        <v>2</v>
      </c>
      <c r="AG42" s="143">
        <v>1</v>
      </c>
      <c r="AH42" s="143" t="s">
        <v>782</v>
      </c>
      <c r="AI42" s="142" t="s">
        <v>3474</v>
      </c>
      <c r="AJ42" s="199" t="s">
        <v>792</v>
      </c>
      <c r="AK42" s="142" t="s">
        <v>782</v>
      </c>
      <c r="AL42" s="27" t="s">
        <v>782</v>
      </c>
      <c r="AM42" s="142">
        <v>1.36</v>
      </c>
      <c r="AN42" s="144">
        <v>1.838235294117647</v>
      </c>
      <c r="AO42" s="144">
        <v>5.6985294117647056</v>
      </c>
      <c r="AP42" s="144">
        <v>0.18382352941176469</v>
      </c>
      <c r="AQ42" s="142">
        <v>0</v>
      </c>
      <c r="AR42" s="142">
        <v>0</v>
      </c>
      <c r="AS42" s="202">
        <v>43280</v>
      </c>
      <c r="AT42" s="202"/>
      <c r="AU42" s="202"/>
      <c r="AV42" s="215" t="s">
        <v>871</v>
      </c>
      <c r="AW42" s="215" t="s">
        <v>817</v>
      </c>
      <c r="AX42" s="145"/>
      <c r="AY42" s="145"/>
      <c r="AZ42" s="146">
        <v>1</v>
      </c>
      <c r="BA42" s="146" t="s">
        <v>528</v>
      </c>
      <c r="BB42" s="146"/>
      <c r="BC42" s="146">
        <v>2</v>
      </c>
      <c r="BD42" s="147" t="s">
        <v>542</v>
      </c>
      <c r="BE42" s="148">
        <v>1</v>
      </c>
      <c r="BF42" s="149"/>
      <c r="BG42" s="216"/>
      <c r="BH42" s="217"/>
      <c r="BI42" s="150">
        <v>10</v>
      </c>
      <c r="BJ42" s="218">
        <v>21</v>
      </c>
      <c r="BK42" s="13">
        <v>7</v>
      </c>
      <c r="BL42" s="13">
        <v>3</v>
      </c>
      <c r="BM42" s="27" t="s">
        <v>790</v>
      </c>
      <c r="BN42" s="13" t="s">
        <v>790</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782</v>
      </c>
      <c r="CJ42" s="161" t="s">
        <v>782</v>
      </c>
      <c r="CK42" s="158">
        <v>0</v>
      </c>
      <c r="CL42" s="158">
        <v>2439.15</v>
      </c>
      <c r="CM42" s="155">
        <v>0</v>
      </c>
      <c r="CN42" s="155">
        <v>6.7299182092122249</v>
      </c>
      <c r="CO42" s="162"/>
      <c r="CP42" s="155">
        <v>0</v>
      </c>
      <c r="CQ42" s="203">
        <v>42895</v>
      </c>
      <c r="CR42" s="204">
        <v>43159</v>
      </c>
      <c r="CS42" s="205">
        <v>43229</v>
      </c>
      <c r="CT42" s="205">
        <v>43020</v>
      </c>
      <c r="CU42" s="205">
        <v>43069</v>
      </c>
      <c r="CV42" s="205">
        <v>43034</v>
      </c>
      <c r="CW42" s="205">
        <v>43076</v>
      </c>
      <c r="CX42" s="155">
        <v>5.6778361525514486E-2</v>
      </c>
      <c r="CY42" s="154">
        <v>0</v>
      </c>
      <c r="CZ42" s="155">
        <v>0</v>
      </c>
      <c r="DA42" s="155">
        <v>0</v>
      </c>
      <c r="DB42" s="155">
        <v>0</v>
      </c>
      <c r="DC42" s="155">
        <v>0</v>
      </c>
      <c r="DD42" s="163">
        <v>0.81666666666666665</v>
      </c>
      <c r="DE42" s="13" t="s">
        <v>782</v>
      </c>
      <c r="DF42" s="85" t="s">
        <v>782</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23"/>
      <c r="EZ42" s="230">
        <v>54</v>
      </c>
      <c r="FA42" s="230">
        <v>54</v>
      </c>
      <c r="FB42" s="230">
        <v>54</v>
      </c>
      <c r="FC42" s="223"/>
      <c r="FD42" s="230">
        <v>54</v>
      </c>
      <c r="FE42" s="230">
        <v>54</v>
      </c>
      <c r="FF42" s="230">
        <v>54</v>
      </c>
      <c r="FG42" s="230">
        <v>54</v>
      </c>
      <c r="FH42" s="230">
        <v>54</v>
      </c>
      <c r="FI42" s="230">
        <v>54</v>
      </c>
      <c r="FJ42" s="230">
        <v>54</v>
      </c>
      <c r="FK42" s="230">
        <v>54</v>
      </c>
      <c r="FL42" s="230">
        <v>54</v>
      </c>
      <c r="FM42" s="230">
        <v>54</v>
      </c>
      <c r="FN42" s="230">
        <v>54</v>
      </c>
      <c r="FO42" s="230">
        <v>54</v>
      </c>
      <c r="FP42" s="230">
        <v>54</v>
      </c>
      <c r="FQ42" s="230">
        <v>54</v>
      </c>
      <c r="FR42" s="230">
        <v>54</v>
      </c>
      <c r="FS42" s="230">
        <v>42</v>
      </c>
      <c r="FT42" s="230">
        <v>42</v>
      </c>
      <c r="FU42" s="230">
        <v>42</v>
      </c>
      <c r="FV42" s="230">
        <v>42</v>
      </c>
      <c r="FW42" s="230">
        <v>42</v>
      </c>
      <c r="FX42" s="230">
        <v>42</v>
      </c>
      <c r="FY42" s="230">
        <v>42</v>
      </c>
      <c r="FZ42" s="230">
        <v>42</v>
      </c>
      <c r="GA42" s="230">
        <v>42</v>
      </c>
      <c r="GB42" s="230">
        <v>42</v>
      </c>
      <c r="GC42" s="230">
        <v>41</v>
      </c>
      <c r="GD42" s="230">
        <v>41</v>
      </c>
      <c r="GE42" s="230">
        <v>41</v>
      </c>
      <c r="GF42" s="230">
        <v>41</v>
      </c>
      <c r="GG42" s="230">
        <v>41</v>
      </c>
      <c r="GH42" s="230">
        <v>40</v>
      </c>
      <c r="GI42" s="230">
        <v>39</v>
      </c>
      <c r="GJ42" s="230">
        <v>39</v>
      </c>
      <c r="GK42" s="230">
        <v>39</v>
      </c>
      <c r="GL42" s="230">
        <v>39</v>
      </c>
      <c r="GM42" s="230">
        <v>38</v>
      </c>
      <c r="GN42" s="230">
        <v>38</v>
      </c>
      <c r="GO42" s="230">
        <v>36</v>
      </c>
      <c r="GP42" s="230">
        <v>36</v>
      </c>
      <c r="GQ42" s="230">
        <v>36</v>
      </c>
      <c r="GR42" s="230">
        <v>36</v>
      </c>
      <c r="GS42" s="230">
        <v>35</v>
      </c>
      <c r="GT42" s="230">
        <v>35</v>
      </c>
      <c r="GU42" s="230">
        <v>35</v>
      </c>
      <c r="GV42" s="230">
        <v>35</v>
      </c>
      <c r="GW42" s="230">
        <v>35</v>
      </c>
      <c r="GX42" s="230">
        <v>34</v>
      </c>
      <c r="GY42" s="230">
        <v>34</v>
      </c>
      <c r="GZ42" s="230">
        <v>34</v>
      </c>
      <c r="HA42" s="230">
        <v>34</v>
      </c>
      <c r="HB42" s="230">
        <v>34</v>
      </c>
      <c r="HC42" s="230">
        <v>34</v>
      </c>
      <c r="HD42" s="230">
        <v>34</v>
      </c>
      <c r="HE42" s="230">
        <v>33</v>
      </c>
      <c r="HF42" s="230">
        <v>33</v>
      </c>
      <c r="HG42" s="230">
        <v>33</v>
      </c>
      <c r="HH42" s="230">
        <v>33</v>
      </c>
      <c r="HI42" s="230">
        <v>33</v>
      </c>
      <c r="HJ42" s="230">
        <v>33</v>
      </c>
      <c r="HK42" s="230">
        <v>33</v>
      </c>
      <c r="HL42" s="230">
        <v>33</v>
      </c>
      <c r="HM42" s="230">
        <v>33</v>
      </c>
      <c r="HN42" s="230">
        <v>33</v>
      </c>
      <c r="HO42" s="230">
        <v>33</v>
      </c>
      <c r="HP42" s="230">
        <v>33</v>
      </c>
      <c r="HQ42" s="223"/>
      <c r="HR42" s="230">
        <v>31</v>
      </c>
      <c r="HS42" s="230">
        <v>31</v>
      </c>
      <c r="HT42" s="230">
        <v>31</v>
      </c>
      <c r="HU42" s="230">
        <v>31</v>
      </c>
      <c r="HV42" s="230">
        <v>31</v>
      </c>
      <c r="HW42" s="230">
        <v>31</v>
      </c>
      <c r="HX42" s="230">
        <v>31</v>
      </c>
      <c r="HY42" s="223"/>
      <c r="HZ42" s="230">
        <v>31</v>
      </c>
      <c r="IA42" s="230">
        <v>31</v>
      </c>
      <c r="IB42" s="230">
        <v>31</v>
      </c>
      <c r="IC42" s="223"/>
      <c r="ID42" s="223"/>
      <c r="IE42" s="230">
        <v>31</v>
      </c>
      <c r="IF42" s="230">
        <v>31</v>
      </c>
      <c r="IG42" s="230">
        <v>31</v>
      </c>
      <c r="IH42" s="230">
        <v>31</v>
      </c>
      <c r="II42" s="223"/>
      <c r="IJ42" s="230">
        <v>31</v>
      </c>
      <c r="IK42" s="230">
        <v>31</v>
      </c>
      <c r="IL42" s="230">
        <v>31</v>
      </c>
      <c r="IM42" s="254"/>
      <c r="IN42" s="264">
        <v>31</v>
      </c>
      <c r="IO42" s="264">
        <v>31</v>
      </c>
      <c r="IP42" s="258"/>
      <c r="IQ42" s="258"/>
      <c r="IR42" s="258"/>
      <c r="IS42" s="258"/>
      <c r="IT42" s="258"/>
      <c r="IU42" s="264">
        <v>31</v>
      </c>
      <c r="IV42" s="258"/>
      <c r="IW42" s="258"/>
      <c r="IX42" s="258"/>
      <c r="IY42" s="258"/>
      <c r="IZ42" s="258"/>
      <c r="JA42" s="258"/>
      <c r="JB42" s="258"/>
      <c r="JC42" s="258"/>
      <c r="JD42" s="258"/>
      <c r="JE42" s="258"/>
      <c r="JF42" s="258"/>
      <c r="JG42" s="258"/>
      <c r="JH42" s="258"/>
      <c r="JI42" s="258"/>
      <c r="JJ42" s="258"/>
      <c r="JK42" s="258"/>
      <c r="JL42" s="258"/>
      <c r="JM42" s="258"/>
      <c r="JN42" s="258"/>
      <c r="JO42" s="258"/>
      <c r="JP42" s="258"/>
      <c r="JQ42" s="258"/>
      <c r="JR42" s="258"/>
      <c r="JS42" s="258"/>
      <c r="JT42" s="258"/>
      <c r="JU42" s="258"/>
      <c r="JV42" s="258"/>
      <c r="JW42" s="258"/>
      <c r="JX42" s="258"/>
      <c r="JY42" s="258"/>
      <c r="JZ42" s="258"/>
      <c r="KA42" s="258"/>
      <c r="KB42" s="258"/>
      <c r="KC42" s="258"/>
      <c r="KD42" s="258"/>
      <c r="KE42" s="258"/>
      <c r="KF42" s="258"/>
      <c r="KG42" s="258"/>
      <c r="KH42" s="258"/>
      <c r="KI42" s="258"/>
      <c r="KJ42" s="258"/>
      <c r="KK42" s="258"/>
      <c r="KL42" s="258"/>
      <c r="KM42" s="258"/>
      <c r="KN42" s="258"/>
      <c r="KO42" s="258"/>
      <c r="KP42" s="258"/>
      <c r="KQ42" s="258"/>
      <c r="KR42" s="258"/>
      <c r="KS42" s="258"/>
      <c r="KT42" s="258"/>
      <c r="KU42" s="258"/>
      <c r="KV42" s="258"/>
    </row>
    <row r="43" spans="1:308" x14ac:dyDescent="0.2">
      <c r="A43" s="135" t="s">
        <v>816</v>
      </c>
      <c r="B43" s="136" t="s">
        <v>1042</v>
      </c>
      <c r="C43" s="137"/>
      <c r="D43" s="138" t="s">
        <v>1099</v>
      </c>
      <c r="E43" s="138">
        <v>0</v>
      </c>
      <c r="F43" s="139" t="s">
        <v>1156</v>
      </c>
      <c r="G43" s="139" t="s">
        <v>1175</v>
      </c>
      <c r="H43" s="139" t="s">
        <v>1189</v>
      </c>
      <c r="I43" s="139">
        <v>0</v>
      </c>
      <c r="J43" s="139">
        <v>0</v>
      </c>
      <c r="K43" s="139">
        <v>0</v>
      </c>
      <c r="L43" s="139" t="s">
        <v>1193</v>
      </c>
      <c r="M43" s="139">
        <v>0</v>
      </c>
      <c r="N43" s="139" t="s">
        <v>1198</v>
      </c>
      <c r="O43" s="139">
        <v>0</v>
      </c>
      <c r="P43" s="139">
        <v>0</v>
      </c>
      <c r="Q43" s="139"/>
      <c r="R43" s="139"/>
      <c r="S43" s="139"/>
      <c r="T43" s="139"/>
      <c r="U43" s="139"/>
      <c r="V43" s="139">
        <v>0</v>
      </c>
      <c r="W43" s="139">
        <v>0</v>
      </c>
      <c r="X43" s="139">
        <v>0</v>
      </c>
      <c r="Y43" s="140">
        <v>133.94999999999999</v>
      </c>
      <c r="Z43" s="140">
        <v>259</v>
      </c>
      <c r="AA43" s="140">
        <v>0</v>
      </c>
      <c r="AB43" s="141" t="s">
        <v>782</v>
      </c>
      <c r="AC43" s="141" t="s">
        <v>782</v>
      </c>
      <c r="AD43" s="142">
        <v>10</v>
      </c>
      <c r="AE43" s="142">
        <v>8</v>
      </c>
      <c r="AF43" s="142">
        <v>2</v>
      </c>
      <c r="AG43" s="143">
        <v>1</v>
      </c>
      <c r="AH43" s="143" t="s">
        <v>784</v>
      </c>
      <c r="AI43" s="142" t="s">
        <v>3484</v>
      </c>
      <c r="AJ43" s="199" t="s">
        <v>792</v>
      </c>
      <c r="AK43" s="142" t="s">
        <v>782</v>
      </c>
      <c r="AL43" s="27" t="s">
        <v>782</v>
      </c>
      <c r="AM43" s="142">
        <v>0.48</v>
      </c>
      <c r="AN43" s="144">
        <v>5.2083333333333339</v>
      </c>
      <c r="AO43" s="144">
        <v>5.2083333333333339</v>
      </c>
      <c r="AP43" s="144">
        <v>1.0416666666666667</v>
      </c>
      <c r="AQ43" s="142">
        <v>13</v>
      </c>
      <c r="AR43" s="142">
        <v>0</v>
      </c>
      <c r="AS43" s="202"/>
      <c r="AT43" s="202"/>
      <c r="AU43" s="202"/>
      <c r="AV43" s="215" t="s">
        <v>871</v>
      </c>
      <c r="AW43" s="215" t="s">
        <v>817</v>
      </c>
      <c r="AX43" s="145"/>
      <c r="AY43" s="145"/>
      <c r="AZ43" s="146">
        <v>2</v>
      </c>
      <c r="BA43" s="146" t="s">
        <v>528</v>
      </c>
      <c r="BB43" s="146"/>
      <c r="BC43" s="146">
        <v>2</v>
      </c>
      <c r="BD43" s="147" t="s">
        <v>542</v>
      </c>
      <c r="BE43" s="148">
        <v>1</v>
      </c>
      <c r="BF43" s="149"/>
      <c r="BG43" s="216"/>
      <c r="BH43" s="217"/>
      <c r="BI43" s="150">
        <v>10</v>
      </c>
      <c r="BJ43" s="218">
        <v>8</v>
      </c>
      <c r="BK43" s="13">
        <v>7</v>
      </c>
      <c r="BL43" s="13">
        <v>3</v>
      </c>
      <c r="BM43" s="27" t="s">
        <v>787</v>
      </c>
      <c r="BN43" s="13" t="s">
        <v>787</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782</v>
      </c>
      <c r="CJ43" s="161" t="s">
        <v>782</v>
      </c>
      <c r="CK43" s="158">
        <v>0</v>
      </c>
      <c r="CL43" s="158">
        <v>0</v>
      </c>
      <c r="CM43" s="155">
        <v>0</v>
      </c>
      <c r="CN43" s="155">
        <v>4.4810750279955212</v>
      </c>
      <c r="CO43" s="162"/>
      <c r="CP43" s="155">
        <v>0.5</v>
      </c>
      <c r="CQ43" s="203">
        <v>42831</v>
      </c>
      <c r="CR43" s="204">
        <v>43159</v>
      </c>
      <c r="CS43" s="205">
        <v>43229</v>
      </c>
      <c r="CT43" s="205">
        <v>43139</v>
      </c>
      <c r="CU43" s="205">
        <v>43164</v>
      </c>
      <c r="CV43" s="205">
        <v>43153</v>
      </c>
      <c r="CW43" s="205">
        <v>43195</v>
      </c>
      <c r="CX43" s="155">
        <v>7</v>
      </c>
      <c r="CY43" s="154">
        <v>0</v>
      </c>
      <c r="CZ43" s="155">
        <v>0.8</v>
      </c>
      <c r="DA43" s="155">
        <v>0</v>
      </c>
      <c r="DB43" s="155">
        <v>0</v>
      </c>
      <c r="DC43" s="155">
        <v>1.6666666666666666E-2</v>
      </c>
      <c r="DD43" s="163">
        <v>0</v>
      </c>
      <c r="DE43" s="13" t="s">
        <v>782</v>
      </c>
      <c r="DF43" s="85" t="s">
        <v>782</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2">
        <v>4</v>
      </c>
      <c r="EU43" s="232">
        <v>4</v>
      </c>
      <c r="EV43" s="232">
        <v>4</v>
      </c>
      <c r="EW43" s="232">
        <v>4</v>
      </c>
      <c r="EX43" s="232">
        <v>4</v>
      </c>
      <c r="EY43" s="225"/>
      <c r="EZ43" s="232">
        <v>4</v>
      </c>
      <c r="FA43" s="232">
        <v>4</v>
      </c>
      <c r="FB43" s="232">
        <v>4</v>
      </c>
      <c r="FC43" s="225"/>
      <c r="FD43" s="231">
        <v>3</v>
      </c>
      <c r="FE43" s="231">
        <v>3</v>
      </c>
      <c r="FF43" s="231">
        <v>2</v>
      </c>
      <c r="FG43" s="231">
        <v>2</v>
      </c>
      <c r="FH43" s="231">
        <v>2</v>
      </c>
      <c r="FI43" s="231">
        <v>2</v>
      </c>
      <c r="FJ43" s="231">
        <v>2</v>
      </c>
      <c r="FK43" s="231">
        <v>2</v>
      </c>
      <c r="FL43" s="231">
        <v>2</v>
      </c>
      <c r="FM43" s="231">
        <v>2</v>
      </c>
      <c r="FN43" s="231">
        <v>2</v>
      </c>
      <c r="FO43" s="231">
        <v>2</v>
      </c>
      <c r="FP43" s="231">
        <v>2</v>
      </c>
      <c r="FQ43" s="231">
        <v>2</v>
      </c>
      <c r="FR43" s="231">
        <v>1</v>
      </c>
      <c r="FS43" s="231">
        <v>1</v>
      </c>
      <c r="FT43" s="231">
        <v>1</v>
      </c>
      <c r="FU43" s="231">
        <v>1</v>
      </c>
      <c r="FV43" s="231">
        <v>1</v>
      </c>
      <c r="FW43" s="231">
        <v>1</v>
      </c>
      <c r="FX43" s="231">
        <v>1</v>
      </c>
      <c r="FY43" s="231">
        <v>1</v>
      </c>
      <c r="FZ43" s="231">
        <v>1</v>
      </c>
      <c r="GA43" s="231">
        <v>1</v>
      </c>
      <c r="GB43" s="231">
        <v>1</v>
      </c>
      <c r="GC43" s="231">
        <v>1</v>
      </c>
      <c r="GD43" s="231">
        <v>1</v>
      </c>
      <c r="GE43" s="231">
        <v>1</v>
      </c>
      <c r="GF43" s="231">
        <v>1</v>
      </c>
      <c r="GG43" s="231">
        <v>1</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33">
        <v>0</v>
      </c>
      <c r="HF43" s="233">
        <v>0</v>
      </c>
      <c r="HG43" s="233">
        <v>0</v>
      </c>
      <c r="HH43" s="233">
        <v>0</v>
      </c>
      <c r="HI43" s="233">
        <v>0</v>
      </c>
      <c r="HJ43" s="233">
        <v>0</v>
      </c>
      <c r="HK43" s="233">
        <v>0</v>
      </c>
      <c r="HL43" s="233">
        <v>0</v>
      </c>
      <c r="HM43" s="233">
        <v>0</v>
      </c>
      <c r="HN43" s="233">
        <v>0</v>
      </c>
      <c r="HO43" s="233">
        <v>0</v>
      </c>
      <c r="HP43" s="233">
        <v>0</v>
      </c>
      <c r="HQ43" s="225"/>
      <c r="HR43" s="233">
        <v>0</v>
      </c>
      <c r="HS43" s="233">
        <v>0</v>
      </c>
      <c r="HT43" s="233">
        <v>0</v>
      </c>
      <c r="HU43" s="233">
        <v>0</v>
      </c>
      <c r="HV43" s="233">
        <v>0</v>
      </c>
      <c r="HW43" s="233">
        <v>0</v>
      </c>
      <c r="HX43" s="233">
        <v>0</v>
      </c>
      <c r="HY43" s="225"/>
      <c r="HZ43" s="233">
        <v>0</v>
      </c>
      <c r="IA43" s="233">
        <v>0</v>
      </c>
      <c r="IB43" s="233">
        <v>0</v>
      </c>
      <c r="IC43" s="225"/>
      <c r="ID43" s="225"/>
      <c r="IE43" s="233">
        <v>0</v>
      </c>
      <c r="IF43" s="233">
        <v>0</v>
      </c>
      <c r="IG43" s="233">
        <v>0</v>
      </c>
      <c r="IH43" s="233">
        <v>0</v>
      </c>
      <c r="II43" s="225"/>
      <c r="IJ43" s="233">
        <v>0</v>
      </c>
      <c r="IK43" s="233">
        <v>0</v>
      </c>
      <c r="IL43" s="233">
        <v>0</v>
      </c>
      <c r="IM43" s="254"/>
      <c r="IN43" s="260">
        <v>0</v>
      </c>
      <c r="IO43" s="260">
        <v>0</v>
      </c>
      <c r="IP43" s="258"/>
      <c r="IQ43" s="258"/>
      <c r="IR43" s="258"/>
      <c r="IS43" s="258"/>
      <c r="IT43" s="258"/>
      <c r="IU43" s="263">
        <v>10</v>
      </c>
      <c r="IV43" s="258"/>
      <c r="IW43" s="258"/>
      <c r="IX43" s="258"/>
      <c r="IY43" s="258"/>
      <c r="IZ43" s="258"/>
      <c r="JA43" s="258"/>
      <c r="JB43" s="258"/>
      <c r="JC43" s="258"/>
      <c r="JD43" s="258"/>
      <c r="JE43" s="258"/>
      <c r="JF43" s="258"/>
      <c r="JG43" s="258"/>
      <c r="JH43" s="258"/>
      <c r="JI43" s="258"/>
      <c r="JJ43" s="258"/>
      <c r="JK43" s="258"/>
      <c r="JL43" s="258"/>
      <c r="JM43" s="258"/>
      <c r="JN43" s="258"/>
      <c r="JO43" s="258"/>
      <c r="JP43" s="258"/>
      <c r="JQ43" s="258"/>
      <c r="JR43" s="258"/>
      <c r="JS43" s="258"/>
      <c r="JT43" s="258"/>
      <c r="JU43" s="258"/>
      <c r="JV43" s="258"/>
      <c r="JW43" s="258"/>
      <c r="JX43" s="258"/>
      <c r="JY43" s="258"/>
      <c r="JZ43" s="258"/>
      <c r="KA43" s="258"/>
      <c r="KB43" s="258"/>
      <c r="KC43" s="258"/>
      <c r="KD43" s="258"/>
      <c r="KE43" s="258"/>
      <c r="KF43" s="258"/>
      <c r="KG43" s="258"/>
      <c r="KH43" s="258"/>
      <c r="KI43" s="258"/>
      <c r="KJ43" s="258"/>
      <c r="KK43" s="258"/>
      <c r="KL43" s="258"/>
      <c r="KM43" s="258"/>
      <c r="KN43" s="258"/>
      <c r="KO43" s="258"/>
      <c r="KP43" s="258"/>
      <c r="KQ43" s="258"/>
      <c r="KR43" s="258"/>
      <c r="KS43" s="258"/>
      <c r="KT43" s="258"/>
      <c r="KU43" s="258"/>
      <c r="KV43" s="258"/>
    </row>
    <row r="44" spans="1:308" x14ac:dyDescent="0.2">
      <c r="A44" s="135" t="s">
        <v>816</v>
      </c>
      <c r="B44" s="136" t="s">
        <v>1043</v>
      </c>
      <c r="C44" s="137"/>
      <c r="D44" s="138" t="s">
        <v>1100</v>
      </c>
      <c r="E44" s="138">
        <v>0</v>
      </c>
      <c r="F44" s="139" t="s">
        <v>1157</v>
      </c>
      <c r="G44" s="139" t="s">
        <v>1180</v>
      </c>
      <c r="H44" s="139" t="s">
        <v>1189</v>
      </c>
      <c r="I44" s="139">
        <v>0</v>
      </c>
      <c r="J44" s="139">
        <v>0</v>
      </c>
      <c r="K44" s="139">
        <v>0</v>
      </c>
      <c r="L44" s="139" t="s">
        <v>1196</v>
      </c>
      <c r="M44" s="139">
        <v>0</v>
      </c>
      <c r="N44" s="139" t="s">
        <v>1198</v>
      </c>
      <c r="O44" s="139">
        <v>0</v>
      </c>
      <c r="P44" s="139">
        <v>0</v>
      </c>
      <c r="Q44" s="139"/>
      <c r="R44" s="139"/>
      <c r="S44" s="139"/>
      <c r="T44" s="139"/>
      <c r="U44" s="139"/>
      <c r="V44" s="139">
        <v>0</v>
      </c>
      <c r="W44" s="139">
        <v>0</v>
      </c>
      <c r="X44" s="139">
        <v>0</v>
      </c>
      <c r="Y44" s="140">
        <v>122.81</v>
      </c>
      <c r="Z44" s="140">
        <v>246.54</v>
      </c>
      <c r="AA44" s="140">
        <v>0</v>
      </c>
      <c r="AB44" s="141" t="s">
        <v>782</v>
      </c>
      <c r="AC44" s="141" t="s">
        <v>782</v>
      </c>
      <c r="AD44" s="142">
        <v>10</v>
      </c>
      <c r="AE44" s="142">
        <v>8</v>
      </c>
      <c r="AF44" s="142">
        <v>2</v>
      </c>
      <c r="AG44" s="143">
        <v>1</v>
      </c>
      <c r="AH44" s="143" t="s">
        <v>784</v>
      </c>
      <c r="AI44" s="142" t="s">
        <v>3477</v>
      </c>
      <c r="AJ44" s="199" t="s">
        <v>3478</v>
      </c>
      <c r="AK44" s="142" t="s">
        <v>782</v>
      </c>
      <c r="AL44" s="27" t="s">
        <v>782</v>
      </c>
      <c r="AM44" s="142">
        <v>1.85</v>
      </c>
      <c r="AN44" s="144">
        <v>2.7027027027027026</v>
      </c>
      <c r="AO44" s="144">
        <v>0.40540540540540537</v>
      </c>
      <c r="AP44" s="144">
        <v>0.13513513513513511</v>
      </c>
      <c r="AQ44" s="142">
        <v>0</v>
      </c>
      <c r="AR44" s="142">
        <v>0</v>
      </c>
      <c r="AS44" s="202"/>
      <c r="AT44" s="202"/>
      <c r="AU44" s="202"/>
      <c r="AV44" s="215" t="s">
        <v>871</v>
      </c>
      <c r="AW44" s="215" t="s">
        <v>817</v>
      </c>
      <c r="AX44" s="145"/>
      <c r="AY44" s="145"/>
      <c r="AZ44" s="146">
        <v>1</v>
      </c>
      <c r="BA44" s="146" t="s">
        <v>528</v>
      </c>
      <c r="BB44" s="146"/>
      <c r="BC44" s="146">
        <v>1</v>
      </c>
      <c r="BD44" s="147" t="s">
        <v>542</v>
      </c>
      <c r="BE44" s="148">
        <v>1</v>
      </c>
      <c r="BF44" s="149"/>
      <c r="BG44" s="216"/>
      <c r="BH44" s="217"/>
      <c r="BI44" s="150">
        <v>20</v>
      </c>
      <c r="BJ44" s="218">
        <v>28</v>
      </c>
      <c r="BK44" s="13">
        <v>13</v>
      </c>
      <c r="BL44" s="13">
        <v>7</v>
      </c>
      <c r="BM44" s="27" t="s">
        <v>791</v>
      </c>
      <c r="BN44" s="13" t="s">
        <v>791</v>
      </c>
      <c r="BO44" s="151">
        <v>15</v>
      </c>
      <c r="BP44" s="152"/>
      <c r="BQ44" s="153"/>
      <c r="BR44" s="142">
        <v>1000000000</v>
      </c>
      <c r="BS44" s="154">
        <v>1</v>
      </c>
      <c r="BT44" s="155">
        <v>0.95</v>
      </c>
      <c r="BU44" s="154">
        <v>2</v>
      </c>
      <c r="BV44" s="156">
        <v>0</v>
      </c>
      <c r="BW44" s="156">
        <v>0</v>
      </c>
      <c r="BX44" s="156">
        <v>0</v>
      </c>
      <c r="BY44" s="154">
        <v>0</v>
      </c>
      <c r="BZ44" s="154">
        <v>0</v>
      </c>
      <c r="CA44" s="154">
        <v>3</v>
      </c>
      <c r="CB44" s="155">
        <v>0.85</v>
      </c>
      <c r="CC44" s="154"/>
      <c r="CD44" s="154"/>
      <c r="CE44" s="157">
        <v>17</v>
      </c>
      <c r="CF44" s="158">
        <v>4</v>
      </c>
      <c r="CG44" s="152">
        <v>10</v>
      </c>
      <c r="CH44" s="159"/>
      <c r="CI44" s="160" t="s">
        <v>782</v>
      </c>
      <c r="CJ44" s="161" t="s">
        <v>782</v>
      </c>
      <c r="CK44" s="158">
        <v>742.37999999999988</v>
      </c>
      <c r="CL44" s="158">
        <v>0</v>
      </c>
      <c r="CM44" s="155">
        <v>0</v>
      </c>
      <c r="CN44" s="155">
        <v>4.8359579838775337</v>
      </c>
      <c r="CO44" s="162"/>
      <c r="CP44" s="155">
        <v>0.22</v>
      </c>
      <c r="CQ44" s="203">
        <v>43087</v>
      </c>
      <c r="CR44" s="204">
        <v>43159</v>
      </c>
      <c r="CS44" s="205">
        <v>43229</v>
      </c>
      <c r="CT44" s="205">
        <v>43195</v>
      </c>
      <c r="CU44" s="205">
        <v>43179</v>
      </c>
      <c r="CV44" s="205">
        <v>43209</v>
      </c>
      <c r="CW44" s="205">
        <v>43251</v>
      </c>
      <c r="CX44" s="155">
        <v>0.46053590000432759</v>
      </c>
      <c r="CY44" s="154">
        <v>0</v>
      </c>
      <c r="CZ44" s="155">
        <v>0</v>
      </c>
      <c r="DA44" s="155">
        <v>0.1</v>
      </c>
      <c r="DB44" s="155">
        <v>0.26666666666666666</v>
      </c>
      <c r="DC44" s="155">
        <v>0.41666666666666669</v>
      </c>
      <c r="DD44" s="163">
        <v>3.3333333333333333E-2</v>
      </c>
      <c r="DE44" s="13" t="s">
        <v>782</v>
      </c>
      <c r="DF44" s="85" t="s">
        <v>789</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1</v>
      </c>
      <c r="EV44" s="227">
        <v>1</v>
      </c>
      <c r="EW44" s="227">
        <v>1</v>
      </c>
      <c r="EX44" s="227">
        <v>1</v>
      </c>
      <c r="EY44" s="244"/>
      <c r="EZ44" s="227">
        <v>1</v>
      </c>
      <c r="FA44" s="227">
        <v>1</v>
      </c>
      <c r="FB44" s="226">
        <v>0</v>
      </c>
      <c r="FC44" s="244"/>
      <c r="FD44" s="226">
        <v>0</v>
      </c>
      <c r="FE44" s="226">
        <v>0</v>
      </c>
      <c r="FF44" s="227">
        <v>1</v>
      </c>
      <c r="FG44" s="226">
        <v>0</v>
      </c>
      <c r="FH44" s="226">
        <v>0</v>
      </c>
      <c r="FI44" s="226">
        <v>0</v>
      </c>
      <c r="FJ44" s="226">
        <v>0</v>
      </c>
      <c r="FK44" s="226">
        <v>0</v>
      </c>
      <c r="FL44" s="229">
        <v>14</v>
      </c>
      <c r="FM44" s="227">
        <v>7</v>
      </c>
      <c r="FN44" s="227">
        <v>7</v>
      </c>
      <c r="FO44" s="227">
        <v>7</v>
      </c>
      <c r="FP44" s="227">
        <v>7</v>
      </c>
      <c r="FQ44" s="227">
        <v>7</v>
      </c>
      <c r="FR44" s="227">
        <v>5</v>
      </c>
      <c r="FS44" s="227">
        <v>4</v>
      </c>
      <c r="FT44" s="227">
        <v>3</v>
      </c>
      <c r="FU44" s="227">
        <v>3</v>
      </c>
      <c r="FV44" s="227">
        <v>3</v>
      </c>
      <c r="FW44" s="227">
        <v>3</v>
      </c>
      <c r="FX44" s="227">
        <v>3</v>
      </c>
      <c r="FY44" s="227">
        <v>3</v>
      </c>
      <c r="FZ44" s="227">
        <v>3</v>
      </c>
      <c r="GA44" s="227">
        <v>3</v>
      </c>
      <c r="GB44" s="227">
        <v>3</v>
      </c>
      <c r="GC44" s="227">
        <v>2</v>
      </c>
      <c r="GD44" s="227">
        <v>2</v>
      </c>
      <c r="GE44" s="227">
        <v>2</v>
      </c>
      <c r="GF44" s="227">
        <v>2</v>
      </c>
      <c r="GG44" s="227">
        <v>2</v>
      </c>
      <c r="GH44" s="227">
        <v>2</v>
      </c>
      <c r="GI44" s="227">
        <v>2</v>
      </c>
      <c r="GJ44" s="227">
        <v>2</v>
      </c>
      <c r="GK44" s="227">
        <v>2</v>
      </c>
      <c r="GL44" s="227">
        <v>2</v>
      </c>
      <c r="GM44" s="227">
        <v>2</v>
      </c>
      <c r="GN44" s="227">
        <v>2</v>
      </c>
      <c r="GO44" s="227">
        <v>2</v>
      </c>
      <c r="GP44" s="227">
        <v>2</v>
      </c>
      <c r="GQ44" s="227">
        <v>2</v>
      </c>
      <c r="GR44" s="227">
        <v>2</v>
      </c>
      <c r="GS44" s="230">
        <v>22</v>
      </c>
      <c r="GT44" s="230">
        <v>22</v>
      </c>
      <c r="GU44" s="229">
        <v>18</v>
      </c>
      <c r="GV44" s="229">
        <v>18</v>
      </c>
      <c r="GW44" s="229">
        <v>18</v>
      </c>
      <c r="GX44" s="229">
        <v>18</v>
      </c>
      <c r="GY44" s="229">
        <v>18</v>
      </c>
      <c r="GZ44" s="229">
        <v>18</v>
      </c>
      <c r="HA44" s="229">
        <v>18</v>
      </c>
      <c r="HB44" s="229">
        <v>18</v>
      </c>
      <c r="HC44" s="229">
        <v>17</v>
      </c>
      <c r="HD44" s="229">
        <v>17</v>
      </c>
      <c r="HE44" s="229">
        <v>16</v>
      </c>
      <c r="HF44" s="229">
        <v>16</v>
      </c>
      <c r="HG44" s="229">
        <v>16</v>
      </c>
      <c r="HH44" s="229">
        <v>15</v>
      </c>
      <c r="HI44" s="229">
        <v>15</v>
      </c>
      <c r="HJ44" s="229">
        <v>15</v>
      </c>
      <c r="HK44" s="229">
        <v>14</v>
      </c>
      <c r="HL44" s="229">
        <v>14</v>
      </c>
      <c r="HM44" s="229">
        <v>14</v>
      </c>
      <c r="HN44" s="229">
        <v>14</v>
      </c>
      <c r="HO44" s="229">
        <v>14</v>
      </c>
      <c r="HP44" s="229">
        <v>14</v>
      </c>
      <c r="HQ44" s="244"/>
      <c r="HR44" s="229">
        <v>14</v>
      </c>
      <c r="HS44" s="229">
        <v>14</v>
      </c>
      <c r="HT44" s="229">
        <v>14</v>
      </c>
      <c r="HU44" s="228">
        <v>10</v>
      </c>
      <c r="HV44" s="228">
        <v>10</v>
      </c>
      <c r="HW44" s="228">
        <v>10</v>
      </c>
      <c r="HX44" s="228">
        <v>10</v>
      </c>
      <c r="HY44" s="244"/>
      <c r="HZ44" s="228">
        <v>9</v>
      </c>
      <c r="IA44" s="228">
        <v>8</v>
      </c>
      <c r="IB44" s="228">
        <v>8</v>
      </c>
      <c r="IC44" s="244"/>
      <c r="ID44" s="244"/>
      <c r="IE44" s="228">
        <v>8</v>
      </c>
      <c r="IF44" s="228">
        <v>8</v>
      </c>
      <c r="IG44" s="228">
        <v>8</v>
      </c>
      <c r="IH44" s="228">
        <v>8</v>
      </c>
      <c r="II44" s="244"/>
      <c r="IJ44" s="228">
        <v>8</v>
      </c>
      <c r="IK44" s="228">
        <v>8</v>
      </c>
      <c r="IL44" s="228">
        <v>8</v>
      </c>
      <c r="IM44" s="256"/>
      <c r="IN44" s="261">
        <v>8</v>
      </c>
      <c r="IO44" s="261">
        <v>8</v>
      </c>
      <c r="IP44" s="259"/>
      <c r="IQ44" s="259"/>
      <c r="IR44" s="259"/>
      <c r="IS44" s="259"/>
      <c r="IT44" s="259"/>
      <c r="IU44" s="262">
        <v>1</v>
      </c>
      <c r="IV44" s="259"/>
      <c r="IW44" s="259"/>
      <c r="IX44" s="259"/>
      <c r="IY44" s="259"/>
      <c r="IZ44" s="259"/>
      <c r="JA44" s="259"/>
      <c r="JB44" s="259"/>
      <c r="JC44" s="259"/>
      <c r="JD44" s="259"/>
      <c r="JE44" s="259"/>
      <c r="JF44" s="259"/>
      <c r="JG44" s="259"/>
      <c r="JH44" s="259"/>
      <c r="JI44" s="259"/>
      <c r="JJ44" s="259"/>
      <c r="JK44" s="259"/>
      <c r="JL44" s="259"/>
      <c r="JM44" s="259"/>
      <c r="JN44" s="259"/>
      <c r="JO44" s="259"/>
      <c r="JP44" s="259"/>
      <c r="JQ44" s="259"/>
      <c r="JR44" s="259"/>
      <c r="JS44" s="259"/>
      <c r="JT44" s="259"/>
      <c r="JU44" s="259"/>
      <c r="JV44" s="259"/>
      <c r="JW44" s="259"/>
      <c r="JX44" s="259"/>
      <c r="JY44" s="259"/>
      <c r="JZ44" s="259"/>
      <c r="KA44" s="259"/>
      <c r="KB44" s="259"/>
      <c r="KC44" s="259"/>
      <c r="KD44" s="259"/>
      <c r="KE44" s="259"/>
      <c r="KF44" s="259"/>
      <c r="KG44" s="259"/>
      <c r="KH44" s="259"/>
      <c r="KI44" s="259"/>
      <c r="KJ44" s="259"/>
      <c r="KK44" s="259"/>
      <c r="KL44" s="259"/>
      <c r="KM44" s="259"/>
      <c r="KN44" s="259"/>
      <c r="KO44" s="259"/>
      <c r="KP44" s="259"/>
      <c r="KQ44" s="259"/>
      <c r="KR44" s="259"/>
      <c r="KS44" s="259"/>
      <c r="KT44" s="259"/>
      <c r="KU44" s="259"/>
      <c r="KV44" s="259"/>
    </row>
    <row r="45" spans="1:308" x14ac:dyDescent="0.2">
      <c r="A45" s="135" t="s">
        <v>816</v>
      </c>
      <c r="B45" s="136" t="s">
        <v>1044</v>
      </c>
      <c r="C45" s="137"/>
      <c r="D45" s="138" t="s">
        <v>1101</v>
      </c>
      <c r="E45" s="138">
        <v>0</v>
      </c>
      <c r="F45" s="139" t="s">
        <v>1158</v>
      </c>
      <c r="G45" s="139" t="s">
        <v>1185</v>
      </c>
      <c r="H45" s="139" t="s">
        <v>1189</v>
      </c>
      <c r="I45" s="139">
        <v>0</v>
      </c>
      <c r="J45" s="139">
        <v>0</v>
      </c>
      <c r="K45" s="139">
        <v>0</v>
      </c>
      <c r="L45" s="139" t="s">
        <v>1192</v>
      </c>
      <c r="M45" s="139">
        <v>0</v>
      </c>
      <c r="N45" s="139" t="s">
        <v>1199</v>
      </c>
      <c r="O45" s="139">
        <v>0</v>
      </c>
      <c r="P45" s="139">
        <v>0</v>
      </c>
      <c r="Q45" s="139"/>
      <c r="R45" s="139"/>
      <c r="S45" s="139"/>
      <c r="T45" s="139"/>
      <c r="U45" s="139"/>
      <c r="V45" s="139">
        <v>0</v>
      </c>
      <c r="W45" s="139">
        <v>0</v>
      </c>
      <c r="X45" s="139">
        <v>0</v>
      </c>
      <c r="Y45" s="140">
        <v>46.72</v>
      </c>
      <c r="Z45" s="140">
        <v>98</v>
      </c>
      <c r="AA45" s="140">
        <v>0</v>
      </c>
      <c r="AB45" s="141" t="s">
        <v>782</v>
      </c>
      <c r="AC45" s="141" t="s">
        <v>782</v>
      </c>
      <c r="AD45" s="142">
        <v>10</v>
      </c>
      <c r="AE45" s="142">
        <v>8</v>
      </c>
      <c r="AF45" s="142">
        <v>2</v>
      </c>
      <c r="AG45" s="143">
        <v>1</v>
      </c>
      <c r="AH45" s="143" t="s">
        <v>784</v>
      </c>
      <c r="AI45" s="142" t="s">
        <v>3496</v>
      </c>
      <c r="AJ45" s="199" t="s">
        <v>3487</v>
      </c>
      <c r="AK45" s="142" t="s">
        <v>782</v>
      </c>
      <c r="AL45" s="27" t="s">
        <v>782</v>
      </c>
      <c r="AM45" s="142">
        <v>19.420000000000002</v>
      </c>
      <c r="AN45" s="144">
        <v>6.4366632337796084</v>
      </c>
      <c r="AO45" s="144">
        <v>4.5957775489186403</v>
      </c>
      <c r="AP45" s="144">
        <v>1.2873326467559216E-2</v>
      </c>
      <c r="AQ45" s="142">
        <v>0</v>
      </c>
      <c r="AR45" s="142">
        <v>0</v>
      </c>
      <c r="AS45" s="202"/>
      <c r="AT45" s="202"/>
      <c r="AU45" s="202">
        <v>42262</v>
      </c>
      <c r="AV45" s="215" t="s">
        <v>871</v>
      </c>
      <c r="AW45" s="215" t="s">
        <v>817</v>
      </c>
      <c r="AX45" s="145"/>
      <c r="AY45" s="145"/>
      <c r="AZ45" s="146">
        <v>1</v>
      </c>
      <c r="BA45" s="146" t="s">
        <v>528</v>
      </c>
      <c r="BB45" s="146"/>
      <c r="BC45" s="146">
        <v>2</v>
      </c>
      <c r="BD45" s="147" t="s">
        <v>542</v>
      </c>
      <c r="BE45" s="148">
        <v>1</v>
      </c>
      <c r="BF45" s="149"/>
      <c r="BG45" s="216"/>
      <c r="BH45" s="217"/>
      <c r="BI45" s="150">
        <v>500</v>
      </c>
      <c r="BJ45" s="218">
        <v>292</v>
      </c>
      <c r="BK45" s="13">
        <v>333</v>
      </c>
      <c r="BL45" s="13">
        <v>165</v>
      </c>
      <c r="BM45" s="27" t="s">
        <v>791</v>
      </c>
      <c r="BN45" s="13" t="s">
        <v>787</v>
      </c>
      <c r="BO45" s="151">
        <v>300</v>
      </c>
      <c r="BP45" s="152"/>
      <c r="BQ45" s="153"/>
      <c r="BR45" s="142">
        <v>1000000000</v>
      </c>
      <c r="BS45" s="154">
        <v>78</v>
      </c>
      <c r="BT45" s="155">
        <v>0.84</v>
      </c>
      <c r="BU45" s="154">
        <v>279</v>
      </c>
      <c r="BV45" s="156">
        <v>0</v>
      </c>
      <c r="BW45" s="156">
        <v>0</v>
      </c>
      <c r="BX45" s="156">
        <v>0</v>
      </c>
      <c r="BY45" s="154">
        <v>0</v>
      </c>
      <c r="BZ45" s="154">
        <v>0</v>
      </c>
      <c r="CA45" s="154">
        <v>357</v>
      </c>
      <c r="CB45" s="155">
        <v>0.28999999999999998</v>
      </c>
      <c r="CC45" s="154"/>
      <c r="CD45" s="154"/>
      <c r="CE45" s="157">
        <v>144</v>
      </c>
      <c r="CF45" s="158">
        <v>100</v>
      </c>
      <c r="CG45" s="152">
        <v>50</v>
      </c>
      <c r="CH45" s="159"/>
      <c r="CI45" s="160" t="s">
        <v>782</v>
      </c>
      <c r="CJ45" s="161" t="s">
        <v>782</v>
      </c>
      <c r="CK45" s="158">
        <v>4461.3599999999997</v>
      </c>
      <c r="CL45" s="158">
        <v>0</v>
      </c>
      <c r="CM45" s="155">
        <v>0</v>
      </c>
      <c r="CN45" s="155">
        <v>5.2684931506849315</v>
      </c>
      <c r="CO45" s="162"/>
      <c r="CP45" s="155">
        <v>0.82</v>
      </c>
      <c r="CQ45" s="203">
        <v>43165</v>
      </c>
      <c r="CR45" s="204">
        <v>43165</v>
      </c>
      <c r="CS45" s="205">
        <v>43235</v>
      </c>
      <c r="CT45" s="205">
        <v>43195</v>
      </c>
      <c r="CU45" s="205">
        <v>43179</v>
      </c>
      <c r="CV45" s="205">
        <v>43209</v>
      </c>
      <c r="CW45" s="205">
        <v>43251</v>
      </c>
      <c r="CX45" s="155">
        <v>0.1666015680000601</v>
      </c>
      <c r="CY45" s="154">
        <v>0</v>
      </c>
      <c r="CZ45" s="155">
        <v>0</v>
      </c>
      <c r="DA45" s="155">
        <v>0.32758620689655171</v>
      </c>
      <c r="DB45" s="155">
        <v>0.41379310344827586</v>
      </c>
      <c r="DC45" s="155">
        <v>0</v>
      </c>
      <c r="DD45" s="163">
        <v>0</v>
      </c>
      <c r="DE45" s="13" t="s">
        <v>782</v>
      </c>
      <c r="DF45" s="85" t="s">
        <v>789</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132</v>
      </c>
      <c r="EU45" s="232">
        <v>132</v>
      </c>
      <c r="EV45" s="232">
        <v>132</v>
      </c>
      <c r="EW45" s="232">
        <v>132</v>
      </c>
      <c r="EX45" s="232">
        <v>132</v>
      </c>
      <c r="EY45" s="245"/>
      <c r="EZ45" s="232">
        <v>128</v>
      </c>
      <c r="FA45" s="232">
        <v>128</v>
      </c>
      <c r="FB45" s="232">
        <v>126</v>
      </c>
      <c r="FC45" s="245"/>
      <c r="FD45" s="232">
        <v>120</v>
      </c>
      <c r="FE45" s="232">
        <v>120</v>
      </c>
      <c r="FF45" s="232">
        <v>120</v>
      </c>
      <c r="FG45" s="232">
        <v>114</v>
      </c>
      <c r="FH45" s="232">
        <v>114</v>
      </c>
      <c r="FI45" s="232">
        <v>114</v>
      </c>
      <c r="FJ45" s="232">
        <v>114</v>
      </c>
      <c r="FK45" s="232">
        <v>114</v>
      </c>
      <c r="FL45" s="232">
        <v>198</v>
      </c>
      <c r="FM45" s="232">
        <v>198</v>
      </c>
      <c r="FN45" s="232">
        <v>198</v>
      </c>
      <c r="FO45" s="232">
        <v>189</v>
      </c>
      <c r="FP45" s="232">
        <v>189</v>
      </c>
      <c r="FQ45" s="232">
        <v>189</v>
      </c>
      <c r="FR45" s="232">
        <v>189</v>
      </c>
      <c r="FS45" s="232">
        <v>189</v>
      </c>
      <c r="FT45" s="232">
        <v>193</v>
      </c>
      <c r="FU45" s="232">
        <v>179</v>
      </c>
      <c r="FV45" s="232">
        <v>177</v>
      </c>
      <c r="FW45" s="232">
        <v>177</v>
      </c>
      <c r="FX45" s="232">
        <v>177</v>
      </c>
      <c r="FY45" s="232">
        <v>177</v>
      </c>
      <c r="FZ45" s="232">
        <v>177</v>
      </c>
      <c r="GA45" s="232">
        <v>176</v>
      </c>
      <c r="GB45" s="232">
        <v>174</v>
      </c>
      <c r="GC45" s="232">
        <v>163</v>
      </c>
      <c r="GD45" s="232">
        <v>163</v>
      </c>
      <c r="GE45" s="232">
        <v>163</v>
      </c>
      <c r="GF45" s="232">
        <v>161</v>
      </c>
      <c r="GG45" s="232">
        <v>161</v>
      </c>
      <c r="GH45" s="232">
        <v>159</v>
      </c>
      <c r="GI45" s="232">
        <v>138</v>
      </c>
      <c r="GJ45" s="232">
        <v>138</v>
      </c>
      <c r="GK45" s="232">
        <v>138</v>
      </c>
      <c r="GL45" s="232">
        <v>138</v>
      </c>
      <c r="GM45" s="232">
        <v>137</v>
      </c>
      <c r="GN45" s="232">
        <v>123</v>
      </c>
      <c r="GO45" s="232">
        <v>119</v>
      </c>
      <c r="GP45" s="232">
        <v>119</v>
      </c>
      <c r="GQ45" s="232">
        <v>119</v>
      </c>
      <c r="GR45" s="232">
        <v>119</v>
      </c>
      <c r="GS45" s="234">
        <v>237</v>
      </c>
      <c r="GT45" s="234">
        <v>237</v>
      </c>
      <c r="GU45" s="232">
        <v>222</v>
      </c>
      <c r="GV45" s="232">
        <v>221</v>
      </c>
      <c r="GW45" s="232">
        <v>221</v>
      </c>
      <c r="GX45" s="232">
        <v>213</v>
      </c>
      <c r="GY45" s="232">
        <v>213</v>
      </c>
      <c r="GZ45" s="232">
        <v>213</v>
      </c>
      <c r="HA45" s="232">
        <v>212</v>
      </c>
      <c r="HB45" s="232">
        <v>212</v>
      </c>
      <c r="HC45" s="232">
        <v>210</v>
      </c>
      <c r="HD45" s="232">
        <v>208</v>
      </c>
      <c r="HE45" s="232">
        <v>208</v>
      </c>
      <c r="HF45" s="232">
        <v>208</v>
      </c>
      <c r="HG45" s="232">
        <v>208</v>
      </c>
      <c r="HH45" s="232">
        <v>207</v>
      </c>
      <c r="HI45" s="232">
        <v>183</v>
      </c>
      <c r="HJ45" s="232">
        <v>177</v>
      </c>
      <c r="HK45" s="232">
        <v>177</v>
      </c>
      <c r="HL45" s="232">
        <v>177</v>
      </c>
      <c r="HM45" s="232">
        <v>177</v>
      </c>
      <c r="HN45" s="232">
        <v>175</v>
      </c>
      <c r="HO45" s="232">
        <v>167</v>
      </c>
      <c r="HP45" s="232">
        <v>166</v>
      </c>
      <c r="HQ45" s="245"/>
      <c r="HR45" s="232">
        <v>166</v>
      </c>
      <c r="HS45" s="231">
        <v>161</v>
      </c>
      <c r="HT45" s="231">
        <v>161</v>
      </c>
      <c r="HU45" s="231">
        <v>161</v>
      </c>
      <c r="HV45" s="231">
        <v>161</v>
      </c>
      <c r="HW45" s="231">
        <v>161</v>
      </c>
      <c r="HX45" s="231">
        <v>160</v>
      </c>
      <c r="HY45" s="245"/>
      <c r="HZ45" s="231">
        <v>159</v>
      </c>
      <c r="IA45" s="231">
        <v>157</v>
      </c>
      <c r="IB45" s="231">
        <v>157</v>
      </c>
      <c r="IC45" s="245"/>
      <c r="ID45" s="245"/>
      <c r="IE45" s="231">
        <v>158</v>
      </c>
      <c r="IF45" s="231">
        <v>158</v>
      </c>
      <c r="IG45" s="231">
        <v>158</v>
      </c>
      <c r="IH45" s="231">
        <v>158</v>
      </c>
      <c r="II45" s="245"/>
      <c r="IJ45" s="231">
        <v>158</v>
      </c>
      <c r="IK45" s="231">
        <v>158</v>
      </c>
      <c r="IL45" s="231">
        <v>158</v>
      </c>
      <c r="IM45" s="254"/>
      <c r="IN45" s="262">
        <v>158</v>
      </c>
      <c r="IO45" s="262">
        <v>158</v>
      </c>
      <c r="IP45" s="258"/>
      <c r="IQ45" s="258"/>
      <c r="IR45" s="258"/>
      <c r="IS45" s="258"/>
      <c r="IT45" s="258"/>
      <c r="IU45" s="262">
        <v>78</v>
      </c>
      <c r="IV45" s="258"/>
      <c r="IW45" s="258"/>
      <c r="IX45" s="258"/>
      <c r="IY45" s="258"/>
      <c r="IZ45" s="258"/>
      <c r="JA45" s="258"/>
      <c r="JB45" s="258"/>
      <c r="JC45" s="258"/>
      <c r="JD45" s="258"/>
      <c r="JE45" s="258"/>
      <c r="JF45" s="258"/>
      <c r="JG45" s="258"/>
      <c r="JH45" s="258"/>
      <c r="JI45" s="258"/>
      <c r="JJ45" s="258"/>
      <c r="JK45" s="258"/>
      <c r="JL45" s="258"/>
      <c r="JM45" s="258"/>
      <c r="JN45" s="258"/>
      <c r="JO45" s="258"/>
      <c r="JP45" s="258"/>
      <c r="JQ45" s="258"/>
      <c r="JR45" s="258"/>
      <c r="JS45" s="258"/>
      <c r="JT45" s="258"/>
      <c r="JU45" s="258"/>
      <c r="JV45" s="258"/>
      <c r="JW45" s="258"/>
      <c r="JX45" s="258"/>
      <c r="JY45" s="258"/>
      <c r="JZ45" s="258"/>
      <c r="KA45" s="258"/>
      <c r="KB45" s="258"/>
      <c r="KC45" s="258"/>
      <c r="KD45" s="258"/>
      <c r="KE45" s="258"/>
      <c r="KF45" s="258"/>
      <c r="KG45" s="258"/>
      <c r="KH45" s="258"/>
      <c r="KI45" s="258"/>
      <c r="KJ45" s="258"/>
      <c r="KK45" s="258"/>
      <c r="KL45" s="258"/>
      <c r="KM45" s="258"/>
      <c r="KN45" s="258"/>
      <c r="KO45" s="258"/>
      <c r="KP45" s="258"/>
      <c r="KQ45" s="258"/>
      <c r="KR45" s="258"/>
      <c r="KS45" s="258"/>
      <c r="KT45" s="258"/>
      <c r="KU45" s="258"/>
      <c r="KV45" s="258"/>
    </row>
    <row r="46" spans="1:308" x14ac:dyDescent="0.2">
      <c r="A46" s="135" t="s">
        <v>816</v>
      </c>
      <c r="B46" s="136" t="s">
        <v>1045</v>
      </c>
      <c r="C46" s="137"/>
      <c r="D46" s="138" t="s">
        <v>1102</v>
      </c>
      <c r="E46" s="138">
        <v>0</v>
      </c>
      <c r="F46" s="139" t="s">
        <v>1159</v>
      </c>
      <c r="G46" s="139" t="s">
        <v>1186</v>
      </c>
      <c r="H46" s="139" t="s">
        <v>1189</v>
      </c>
      <c r="I46" s="139">
        <v>0</v>
      </c>
      <c r="J46" s="139">
        <v>0</v>
      </c>
      <c r="K46" s="139">
        <v>0</v>
      </c>
      <c r="L46" s="139" t="s">
        <v>1197</v>
      </c>
      <c r="M46" s="139">
        <v>0</v>
      </c>
      <c r="N46" s="139" t="s">
        <v>1198</v>
      </c>
      <c r="O46" s="139">
        <v>0</v>
      </c>
      <c r="P46" s="139">
        <v>0</v>
      </c>
      <c r="Q46" s="139"/>
      <c r="R46" s="139"/>
      <c r="S46" s="139"/>
      <c r="T46" s="139"/>
      <c r="U46" s="139"/>
      <c r="V46" s="139">
        <v>0</v>
      </c>
      <c r="W46" s="139">
        <v>0</v>
      </c>
      <c r="X46" s="139">
        <v>0</v>
      </c>
      <c r="Y46" s="140">
        <v>488.45</v>
      </c>
      <c r="Z46" s="140">
        <v>1025.44</v>
      </c>
      <c r="AA46" s="140">
        <v>0</v>
      </c>
      <c r="AB46" s="141" t="s">
        <v>782</v>
      </c>
      <c r="AC46" s="141" t="s">
        <v>782</v>
      </c>
      <c r="AD46" s="142">
        <v>10</v>
      </c>
      <c r="AE46" s="142">
        <v>8</v>
      </c>
      <c r="AF46" s="142">
        <v>2</v>
      </c>
      <c r="AG46" s="143">
        <v>1</v>
      </c>
      <c r="AH46" s="143" t="s">
        <v>782</v>
      </c>
      <c r="AI46" s="142" t="s">
        <v>3483</v>
      </c>
      <c r="AJ46" s="199" t="s">
        <v>782</v>
      </c>
      <c r="AK46" s="142" t="s">
        <v>782</v>
      </c>
      <c r="AL46" s="27" t="s">
        <v>782</v>
      </c>
      <c r="AM46" s="142">
        <v>0</v>
      </c>
      <c r="AN46" s="144">
        <v>0</v>
      </c>
      <c r="AO46" s="144">
        <v>0</v>
      </c>
      <c r="AP46" s="144">
        <v>0</v>
      </c>
      <c r="AQ46" s="142">
        <v>0</v>
      </c>
      <c r="AR46" s="142">
        <v>0</v>
      </c>
      <c r="AS46" s="202"/>
      <c r="AT46" s="202"/>
      <c r="AU46" s="202"/>
      <c r="AV46" s="215" t="s">
        <v>871</v>
      </c>
      <c r="AW46" s="215" t="s">
        <v>817</v>
      </c>
      <c r="AX46" s="145"/>
      <c r="AY46" s="145"/>
      <c r="AZ46" s="146">
        <v>1</v>
      </c>
      <c r="BA46" s="146" t="s">
        <v>528</v>
      </c>
      <c r="BB46" s="146"/>
      <c r="BC46" s="146">
        <v>1</v>
      </c>
      <c r="BD46" s="147" t="s">
        <v>542</v>
      </c>
      <c r="BE46" s="148">
        <v>1</v>
      </c>
      <c r="BF46" s="149"/>
      <c r="BG46" s="216"/>
      <c r="BH46" s="217"/>
      <c r="BI46" s="150">
        <v>0</v>
      </c>
      <c r="BJ46" s="218">
        <v>0</v>
      </c>
      <c r="BK46" s="13">
        <v>0</v>
      </c>
      <c r="BL46" s="13">
        <v>0</v>
      </c>
      <c r="BM46" s="27" t="s">
        <v>783</v>
      </c>
      <c r="BN46" s="13" t="s">
        <v>783</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782</v>
      </c>
      <c r="CJ46" s="161" t="s">
        <v>782</v>
      </c>
      <c r="CK46" s="158">
        <v>0</v>
      </c>
      <c r="CL46" s="158">
        <v>0</v>
      </c>
      <c r="CM46" s="155">
        <v>0</v>
      </c>
      <c r="CN46" s="155">
        <v>0</v>
      </c>
      <c r="CO46" s="162"/>
      <c r="CP46" s="155">
        <v>0</v>
      </c>
      <c r="CQ46" s="203">
        <v>42992</v>
      </c>
      <c r="CR46" s="204">
        <v>43159</v>
      </c>
      <c r="CS46" s="205">
        <v>43229</v>
      </c>
      <c r="CT46" s="205">
        <v>42865</v>
      </c>
      <c r="CU46" s="205">
        <v>42915</v>
      </c>
      <c r="CV46" s="205">
        <v>42879</v>
      </c>
      <c r="CW46" s="205">
        <v>42921</v>
      </c>
      <c r="CX46" s="155">
        <v>1</v>
      </c>
      <c r="CY46" s="154">
        <v>0</v>
      </c>
      <c r="CZ46" s="155">
        <v>0.81666666666666665</v>
      </c>
      <c r="DA46" s="155">
        <v>0</v>
      </c>
      <c r="DB46" s="155">
        <v>0</v>
      </c>
      <c r="DC46" s="155">
        <v>0</v>
      </c>
      <c r="DD46" s="163">
        <v>0</v>
      </c>
      <c r="DE46" s="13" t="s">
        <v>782</v>
      </c>
      <c r="DF46" s="85" t="s">
        <v>782</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44"/>
      <c r="EZ46" s="222">
        <v>0</v>
      </c>
      <c r="FA46" s="222">
        <v>0</v>
      </c>
      <c r="FB46" s="222">
        <v>0</v>
      </c>
      <c r="FC46" s="244"/>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22">
        <v>0</v>
      </c>
      <c r="HF46" s="222">
        <v>0</v>
      </c>
      <c r="HG46" s="222">
        <v>0</v>
      </c>
      <c r="HH46" s="222">
        <v>0</v>
      </c>
      <c r="HI46" s="222">
        <v>0</v>
      </c>
      <c r="HJ46" s="222">
        <v>0</v>
      </c>
      <c r="HK46" s="222">
        <v>0</v>
      </c>
      <c r="HL46" s="222">
        <v>0</v>
      </c>
      <c r="HM46" s="222">
        <v>0</v>
      </c>
      <c r="HN46" s="222">
        <v>0</v>
      </c>
      <c r="HO46" s="222">
        <v>0</v>
      </c>
      <c r="HP46" s="222">
        <v>0</v>
      </c>
      <c r="HQ46" s="244"/>
      <c r="HR46" s="222">
        <v>0</v>
      </c>
      <c r="HS46" s="222">
        <v>0</v>
      </c>
      <c r="HT46" s="222">
        <v>0</v>
      </c>
      <c r="HU46" s="222">
        <v>0</v>
      </c>
      <c r="HV46" s="222">
        <v>0</v>
      </c>
      <c r="HW46" s="222">
        <v>0</v>
      </c>
      <c r="HX46" s="222">
        <v>0</v>
      </c>
      <c r="HY46" s="244"/>
      <c r="HZ46" s="222">
        <v>0</v>
      </c>
      <c r="IA46" s="222">
        <v>0</v>
      </c>
      <c r="IB46" s="222">
        <v>0</v>
      </c>
      <c r="IC46" s="244"/>
      <c r="ID46" s="244"/>
      <c r="IE46" s="222">
        <v>0</v>
      </c>
      <c r="IF46" s="222">
        <v>0</v>
      </c>
      <c r="IG46" s="222">
        <v>0</v>
      </c>
      <c r="IH46" s="222">
        <v>0</v>
      </c>
      <c r="II46" s="244"/>
      <c r="IJ46" s="222">
        <v>0</v>
      </c>
      <c r="IK46" s="222">
        <v>0</v>
      </c>
      <c r="IL46" s="222">
        <v>0</v>
      </c>
      <c r="IM46" s="256"/>
      <c r="IN46" s="265">
        <v>0</v>
      </c>
      <c r="IO46" s="265">
        <v>0</v>
      </c>
      <c r="IP46" s="259"/>
      <c r="IQ46" s="259"/>
      <c r="IR46" s="259"/>
      <c r="IS46" s="259"/>
      <c r="IT46" s="259"/>
      <c r="IU46" s="265">
        <v>0</v>
      </c>
      <c r="IV46" s="259"/>
      <c r="IW46" s="259"/>
      <c r="IX46" s="259"/>
      <c r="IY46" s="259"/>
      <c r="IZ46" s="259"/>
      <c r="JA46" s="259"/>
      <c r="JB46" s="259"/>
      <c r="JC46" s="259"/>
      <c r="JD46" s="259"/>
      <c r="JE46" s="259"/>
      <c r="JF46" s="259"/>
      <c r="JG46" s="259"/>
      <c r="JH46" s="259"/>
      <c r="JI46" s="259"/>
      <c r="JJ46" s="259"/>
      <c r="JK46" s="259"/>
      <c r="JL46" s="259"/>
      <c r="JM46" s="259"/>
      <c r="JN46" s="259"/>
      <c r="JO46" s="259"/>
      <c r="JP46" s="259"/>
      <c r="JQ46" s="259"/>
      <c r="JR46" s="259"/>
      <c r="JS46" s="259"/>
      <c r="JT46" s="259"/>
      <c r="JU46" s="259"/>
      <c r="JV46" s="259"/>
      <c r="JW46" s="259"/>
      <c r="JX46" s="259"/>
      <c r="JY46" s="259"/>
      <c r="JZ46" s="259"/>
      <c r="KA46" s="259"/>
      <c r="KB46" s="259"/>
      <c r="KC46" s="259"/>
      <c r="KD46" s="259"/>
      <c r="KE46" s="259"/>
      <c r="KF46" s="259"/>
      <c r="KG46" s="259"/>
      <c r="KH46" s="259"/>
      <c r="KI46" s="259"/>
      <c r="KJ46" s="259"/>
      <c r="KK46" s="259"/>
      <c r="KL46" s="259"/>
      <c r="KM46" s="259"/>
      <c r="KN46" s="259"/>
      <c r="KO46" s="259"/>
      <c r="KP46" s="259"/>
      <c r="KQ46" s="259"/>
      <c r="KR46" s="259"/>
      <c r="KS46" s="259"/>
      <c r="KT46" s="259"/>
      <c r="KU46" s="259"/>
      <c r="KV46" s="259"/>
    </row>
    <row r="47" spans="1:308" x14ac:dyDescent="0.2">
      <c r="A47" s="135" t="s">
        <v>816</v>
      </c>
      <c r="B47" s="136" t="s">
        <v>1046</v>
      </c>
      <c r="C47" s="137"/>
      <c r="D47" s="138" t="s">
        <v>1103</v>
      </c>
      <c r="E47" s="138">
        <v>0</v>
      </c>
      <c r="F47" s="139" t="s">
        <v>1160</v>
      </c>
      <c r="G47" s="139" t="s">
        <v>1173</v>
      </c>
      <c r="H47" s="139" t="s">
        <v>1189</v>
      </c>
      <c r="I47" s="139">
        <v>0</v>
      </c>
      <c r="J47" s="139">
        <v>0</v>
      </c>
      <c r="K47" s="139">
        <v>0</v>
      </c>
      <c r="L47" s="139" t="s">
        <v>1191</v>
      </c>
      <c r="M47" s="139">
        <v>0</v>
      </c>
      <c r="N47" s="139" t="s">
        <v>1198</v>
      </c>
      <c r="O47" s="139">
        <v>0</v>
      </c>
      <c r="P47" s="139">
        <v>0</v>
      </c>
      <c r="Q47" s="139"/>
      <c r="R47" s="139"/>
      <c r="S47" s="139"/>
      <c r="T47" s="139"/>
      <c r="U47" s="139"/>
      <c r="V47" s="139">
        <v>0</v>
      </c>
      <c r="W47" s="139">
        <v>0</v>
      </c>
      <c r="X47" s="139">
        <v>0</v>
      </c>
      <c r="Y47" s="140">
        <v>316.39</v>
      </c>
      <c r="Z47" s="140">
        <v>749.11</v>
      </c>
      <c r="AA47" s="140">
        <v>0</v>
      </c>
      <c r="AB47" s="141" t="s">
        <v>782</v>
      </c>
      <c r="AC47" s="141" t="s">
        <v>782</v>
      </c>
      <c r="AD47" s="142">
        <v>10</v>
      </c>
      <c r="AE47" s="142">
        <v>8</v>
      </c>
      <c r="AF47" s="142">
        <v>2</v>
      </c>
      <c r="AG47" s="143">
        <v>1</v>
      </c>
      <c r="AH47" s="143" t="s">
        <v>782</v>
      </c>
      <c r="AI47" s="142" t="s">
        <v>3497</v>
      </c>
      <c r="AJ47" s="199" t="s">
        <v>782</v>
      </c>
      <c r="AK47" s="142" t="s">
        <v>782</v>
      </c>
      <c r="AL47" s="27" t="s">
        <v>782</v>
      </c>
      <c r="AM47" s="142">
        <v>0.09</v>
      </c>
      <c r="AN47" s="144">
        <v>0</v>
      </c>
      <c r="AO47" s="144">
        <v>25</v>
      </c>
      <c r="AP47" s="144">
        <v>2.7777777777777777</v>
      </c>
      <c r="AQ47" s="142">
        <v>0</v>
      </c>
      <c r="AR47" s="142">
        <v>0</v>
      </c>
      <c r="AS47" s="202"/>
      <c r="AT47" s="202"/>
      <c r="AU47" s="202"/>
      <c r="AV47" s="215" t="s">
        <v>871</v>
      </c>
      <c r="AW47" s="215" t="s">
        <v>817</v>
      </c>
      <c r="AX47" s="145"/>
      <c r="AY47" s="145"/>
      <c r="AZ47" s="146">
        <v>1</v>
      </c>
      <c r="BA47" s="146" t="s">
        <v>528</v>
      </c>
      <c r="BB47" s="146"/>
      <c r="BC47" s="146">
        <v>1</v>
      </c>
      <c r="BD47" s="147" t="s">
        <v>542</v>
      </c>
      <c r="BE47" s="148">
        <v>1</v>
      </c>
      <c r="BF47" s="149"/>
      <c r="BG47" s="216"/>
      <c r="BH47" s="217"/>
      <c r="BI47" s="150">
        <v>0</v>
      </c>
      <c r="BJ47" s="218">
        <v>2</v>
      </c>
      <c r="BK47" s="13">
        <v>0</v>
      </c>
      <c r="BL47" s="13">
        <v>0</v>
      </c>
      <c r="BM47" s="27" t="s">
        <v>783</v>
      </c>
      <c r="BN47" s="13" t="s">
        <v>783</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782</v>
      </c>
      <c r="CJ47" s="161" t="s">
        <v>782</v>
      </c>
      <c r="CK47" s="158">
        <v>0</v>
      </c>
      <c r="CL47" s="158">
        <v>0</v>
      </c>
      <c r="CM47" s="155">
        <v>0</v>
      </c>
      <c r="CN47" s="155">
        <v>0</v>
      </c>
      <c r="CO47" s="162"/>
      <c r="CP47" s="155">
        <v>0</v>
      </c>
      <c r="CQ47" s="203">
        <v>42887</v>
      </c>
      <c r="CR47" s="204">
        <v>43159</v>
      </c>
      <c r="CS47" s="205">
        <v>43229</v>
      </c>
      <c r="CT47" s="205">
        <v>0</v>
      </c>
      <c r="CU47" s="205">
        <v>0</v>
      </c>
      <c r="CV47" s="205" t="s">
        <v>782</v>
      </c>
      <c r="CW47" s="205" t="s">
        <v>782</v>
      </c>
      <c r="CX47" s="155">
        <v>4.9634502336405255E-2</v>
      </c>
      <c r="CY47" s="154">
        <v>0</v>
      </c>
      <c r="CZ47" s="155">
        <v>0</v>
      </c>
      <c r="DA47" s="155">
        <v>0</v>
      </c>
      <c r="DB47" s="155">
        <v>0</v>
      </c>
      <c r="DC47" s="155">
        <v>0</v>
      </c>
      <c r="DD47" s="163">
        <v>0.81666666666666665</v>
      </c>
      <c r="DE47" s="13" t="s">
        <v>782</v>
      </c>
      <c r="DF47" s="85" t="s">
        <v>782</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45"/>
      <c r="EZ47" s="224">
        <v>0</v>
      </c>
      <c r="FA47" s="224">
        <v>0</v>
      </c>
      <c r="FB47" s="224">
        <v>0</v>
      </c>
      <c r="FC47" s="245"/>
      <c r="FD47" s="224">
        <v>0</v>
      </c>
      <c r="FE47" s="224">
        <v>0</v>
      </c>
      <c r="FF47" s="224">
        <v>0</v>
      </c>
      <c r="FG47" s="224">
        <v>0</v>
      </c>
      <c r="FH47" s="224">
        <v>0</v>
      </c>
      <c r="FI47" s="224">
        <v>0</v>
      </c>
      <c r="FJ47" s="224">
        <v>0</v>
      </c>
      <c r="FK47" s="224">
        <v>0</v>
      </c>
      <c r="FL47" s="224">
        <v>0</v>
      </c>
      <c r="FM47" s="224">
        <v>0</v>
      </c>
      <c r="FN47" s="224">
        <v>0</v>
      </c>
      <c r="FO47" s="224">
        <v>0</v>
      </c>
      <c r="FP47" s="224">
        <v>0</v>
      </c>
      <c r="FQ47" s="224">
        <v>0</v>
      </c>
      <c r="FR47" s="224">
        <v>0</v>
      </c>
      <c r="FS47" s="224">
        <v>0</v>
      </c>
      <c r="FT47" s="224">
        <v>0</v>
      </c>
      <c r="FU47" s="224">
        <v>0</v>
      </c>
      <c r="FV47" s="224">
        <v>0</v>
      </c>
      <c r="FW47" s="224">
        <v>0</v>
      </c>
      <c r="FX47" s="224">
        <v>0</v>
      </c>
      <c r="FY47" s="224">
        <v>0</v>
      </c>
      <c r="FZ47" s="224">
        <v>0</v>
      </c>
      <c r="GA47" s="224">
        <v>0</v>
      </c>
      <c r="GB47" s="224">
        <v>0</v>
      </c>
      <c r="GC47" s="224">
        <v>0</v>
      </c>
      <c r="GD47" s="224">
        <v>0</v>
      </c>
      <c r="GE47" s="224">
        <v>0</v>
      </c>
      <c r="GF47" s="224">
        <v>0</v>
      </c>
      <c r="GG47" s="224">
        <v>0</v>
      </c>
      <c r="GH47" s="224">
        <v>0</v>
      </c>
      <c r="GI47" s="224">
        <v>0</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24">
        <v>8</v>
      </c>
      <c r="GZ47" s="224">
        <v>8</v>
      </c>
      <c r="HA47" s="224">
        <v>8</v>
      </c>
      <c r="HB47" s="224">
        <v>8</v>
      </c>
      <c r="HC47" s="224">
        <v>8</v>
      </c>
      <c r="HD47" s="224">
        <v>8</v>
      </c>
      <c r="HE47" s="224">
        <v>8</v>
      </c>
      <c r="HF47" s="224">
        <v>8</v>
      </c>
      <c r="HG47" s="224">
        <v>8</v>
      </c>
      <c r="HH47" s="224">
        <v>8</v>
      </c>
      <c r="HI47" s="224">
        <v>8</v>
      </c>
      <c r="HJ47" s="224">
        <v>8</v>
      </c>
      <c r="HK47" s="224">
        <v>8</v>
      </c>
      <c r="HL47" s="224">
        <v>8</v>
      </c>
      <c r="HM47" s="224">
        <v>8</v>
      </c>
      <c r="HN47" s="224">
        <v>8</v>
      </c>
      <c r="HO47" s="224">
        <v>8</v>
      </c>
      <c r="HP47" s="224">
        <v>8</v>
      </c>
      <c r="HQ47" s="245"/>
      <c r="HR47" s="224">
        <v>8</v>
      </c>
      <c r="HS47" s="224">
        <v>8</v>
      </c>
      <c r="HT47" s="224">
        <v>8</v>
      </c>
      <c r="HU47" s="224">
        <v>8</v>
      </c>
      <c r="HV47" s="224">
        <v>8</v>
      </c>
      <c r="HW47" s="224">
        <v>8</v>
      </c>
      <c r="HX47" s="224">
        <v>8</v>
      </c>
      <c r="HY47" s="245"/>
      <c r="HZ47" s="224">
        <v>8</v>
      </c>
      <c r="IA47" s="224">
        <v>8</v>
      </c>
      <c r="IB47" s="224">
        <v>8</v>
      </c>
      <c r="IC47" s="245"/>
      <c r="ID47" s="245"/>
      <c r="IE47" s="224">
        <v>9</v>
      </c>
      <c r="IF47" s="224">
        <v>9</v>
      </c>
      <c r="IG47" s="224">
        <v>9</v>
      </c>
      <c r="IH47" s="224">
        <v>9</v>
      </c>
      <c r="II47" s="245"/>
      <c r="IJ47" s="224">
        <v>9</v>
      </c>
      <c r="IK47" s="224">
        <v>9</v>
      </c>
      <c r="IL47" s="224">
        <v>9</v>
      </c>
      <c r="IM47" s="256"/>
      <c r="IN47" s="265">
        <v>9</v>
      </c>
      <c r="IO47" s="265">
        <v>9</v>
      </c>
      <c r="IP47" s="259"/>
      <c r="IQ47" s="259"/>
      <c r="IR47" s="259"/>
      <c r="IS47" s="259"/>
      <c r="IT47" s="259"/>
      <c r="IU47" s="265">
        <v>9</v>
      </c>
      <c r="IV47" s="259"/>
      <c r="IW47" s="259"/>
      <c r="IX47" s="259"/>
      <c r="IY47" s="259"/>
      <c r="IZ47" s="259"/>
      <c r="JA47" s="259"/>
      <c r="JB47" s="259"/>
      <c r="JC47" s="259"/>
      <c r="JD47" s="259"/>
      <c r="JE47" s="259"/>
      <c r="JF47" s="259"/>
      <c r="JG47" s="259"/>
      <c r="JH47" s="259"/>
      <c r="JI47" s="259"/>
      <c r="JJ47" s="259"/>
      <c r="JK47" s="259"/>
      <c r="JL47" s="259"/>
      <c r="JM47" s="259"/>
      <c r="JN47" s="259"/>
      <c r="JO47" s="259"/>
      <c r="JP47" s="259"/>
      <c r="JQ47" s="259"/>
      <c r="JR47" s="259"/>
      <c r="JS47" s="259"/>
      <c r="JT47" s="259"/>
      <c r="JU47" s="259"/>
      <c r="JV47" s="259"/>
      <c r="JW47" s="259"/>
      <c r="JX47" s="259"/>
      <c r="JY47" s="259"/>
      <c r="JZ47" s="259"/>
      <c r="KA47" s="259"/>
      <c r="KB47" s="259"/>
      <c r="KC47" s="259"/>
      <c r="KD47" s="259"/>
      <c r="KE47" s="259"/>
      <c r="KF47" s="259"/>
      <c r="KG47" s="259"/>
      <c r="KH47" s="259"/>
      <c r="KI47" s="259"/>
      <c r="KJ47" s="259"/>
      <c r="KK47" s="259"/>
      <c r="KL47" s="259"/>
      <c r="KM47" s="259"/>
      <c r="KN47" s="259"/>
      <c r="KO47" s="259"/>
      <c r="KP47" s="259"/>
      <c r="KQ47" s="259"/>
      <c r="KR47" s="259"/>
      <c r="KS47" s="259"/>
      <c r="KT47" s="259"/>
      <c r="KU47" s="259"/>
      <c r="KV47" s="259"/>
    </row>
    <row r="48" spans="1:308" x14ac:dyDescent="0.2">
      <c r="A48" s="135" t="s">
        <v>816</v>
      </c>
      <c r="B48" s="136" t="s">
        <v>1047</v>
      </c>
      <c r="C48" s="137"/>
      <c r="D48" s="138" t="s">
        <v>1104</v>
      </c>
      <c r="E48" s="138">
        <v>0</v>
      </c>
      <c r="F48" s="139" t="s">
        <v>1161</v>
      </c>
      <c r="G48" s="139" t="s">
        <v>1173</v>
      </c>
      <c r="H48" s="139" t="s">
        <v>1189</v>
      </c>
      <c r="I48" s="139">
        <v>0</v>
      </c>
      <c r="J48" s="139">
        <v>0</v>
      </c>
      <c r="K48" s="139">
        <v>0</v>
      </c>
      <c r="L48" s="139" t="s">
        <v>1191</v>
      </c>
      <c r="M48" s="139">
        <v>0</v>
      </c>
      <c r="N48" s="139" t="s">
        <v>1198</v>
      </c>
      <c r="O48" s="139">
        <v>0</v>
      </c>
      <c r="P48" s="139">
        <v>0</v>
      </c>
      <c r="Q48" s="139"/>
      <c r="R48" s="139"/>
      <c r="S48" s="139"/>
      <c r="T48" s="139"/>
      <c r="U48" s="139"/>
      <c r="V48" s="139">
        <v>0</v>
      </c>
      <c r="W48" s="139">
        <v>0</v>
      </c>
      <c r="X48" s="139">
        <v>0</v>
      </c>
      <c r="Y48" s="140">
        <v>369.49</v>
      </c>
      <c r="Z48" s="140">
        <v>826.25</v>
      </c>
      <c r="AA48" s="140">
        <v>0</v>
      </c>
      <c r="AB48" s="141" t="s">
        <v>782</v>
      </c>
      <c r="AC48" s="141" t="s">
        <v>782</v>
      </c>
      <c r="AD48" s="142">
        <v>10</v>
      </c>
      <c r="AE48" s="142">
        <v>8</v>
      </c>
      <c r="AF48" s="142">
        <v>2</v>
      </c>
      <c r="AG48" s="143">
        <v>1</v>
      </c>
      <c r="AH48" s="143" t="s">
        <v>784</v>
      </c>
      <c r="AI48" s="142" t="s">
        <v>3473</v>
      </c>
      <c r="AJ48" s="199" t="s">
        <v>3478</v>
      </c>
      <c r="AK48" s="142" t="s">
        <v>782</v>
      </c>
      <c r="AL48" s="27" t="s">
        <v>782</v>
      </c>
      <c r="AM48" s="142">
        <v>12.81</v>
      </c>
      <c r="AN48" s="144">
        <v>3.5128805620608898</v>
      </c>
      <c r="AO48" s="144">
        <v>3.4738485558157688</v>
      </c>
      <c r="AP48" s="144">
        <v>1.95160031225605E-2</v>
      </c>
      <c r="AQ48" s="142">
        <v>0</v>
      </c>
      <c r="AR48" s="142">
        <v>0</v>
      </c>
      <c r="AS48" s="202"/>
      <c r="AT48" s="202"/>
      <c r="AU48" s="202"/>
      <c r="AV48" s="215" t="s">
        <v>871</v>
      </c>
      <c r="AW48" s="215" t="s">
        <v>817</v>
      </c>
      <c r="AX48" s="145"/>
      <c r="AY48" s="145"/>
      <c r="AZ48" s="146">
        <v>1</v>
      </c>
      <c r="BA48" s="146" t="s">
        <v>528</v>
      </c>
      <c r="BB48" s="146"/>
      <c r="BC48" s="146">
        <v>1</v>
      </c>
      <c r="BD48" s="147" t="s">
        <v>542</v>
      </c>
      <c r="BE48" s="148">
        <v>1</v>
      </c>
      <c r="BF48" s="149"/>
      <c r="BG48" s="216"/>
      <c r="BH48" s="217"/>
      <c r="BI48" s="150">
        <v>180</v>
      </c>
      <c r="BJ48" s="218">
        <v>193</v>
      </c>
      <c r="BK48" s="13">
        <v>120</v>
      </c>
      <c r="BL48" s="13">
        <v>59</v>
      </c>
      <c r="BM48" s="27" t="s">
        <v>786</v>
      </c>
      <c r="BN48" s="13" t="s">
        <v>787</v>
      </c>
      <c r="BO48" s="151">
        <v>100</v>
      </c>
      <c r="BP48" s="152"/>
      <c r="BQ48" s="153"/>
      <c r="BR48" s="142">
        <v>1000000000</v>
      </c>
      <c r="BS48" s="154">
        <v>71</v>
      </c>
      <c r="BT48" s="155">
        <v>0.61</v>
      </c>
      <c r="BU48" s="154">
        <v>107</v>
      </c>
      <c r="BV48" s="156">
        <v>0</v>
      </c>
      <c r="BW48" s="156">
        <v>0</v>
      </c>
      <c r="BX48" s="156">
        <v>0</v>
      </c>
      <c r="BY48" s="154">
        <v>0</v>
      </c>
      <c r="BZ48" s="154">
        <v>0</v>
      </c>
      <c r="CA48" s="154">
        <v>178</v>
      </c>
      <c r="CB48" s="155">
        <v>0.01</v>
      </c>
      <c r="CC48" s="154"/>
      <c r="CD48" s="154"/>
      <c r="CE48" s="157">
        <v>2</v>
      </c>
      <c r="CF48" s="158">
        <v>36</v>
      </c>
      <c r="CG48" s="152">
        <v>10</v>
      </c>
      <c r="CH48" s="159"/>
      <c r="CI48" s="160" t="s">
        <v>782</v>
      </c>
      <c r="CJ48" s="161" t="s">
        <v>782</v>
      </c>
      <c r="CK48" s="158">
        <v>0</v>
      </c>
      <c r="CL48" s="158">
        <v>0</v>
      </c>
      <c r="CM48" s="155">
        <v>0</v>
      </c>
      <c r="CN48" s="155">
        <v>5.9337140382689659</v>
      </c>
      <c r="CO48" s="162"/>
      <c r="CP48" s="155">
        <v>0.69</v>
      </c>
      <c r="CQ48" s="203">
        <v>43133</v>
      </c>
      <c r="CR48" s="204">
        <v>43159</v>
      </c>
      <c r="CS48" s="205">
        <v>43229</v>
      </c>
      <c r="CT48" s="205">
        <v>43195</v>
      </c>
      <c r="CU48" s="205">
        <v>43179</v>
      </c>
      <c r="CV48" s="205">
        <v>43209</v>
      </c>
      <c r="CW48" s="205">
        <v>43251</v>
      </c>
      <c r="CX48" s="155">
        <v>0.28421372206208845</v>
      </c>
      <c r="CY48" s="154">
        <v>0</v>
      </c>
      <c r="CZ48" s="155">
        <v>0</v>
      </c>
      <c r="DA48" s="155">
        <v>0.8</v>
      </c>
      <c r="DB48" s="155">
        <v>1.6666666666666666E-2</v>
      </c>
      <c r="DC48" s="155">
        <v>0</v>
      </c>
      <c r="DD48" s="163">
        <v>0</v>
      </c>
      <c r="DE48" s="13" t="s">
        <v>782</v>
      </c>
      <c r="DF48" s="85" t="s">
        <v>789</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9">
        <v>78</v>
      </c>
      <c r="EU48" s="229">
        <v>78</v>
      </c>
      <c r="EV48" s="229">
        <v>78</v>
      </c>
      <c r="EW48" s="229">
        <v>78</v>
      </c>
      <c r="EX48" s="229">
        <v>76</v>
      </c>
      <c r="EY48" s="244"/>
      <c r="EZ48" s="229">
        <v>75</v>
      </c>
      <c r="FA48" s="228">
        <v>65</v>
      </c>
      <c r="FB48" s="228">
        <v>65</v>
      </c>
      <c r="FC48" s="244"/>
      <c r="FD48" s="228">
        <v>64</v>
      </c>
      <c r="FE48" s="228">
        <v>64</v>
      </c>
      <c r="FF48" s="228">
        <v>64</v>
      </c>
      <c r="FG48" s="228">
        <v>52</v>
      </c>
      <c r="FH48" s="228">
        <v>52</v>
      </c>
      <c r="FI48" s="228">
        <v>52</v>
      </c>
      <c r="FJ48" s="228">
        <v>52</v>
      </c>
      <c r="FK48" s="228">
        <v>52</v>
      </c>
      <c r="FL48" s="228">
        <v>52</v>
      </c>
      <c r="FM48" s="228">
        <v>52</v>
      </c>
      <c r="FN48" s="227">
        <v>52</v>
      </c>
      <c r="FO48" s="227">
        <v>42</v>
      </c>
      <c r="FP48" s="227">
        <v>42</v>
      </c>
      <c r="FQ48" s="227">
        <v>42</v>
      </c>
      <c r="FR48" s="227">
        <v>42</v>
      </c>
      <c r="FS48" s="227">
        <v>42</v>
      </c>
      <c r="FT48" s="227">
        <v>42</v>
      </c>
      <c r="FU48" s="227">
        <v>26</v>
      </c>
      <c r="FV48" s="227">
        <v>26</v>
      </c>
      <c r="FW48" s="227">
        <v>26</v>
      </c>
      <c r="FX48" s="227">
        <v>26</v>
      </c>
      <c r="FY48" s="227">
        <v>26</v>
      </c>
      <c r="FZ48" s="227">
        <v>26</v>
      </c>
      <c r="GA48" s="227">
        <v>26</v>
      </c>
      <c r="GB48" s="227">
        <v>26</v>
      </c>
      <c r="GC48" s="227">
        <v>26</v>
      </c>
      <c r="GD48" s="227">
        <v>26</v>
      </c>
      <c r="GE48" s="227">
        <v>26</v>
      </c>
      <c r="GF48" s="227">
        <v>26</v>
      </c>
      <c r="GG48" s="227">
        <v>26</v>
      </c>
      <c r="GH48" s="227">
        <v>26</v>
      </c>
      <c r="GI48" s="227">
        <v>26</v>
      </c>
      <c r="GJ48" s="227">
        <v>26</v>
      </c>
      <c r="GK48" s="227">
        <v>26</v>
      </c>
      <c r="GL48" s="227">
        <v>26</v>
      </c>
      <c r="GM48" s="227">
        <v>26</v>
      </c>
      <c r="GN48" s="227">
        <v>26</v>
      </c>
      <c r="GO48" s="227">
        <v>26</v>
      </c>
      <c r="GP48" s="227">
        <v>26</v>
      </c>
      <c r="GQ48" s="227">
        <v>25</v>
      </c>
      <c r="GR48" s="227">
        <v>25</v>
      </c>
      <c r="GS48" s="227">
        <v>25</v>
      </c>
      <c r="GT48" s="227">
        <v>25</v>
      </c>
      <c r="GU48" s="227">
        <v>24</v>
      </c>
      <c r="GV48" s="227">
        <v>24</v>
      </c>
      <c r="GW48" s="227">
        <v>23</v>
      </c>
      <c r="GX48" s="227">
        <v>23</v>
      </c>
      <c r="GY48" s="227">
        <v>23</v>
      </c>
      <c r="GZ48" s="227">
        <v>23</v>
      </c>
      <c r="HA48" s="227">
        <v>23</v>
      </c>
      <c r="HB48" s="227">
        <v>23</v>
      </c>
      <c r="HC48" s="227">
        <v>23</v>
      </c>
      <c r="HD48" s="227">
        <v>22</v>
      </c>
      <c r="HE48" s="227">
        <v>21</v>
      </c>
      <c r="HF48" s="227">
        <v>21</v>
      </c>
      <c r="HG48" s="227">
        <v>21</v>
      </c>
      <c r="HH48" s="227">
        <v>21</v>
      </c>
      <c r="HI48" s="227">
        <v>21</v>
      </c>
      <c r="HJ48" s="227">
        <v>41</v>
      </c>
      <c r="HK48" s="227">
        <v>41</v>
      </c>
      <c r="HL48" s="227">
        <v>41</v>
      </c>
      <c r="HM48" s="227">
        <v>41</v>
      </c>
      <c r="HN48" s="227">
        <v>38</v>
      </c>
      <c r="HO48" s="227">
        <v>38</v>
      </c>
      <c r="HP48" s="227">
        <v>37</v>
      </c>
      <c r="HQ48" s="244"/>
      <c r="HR48" s="227">
        <v>36</v>
      </c>
      <c r="HS48" s="227">
        <v>36</v>
      </c>
      <c r="HT48" s="227">
        <v>36</v>
      </c>
      <c r="HU48" s="227">
        <v>34</v>
      </c>
      <c r="HV48" s="227">
        <v>34</v>
      </c>
      <c r="HW48" s="227">
        <v>34</v>
      </c>
      <c r="HX48" s="227">
        <v>34</v>
      </c>
      <c r="HY48" s="244"/>
      <c r="HZ48" s="227">
        <v>33</v>
      </c>
      <c r="IA48" s="227">
        <v>32</v>
      </c>
      <c r="IB48" s="227">
        <v>32</v>
      </c>
      <c r="IC48" s="244"/>
      <c r="ID48" s="244"/>
      <c r="IE48" s="227">
        <v>32</v>
      </c>
      <c r="IF48" s="227">
        <v>32</v>
      </c>
      <c r="IG48" s="227">
        <v>32</v>
      </c>
      <c r="IH48" s="227">
        <v>32</v>
      </c>
      <c r="II48" s="244"/>
      <c r="IJ48" s="227">
        <v>32</v>
      </c>
      <c r="IK48" s="227">
        <v>32</v>
      </c>
      <c r="IL48" s="227">
        <v>32</v>
      </c>
      <c r="IM48" s="254"/>
      <c r="IN48" s="262">
        <v>32</v>
      </c>
      <c r="IO48" s="262">
        <v>32</v>
      </c>
      <c r="IP48" s="258"/>
      <c r="IQ48" s="258"/>
      <c r="IR48" s="258"/>
      <c r="IS48" s="258"/>
      <c r="IT48" s="258"/>
      <c r="IU48" s="261">
        <v>71</v>
      </c>
      <c r="IV48" s="258"/>
      <c r="IW48" s="258"/>
      <c r="IX48" s="258"/>
      <c r="IY48" s="258"/>
      <c r="IZ48" s="258"/>
      <c r="JA48" s="258"/>
      <c r="JB48" s="258"/>
      <c r="JC48" s="258"/>
      <c r="JD48" s="258"/>
      <c r="JE48" s="258"/>
      <c r="JF48" s="258"/>
      <c r="JG48" s="258"/>
      <c r="JH48" s="258"/>
      <c r="JI48" s="258"/>
      <c r="JJ48" s="258"/>
      <c r="JK48" s="258"/>
      <c r="JL48" s="258"/>
      <c r="JM48" s="258"/>
      <c r="JN48" s="258"/>
      <c r="JO48" s="258"/>
      <c r="JP48" s="258"/>
      <c r="JQ48" s="258"/>
      <c r="JR48" s="258"/>
      <c r="JS48" s="258"/>
      <c r="JT48" s="258"/>
      <c r="JU48" s="258"/>
      <c r="JV48" s="258"/>
      <c r="JW48" s="258"/>
      <c r="JX48" s="258"/>
      <c r="JY48" s="258"/>
      <c r="JZ48" s="258"/>
      <c r="KA48" s="258"/>
      <c r="KB48" s="258"/>
      <c r="KC48" s="258"/>
      <c r="KD48" s="258"/>
      <c r="KE48" s="258"/>
      <c r="KF48" s="258"/>
      <c r="KG48" s="258"/>
      <c r="KH48" s="258"/>
      <c r="KI48" s="258"/>
      <c r="KJ48" s="258"/>
      <c r="KK48" s="258"/>
      <c r="KL48" s="258"/>
      <c r="KM48" s="258"/>
      <c r="KN48" s="258"/>
      <c r="KO48" s="258"/>
      <c r="KP48" s="258"/>
      <c r="KQ48" s="258"/>
      <c r="KR48" s="258"/>
      <c r="KS48" s="258"/>
      <c r="KT48" s="258"/>
      <c r="KU48" s="258"/>
      <c r="KV48" s="258"/>
    </row>
    <row r="49" spans="1:308" x14ac:dyDescent="0.2">
      <c r="A49" s="135" t="s">
        <v>816</v>
      </c>
      <c r="B49" s="136" t="s">
        <v>1048</v>
      </c>
      <c r="C49" s="137"/>
      <c r="D49" s="138" t="s">
        <v>1105</v>
      </c>
      <c r="E49" s="138">
        <v>0</v>
      </c>
      <c r="F49" s="139" t="s">
        <v>1162</v>
      </c>
      <c r="G49" s="139" t="s">
        <v>1173</v>
      </c>
      <c r="H49" s="139" t="s">
        <v>1189</v>
      </c>
      <c r="I49" s="139">
        <v>0</v>
      </c>
      <c r="J49" s="139">
        <v>0</v>
      </c>
      <c r="K49" s="139">
        <v>0</v>
      </c>
      <c r="L49" s="139" t="s">
        <v>1191</v>
      </c>
      <c r="M49" s="139">
        <v>0</v>
      </c>
      <c r="N49" s="139" t="s">
        <v>1198</v>
      </c>
      <c r="O49" s="139">
        <v>0</v>
      </c>
      <c r="P49" s="139">
        <v>0</v>
      </c>
      <c r="Q49" s="139"/>
      <c r="R49" s="139"/>
      <c r="S49" s="139"/>
      <c r="T49" s="139"/>
      <c r="U49" s="139"/>
      <c r="V49" s="139">
        <v>0</v>
      </c>
      <c r="W49" s="139">
        <v>0</v>
      </c>
      <c r="X49" s="139">
        <v>0</v>
      </c>
      <c r="Y49" s="140">
        <v>581.08000000000004</v>
      </c>
      <c r="Z49" s="140">
        <v>1107.47</v>
      </c>
      <c r="AA49" s="140">
        <v>0</v>
      </c>
      <c r="AB49" s="141" t="s">
        <v>782</v>
      </c>
      <c r="AC49" s="141" t="s">
        <v>782</v>
      </c>
      <c r="AD49" s="142">
        <v>10</v>
      </c>
      <c r="AE49" s="142">
        <v>8</v>
      </c>
      <c r="AF49" s="142">
        <v>2</v>
      </c>
      <c r="AG49" s="143">
        <v>1</v>
      </c>
      <c r="AH49" s="143" t="s">
        <v>784</v>
      </c>
      <c r="AI49" s="142" t="s">
        <v>3482</v>
      </c>
      <c r="AJ49" s="199" t="s">
        <v>3498</v>
      </c>
      <c r="AK49" s="142" t="s">
        <v>782</v>
      </c>
      <c r="AL49" s="27" t="s">
        <v>3469</v>
      </c>
      <c r="AM49" s="142">
        <v>5.64</v>
      </c>
      <c r="AN49" s="144">
        <v>2.2163120567375887</v>
      </c>
      <c r="AO49" s="144">
        <v>1.5070921985815604</v>
      </c>
      <c r="AP49" s="144">
        <v>4.4326241134751775E-2</v>
      </c>
      <c r="AQ49" s="142">
        <v>0</v>
      </c>
      <c r="AR49" s="142">
        <v>0</v>
      </c>
      <c r="AS49" s="202">
        <v>43221</v>
      </c>
      <c r="AT49" s="202"/>
      <c r="AU49" s="202"/>
      <c r="AV49" s="215" t="s">
        <v>871</v>
      </c>
      <c r="AW49" s="215" t="s">
        <v>817</v>
      </c>
      <c r="AX49" s="145"/>
      <c r="AY49" s="145"/>
      <c r="AZ49" s="146">
        <v>1</v>
      </c>
      <c r="BA49" s="146" t="s">
        <v>528</v>
      </c>
      <c r="BB49" s="146"/>
      <c r="BC49" s="146">
        <v>1</v>
      </c>
      <c r="BD49" s="147" t="s">
        <v>542</v>
      </c>
      <c r="BE49" s="148">
        <v>1</v>
      </c>
      <c r="BF49" s="149"/>
      <c r="BG49" s="216"/>
      <c r="BH49" s="217"/>
      <c r="BI49" s="150">
        <v>50</v>
      </c>
      <c r="BJ49" s="218">
        <v>85</v>
      </c>
      <c r="BK49" s="13">
        <v>33</v>
      </c>
      <c r="BL49" s="13">
        <v>17</v>
      </c>
      <c r="BM49" s="27" t="s">
        <v>786</v>
      </c>
      <c r="BN49" s="13" t="s">
        <v>787</v>
      </c>
      <c r="BO49" s="151">
        <v>26</v>
      </c>
      <c r="BP49" s="152"/>
      <c r="BQ49" s="153"/>
      <c r="BR49" s="142">
        <v>1000000000</v>
      </c>
      <c r="BS49" s="154">
        <v>21</v>
      </c>
      <c r="BT49" s="155">
        <v>0.57999999999999996</v>
      </c>
      <c r="BU49" s="154">
        <v>13</v>
      </c>
      <c r="BV49" s="156">
        <v>0</v>
      </c>
      <c r="BW49" s="156">
        <v>0</v>
      </c>
      <c r="BX49" s="156">
        <v>0</v>
      </c>
      <c r="BY49" s="154">
        <v>0</v>
      </c>
      <c r="BZ49" s="154">
        <v>0</v>
      </c>
      <c r="CA49" s="154">
        <v>34</v>
      </c>
      <c r="CB49" s="155">
        <v>0.32</v>
      </c>
      <c r="CC49" s="154"/>
      <c r="CD49" s="154"/>
      <c r="CE49" s="157">
        <v>16</v>
      </c>
      <c r="CF49" s="158">
        <v>10</v>
      </c>
      <c r="CG49" s="152">
        <v>2</v>
      </c>
      <c r="CH49" s="159"/>
      <c r="CI49" s="160" t="s">
        <v>782</v>
      </c>
      <c r="CJ49" s="161" t="s">
        <v>782</v>
      </c>
      <c r="CK49" s="158">
        <v>0</v>
      </c>
      <c r="CL49" s="158">
        <v>0</v>
      </c>
      <c r="CM49" s="155">
        <v>0</v>
      </c>
      <c r="CN49" s="155">
        <v>4.3482343222964124</v>
      </c>
      <c r="CO49" s="162"/>
      <c r="CP49" s="155">
        <v>0</v>
      </c>
      <c r="CQ49" s="203">
        <v>42970</v>
      </c>
      <c r="CR49" s="204">
        <v>43159</v>
      </c>
      <c r="CS49" s="205">
        <v>43229</v>
      </c>
      <c r="CT49" s="205">
        <v>43180</v>
      </c>
      <c r="CU49" s="205">
        <v>43179</v>
      </c>
      <c r="CV49" s="205">
        <v>43194</v>
      </c>
      <c r="CW49" s="205">
        <v>43236</v>
      </c>
      <c r="CX49" s="155">
        <v>0.67120848723279214</v>
      </c>
      <c r="CY49" s="154">
        <v>0</v>
      </c>
      <c r="CZ49" s="155">
        <v>0</v>
      </c>
      <c r="DA49" s="155">
        <v>0.8</v>
      </c>
      <c r="DB49" s="155">
        <v>1.6666666666666666E-2</v>
      </c>
      <c r="DC49" s="155">
        <v>0</v>
      </c>
      <c r="DD49" s="163">
        <v>0</v>
      </c>
      <c r="DE49" s="13" t="s">
        <v>782</v>
      </c>
      <c r="DF49" s="85" t="s">
        <v>789</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5">
        <v>41</v>
      </c>
      <c r="EU49" s="235">
        <v>41</v>
      </c>
      <c r="EV49" s="235">
        <v>41</v>
      </c>
      <c r="EW49" s="235">
        <v>41</v>
      </c>
      <c r="EX49" s="235">
        <v>41</v>
      </c>
      <c r="EY49" s="225"/>
      <c r="EZ49" s="235">
        <v>39</v>
      </c>
      <c r="FA49" s="234">
        <v>29</v>
      </c>
      <c r="FB49" s="234">
        <v>29</v>
      </c>
      <c r="FC49" s="225"/>
      <c r="FD49" s="234">
        <v>29</v>
      </c>
      <c r="FE49" s="234">
        <v>29</v>
      </c>
      <c r="FF49" s="234">
        <v>30</v>
      </c>
      <c r="FG49" s="232">
        <v>17</v>
      </c>
      <c r="FH49" s="232">
        <v>17</v>
      </c>
      <c r="FI49" s="232">
        <v>17</v>
      </c>
      <c r="FJ49" s="232">
        <v>17</v>
      </c>
      <c r="FK49" s="232">
        <v>17</v>
      </c>
      <c r="FL49" s="232">
        <v>17</v>
      </c>
      <c r="FM49" s="232">
        <v>17</v>
      </c>
      <c r="FN49" s="232">
        <v>17</v>
      </c>
      <c r="FO49" s="232">
        <v>17</v>
      </c>
      <c r="FP49" s="232">
        <v>17</v>
      </c>
      <c r="FQ49" s="232">
        <v>17</v>
      </c>
      <c r="FR49" s="232">
        <v>17</v>
      </c>
      <c r="FS49" s="232">
        <v>17</v>
      </c>
      <c r="FT49" s="232">
        <v>17</v>
      </c>
      <c r="FU49" s="231">
        <v>7</v>
      </c>
      <c r="FV49" s="231">
        <v>7</v>
      </c>
      <c r="FW49" s="231">
        <v>7</v>
      </c>
      <c r="FX49" s="231">
        <v>7</v>
      </c>
      <c r="FY49" s="231">
        <v>7</v>
      </c>
      <c r="FZ49" s="231">
        <v>7</v>
      </c>
      <c r="GA49" s="231">
        <v>7</v>
      </c>
      <c r="GB49" s="231">
        <v>7</v>
      </c>
      <c r="GC49" s="231">
        <v>6</v>
      </c>
      <c r="GD49" s="231">
        <v>6</v>
      </c>
      <c r="GE49" s="231">
        <v>6</v>
      </c>
      <c r="GF49" s="231">
        <v>6</v>
      </c>
      <c r="GG49" s="231">
        <v>6</v>
      </c>
      <c r="GH49" s="231">
        <v>6</v>
      </c>
      <c r="GI49" s="231">
        <v>6</v>
      </c>
      <c r="GJ49" s="231">
        <v>6</v>
      </c>
      <c r="GK49" s="231">
        <v>6</v>
      </c>
      <c r="GL49" s="231">
        <v>6</v>
      </c>
      <c r="GM49" s="231">
        <v>6</v>
      </c>
      <c r="GN49" s="231">
        <v>6</v>
      </c>
      <c r="GO49" s="231">
        <v>6</v>
      </c>
      <c r="GP49" s="231">
        <v>6</v>
      </c>
      <c r="GQ49" s="231">
        <v>4</v>
      </c>
      <c r="GR49" s="231">
        <v>4</v>
      </c>
      <c r="GS49" s="231">
        <v>4</v>
      </c>
      <c r="GT49" s="231">
        <v>4</v>
      </c>
      <c r="GU49" s="231">
        <v>4</v>
      </c>
      <c r="GV49" s="231">
        <v>4</v>
      </c>
      <c r="GW49" s="231">
        <v>4</v>
      </c>
      <c r="GX49" s="231">
        <v>4</v>
      </c>
      <c r="GY49" s="231">
        <v>4</v>
      </c>
      <c r="GZ49" s="231">
        <v>4</v>
      </c>
      <c r="HA49" s="231">
        <v>4</v>
      </c>
      <c r="HB49" s="231">
        <v>4</v>
      </c>
      <c r="HC49" s="231">
        <v>4</v>
      </c>
      <c r="HD49" s="231">
        <v>4</v>
      </c>
      <c r="HE49" s="231">
        <v>4</v>
      </c>
      <c r="HF49" s="231">
        <v>4</v>
      </c>
      <c r="HG49" s="231">
        <v>4</v>
      </c>
      <c r="HH49" s="231">
        <v>4</v>
      </c>
      <c r="HI49" s="231">
        <v>4</v>
      </c>
      <c r="HJ49" s="231">
        <v>4</v>
      </c>
      <c r="HK49" s="231">
        <v>4</v>
      </c>
      <c r="HL49" s="231">
        <v>4</v>
      </c>
      <c r="HM49" s="231">
        <v>4</v>
      </c>
      <c r="HN49" s="231">
        <v>4</v>
      </c>
      <c r="HO49" s="231">
        <v>4</v>
      </c>
      <c r="HP49" s="231">
        <v>4</v>
      </c>
      <c r="HQ49" s="225"/>
      <c r="HR49" s="231">
        <v>4</v>
      </c>
      <c r="HS49" s="231">
        <v>4</v>
      </c>
      <c r="HT49" s="231">
        <v>4</v>
      </c>
      <c r="HU49" s="231">
        <v>4</v>
      </c>
      <c r="HV49" s="231">
        <v>4</v>
      </c>
      <c r="HW49" s="231">
        <v>4</v>
      </c>
      <c r="HX49" s="231">
        <v>4</v>
      </c>
      <c r="HY49" s="225"/>
      <c r="HZ49" s="231">
        <v>3</v>
      </c>
      <c r="IA49" s="231">
        <v>2</v>
      </c>
      <c r="IB49" s="231">
        <v>2</v>
      </c>
      <c r="IC49" s="225"/>
      <c r="ID49" s="225"/>
      <c r="IE49" s="231">
        <v>2</v>
      </c>
      <c r="IF49" s="231">
        <v>2</v>
      </c>
      <c r="IG49" s="231">
        <v>2</v>
      </c>
      <c r="IH49" s="231">
        <v>2</v>
      </c>
      <c r="II49" s="225"/>
      <c r="IJ49" s="231">
        <v>2</v>
      </c>
      <c r="IK49" s="231">
        <v>2</v>
      </c>
      <c r="IL49" s="231">
        <v>2</v>
      </c>
      <c r="IM49" s="254"/>
      <c r="IN49" s="262">
        <v>2</v>
      </c>
      <c r="IO49" s="262">
        <v>2</v>
      </c>
      <c r="IP49" s="258"/>
      <c r="IQ49" s="258"/>
      <c r="IR49" s="258"/>
      <c r="IS49" s="258"/>
      <c r="IT49" s="258"/>
      <c r="IU49" s="261">
        <v>21</v>
      </c>
      <c r="IV49" s="258"/>
      <c r="IW49" s="258"/>
      <c r="IX49" s="258"/>
      <c r="IY49" s="258"/>
      <c r="IZ49" s="258"/>
      <c r="JA49" s="258"/>
      <c r="JB49" s="258"/>
      <c r="JC49" s="258"/>
      <c r="JD49" s="258"/>
      <c r="JE49" s="258"/>
      <c r="JF49" s="258"/>
      <c r="JG49" s="258"/>
      <c r="JH49" s="258"/>
      <c r="JI49" s="258"/>
      <c r="JJ49" s="258"/>
      <c r="JK49" s="258"/>
      <c r="JL49" s="258"/>
      <c r="JM49" s="258"/>
      <c r="JN49" s="258"/>
      <c r="JO49" s="258"/>
      <c r="JP49" s="258"/>
      <c r="JQ49" s="258"/>
      <c r="JR49" s="258"/>
      <c r="JS49" s="258"/>
      <c r="JT49" s="258"/>
      <c r="JU49" s="258"/>
      <c r="JV49" s="258"/>
      <c r="JW49" s="258"/>
      <c r="JX49" s="258"/>
      <c r="JY49" s="258"/>
      <c r="JZ49" s="258"/>
      <c r="KA49" s="258"/>
      <c r="KB49" s="258"/>
      <c r="KC49" s="258"/>
      <c r="KD49" s="258"/>
      <c r="KE49" s="258"/>
      <c r="KF49" s="258"/>
      <c r="KG49" s="258"/>
      <c r="KH49" s="258"/>
      <c r="KI49" s="258"/>
      <c r="KJ49" s="258"/>
      <c r="KK49" s="258"/>
      <c r="KL49" s="258"/>
      <c r="KM49" s="258"/>
      <c r="KN49" s="258"/>
      <c r="KO49" s="258"/>
      <c r="KP49" s="258"/>
      <c r="KQ49" s="258"/>
      <c r="KR49" s="258"/>
      <c r="KS49" s="258"/>
      <c r="KT49" s="258"/>
      <c r="KU49" s="258"/>
      <c r="KV49" s="258"/>
    </row>
    <row r="50" spans="1:308" x14ac:dyDescent="0.2">
      <c r="A50" s="135" t="s">
        <v>816</v>
      </c>
      <c r="B50" s="136" t="s">
        <v>1049</v>
      </c>
      <c r="C50" s="137"/>
      <c r="D50" s="138" t="s">
        <v>1106</v>
      </c>
      <c r="E50" s="138">
        <v>0</v>
      </c>
      <c r="F50" s="139" t="s">
        <v>1163</v>
      </c>
      <c r="G50" s="139" t="s">
        <v>1175</v>
      </c>
      <c r="H50" s="139" t="s">
        <v>1189</v>
      </c>
      <c r="I50" s="139">
        <v>0</v>
      </c>
      <c r="J50" s="139">
        <v>0</v>
      </c>
      <c r="K50" s="139">
        <v>0</v>
      </c>
      <c r="L50" s="139" t="s">
        <v>1193</v>
      </c>
      <c r="M50" s="139">
        <v>0</v>
      </c>
      <c r="N50" s="139" t="s">
        <v>1199</v>
      </c>
      <c r="O50" s="139">
        <v>0</v>
      </c>
      <c r="P50" s="139">
        <v>0</v>
      </c>
      <c r="Q50" s="139"/>
      <c r="R50" s="139"/>
      <c r="S50" s="139"/>
      <c r="T50" s="139"/>
      <c r="U50" s="139"/>
      <c r="V50" s="139">
        <v>0</v>
      </c>
      <c r="W50" s="139">
        <v>0</v>
      </c>
      <c r="X50" s="139">
        <v>0</v>
      </c>
      <c r="Y50" s="140">
        <v>204.82</v>
      </c>
      <c r="Z50" s="140">
        <v>388.65</v>
      </c>
      <c r="AA50" s="140">
        <v>0</v>
      </c>
      <c r="AB50" s="141" t="s">
        <v>782</v>
      </c>
      <c r="AC50" s="141" t="s">
        <v>782</v>
      </c>
      <c r="AD50" s="142">
        <v>10</v>
      </c>
      <c r="AE50" s="142">
        <v>8</v>
      </c>
      <c r="AF50" s="142">
        <v>2</v>
      </c>
      <c r="AG50" s="143">
        <v>1</v>
      </c>
      <c r="AH50" s="143" t="s">
        <v>782</v>
      </c>
      <c r="AI50" s="142" t="s">
        <v>3474</v>
      </c>
      <c r="AJ50" s="199" t="s">
        <v>782</v>
      </c>
      <c r="AK50" s="142" t="s">
        <v>782</v>
      </c>
      <c r="AL50" s="27" t="s">
        <v>782</v>
      </c>
      <c r="AM50" s="142">
        <v>0</v>
      </c>
      <c r="AN50" s="144">
        <v>0</v>
      </c>
      <c r="AO50" s="144">
        <v>0</v>
      </c>
      <c r="AP50" s="144">
        <v>0</v>
      </c>
      <c r="AQ50" s="142">
        <v>0</v>
      </c>
      <c r="AR50" s="142">
        <v>0</v>
      </c>
      <c r="AS50" s="202"/>
      <c r="AT50" s="202"/>
      <c r="AU50" s="202"/>
      <c r="AV50" s="215" t="s">
        <v>871</v>
      </c>
      <c r="AW50" s="215" t="s">
        <v>817</v>
      </c>
      <c r="AX50" s="145"/>
      <c r="AY50" s="145"/>
      <c r="AZ50" s="146">
        <v>1</v>
      </c>
      <c r="BA50" s="146" t="s">
        <v>528</v>
      </c>
      <c r="BB50" s="146"/>
      <c r="BC50" s="146">
        <v>1</v>
      </c>
      <c r="BD50" s="147" t="s">
        <v>542</v>
      </c>
      <c r="BE50" s="148">
        <v>1</v>
      </c>
      <c r="BF50" s="149"/>
      <c r="BG50" s="216"/>
      <c r="BH50" s="217"/>
      <c r="BI50" s="150">
        <v>0</v>
      </c>
      <c r="BJ50" s="218">
        <v>0</v>
      </c>
      <c r="BK50" s="13">
        <v>0</v>
      </c>
      <c r="BL50" s="13">
        <v>0</v>
      </c>
      <c r="BM50" s="27" t="s">
        <v>783</v>
      </c>
      <c r="BN50" s="13" t="s">
        <v>783</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782</v>
      </c>
      <c r="CJ50" s="161" t="s">
        <v>782</v>
      </c>
      <c r="CK50" s="158">
        <v>0</v>
      </c>
      <c r="CL50" s="158">
        <v>0</v>
      </c>
      <c r="CM50" s="155">
        <v>0</v>
      </c>
      <c r="CN50" s="155">
        <v>0</v>
      </c>
      <c r="CO50" s="162"/>
      <c r="CP50" s="155">
        <v>0</v>
      </c>
      <c r="CQ50" s="203">
        <v>42895</v>
      </c>
      <c r="CR50" s="204">
        <v>43159</v>
      </c>
      <c r="CS50" s="205">
        <v>43229</v>
      </c>
      <c r="CT50" s="205">
        <v>0</v>
      </c>
      <c r="CU50" s="205">
        <v>0</v>
      </c>
      <c r="CV50" s="205" t="s">
        <v>782</v>
      </c>
      <c r="CW50" s="205" t="s">
        <v>782</v>
      </c>
      <c r="CX50" s="155">
        <v>1</v>
      </c>
      <c r="CY50" s="154">
        <v>0</v>
      </c>
      <c r="CZ50" s="155">
        <v>0.81666666666666665</v>
      </c>
      <c r="DA50" s="155">
        <v>0</v>
      </c>
      <c r="DB50" s="155">
        <v>0</v>
      </c>
      <c r="DC50" s="155">
        <v>0</v>
      </c>
      <c r="DD50" s="163">
        <v>0</v>
      </c>
      <c r="DE50" s="13" t="s">
        <v>782</v>
      </c>
      <c r="DF50" s="85" t="s">
        <v>782</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3"/>
      <c r="EZ50" s="222">
        <v>0</v>
      </c>
      <c r="FA50" s="222">
        <v>0</v>
      </c>
      <c r="FB50" s="222">
        <v>0</v>
      </c>
      <c r="FC50" s="223"/>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2">
        <v>0</v>
      </c>
      <c r="HF50" s="222">
        <v>0</v>
      </c>
      <c r="HG50" s="222">
        <v>0</v>
      </c>
      <c r="HH50" s="222">
        <v>0</v>
      </c>
      <c r="HI50" s="222">
        <v>0</v>
      </c>
      <c r="HJ50" s="222">
        <v>0</v>
      </c>
      <c r="HK50" s="222">
        <v>0</v>
      </c>
      <c r="HL50" s="222">
        <v>0</v>
      </c>
      <c r="HM50" s="222">
        <v>0</v>
      </c>
      <c r="HN50" s="222">
        <v>0</v>
      </c>
      <c r="HO50" s="222">
        <v>0</v>
      </c>
      <c r="HP50" s="222">
        <v>0</v>
      </c>
      <c r="HQ50" s="223"/>
      <c r="HR50" s="222">
        <v>0</v>
      </c>
      <c r="HS50" s="222">
        <v>0</v>
      </c>
      <c r="HT50" s="222">
        <v>0</v>
      </c>
      <c r="HU50" s="222">
        <v>0</v>
      </c>
      <c r="HV50" s="222">
        <v>0</v>
      </c>
      <c r="HW50" s="222">
        <v>0</v>
      </c>
      <c r="HX50" s="222">
        <v>0</v>
      </c>
      <c r="HY50" s="223"/>
      <c r="HZ50" s="222">
        <v>0</v>
      </c>
      <c r="IA50" s="222">
        <v>0</v>
      </c>
      <c r="IB50" s="222">
        <v>0</v>
      </c>
      <c r="IC50" s="223"/>
      <c r="ID50" s="223"/>
      <c r="IE50" s="222">
        <v>0</v>
      </c>
      <c r="IF50" s="222">
        <v>0</v>
      </c>
      <c r="IG50" s="222">
        <v>0</v>
      </c>
      <c r="IH50" s="222">
        <v>0</v>
      </c>
      <c r="II50" s="223"/>
      <c r="IJ50" s="222">
        <v>0</v>
      </c>
      <c r="IK50" s="222">
        <v>0</v>
      </c>
      <c r="IL50" s="222">
        <v>0</v>
      </c>
      <c r="IM50" s="256"/>
      <c r="IN50" s="265">
        <v>0</v>
      </c>
      <c r="IO50" s="265">
        <v>0</v>
      </c>
      <c r="IP50" s="259"/>
      <c r="IQ50" s="259"/>
      <c r="IR50" s="259"/>
      <c r="IS50" s="259"/>
      <c r="IT50" s="259"/>
      <c r="IU50" s="265">
        <v>0</v>
      </c>
      <c r="IV50" s="259"/>
      <c r="IW50" s="259"/>
      <c r="IX50" s="259"/>
      <c r="IY50" s="259"/>
      <c r="IZ50" s="259"/>
      <c r="JA50" s="259"/>
      <c r="JB50" s="259"/>
      <c r="JC50" s="259"/>
      <c r="JD50" s="259"/>
      <c r="JE50" s="259"/>
      <c r="JF50" s="259"/>
      <c r="JG50" s="259"/>
      <c r="JH50" s="259"/>
      <c r="JI50" s="259"/>
      <c r="JJ50" s="259"/>
      <c r="JK50" s="259"/>
      <c r="JL50" s="259"/>
      <c r="JM50" s="259"/>
      <c r="JN50" s="259"/>
      <c r="JO50" s="259"/>
      <c r="JP50" s="259"/>
      <c r="JQ50" s="259"/>
      <c r="JR50" s="259"/>
      <c r="JS50" s="259"/>
      <c r="JT50" s="259"/>
      <c r="JU50" s="259"/>
      <c r="JV50" s="259"/>
      <c r="JW50" s="259"/>
      <c r="JX50" s="259"/>
      <c r="JY50" s="259"/>
      <c r="JZ50" s="259"/>
      <c r="KA50" s="259"/>
      <c r="KB50" s="259"/>
      <c r="KC50" s="259"/>
      <c r="KD50" s="259"/>
      <c r="KE50" s="259"/>
      <c r="KF50" s="259"/>
      <c r="KG50" s="259"/>
      <c r="KH50" s="259"/>
      <c r="KI50" s="259"/>
      <c r="KJ50" s="259"/>
      <c r="KK50" s="259"/>
      <c r="KL50" s="259"/>
      <c r="KM50" s="259"/>
      <c r="KN50" s="259"/>
      <c r="KO50" s="259"/>
      <c r="KP50" s="259"/>
      <c r="KQ50" s="259"/>
      <c r="KR50" s="259"/>
      <c r="KS50" s="259"/>
      <c r="KT50" s="259"/>
      <c r="KU50" s="259"/>
      <c r="KV50" s="259"/>
    </row>
    <row r="51" spans="1:308" x14ac:dyDescent="0.2">
      <c r="A51" s="135" t="s">
        <v>816</v>
      </c>
      <c r="B51" s="136" t="s">
        <v>1050</v>
      </c>
      <c r="C51" s="137"/>
      <c r="D51" s="138" t="s">
        <v>1107</v>
      </c>
      <c r="E51" s="138">
        <v>0</v>
      </c>
      <c r="F51" s="139" t="s">
        <v>1164</v>
      </c>
      <c r="G51" s="139" t="s">
        <v>1173</v>
      </c>
      <c r="H51" s="139" t="s">
        <v>1189</v>
      </c>
      <c r="I51" s="139">
        <v>0</v>
      </c>
      <c r="J51" s="139">
        <v>0</v>
      </c>
      <c r="K51" s="139">
        <v>0</v>
      </c>
      <c r="L51" s="139" t="s">
        <v>1191</v>
      </c>
      <c r="M51" s="139">
        <v>0</v>
      </c>
      <c r="N51" s="139" t="s">
        <v>1198</v>
      </c>
      <c r="O51" s="139">
        <v>0</v>
      </c>
      <c r="P51" s="139">
        <v>0</v>
      </c>
      <c r="Q51" s="139"/>
      <c r="R51" s="139"/>
      <c r="S51" s="139"/>
      <c r="T51" s="139"/>
      <c r="U51" s="139"/>
      <c r="V51" s="139">
        <v>0</v>
      </c>
      <c r="W51" s="139">
        <v>0</v>
      </c>
      <c r="X51" s="139">
        <v>0</v>
      </c>
      <c r="Y51" s="140">
        <v>347.09</v>
      </c>
      <c r="Z51" s="140">
        <v>699</v>
      </c>
      <c r="AA51" s="140">
        <v>0</v>
      </c>
      <c r="AB51" s="141" t="s">
        <v>782</v>
      </c>
      <c r="AC51" s="141" t="s">
        <v>782</v>
      </c>
      <c r="AD51" s="142">
        <v>10</v>
      </c>
      <c r="AE51" s="142">
        <v>8</v>
      </c>
      <c r="AF51" s="142">
        <v>2</v>
      </c>
      <c r="AG51" s="143">
        <v>1</v>
      </c>
      <c r="AH51" s="143" t="s">
        <v>784</v>
      </c>
      <c r="AI51" s="142" t="s">
        <v>3492</v>
      </c>
      <c r="AJ51" s="199" t="s">
        <v>3491</v>
      </c>
      <c r="AK51" s="142" t="s">
        <v>782</v>
      </c>
      <c r="AL51" s="27" t="s">
        <v>782</v>
      </c>
      <c r="AM51" s="142">
        <v>0.88</v>
      </c>
      <c r="AN51" s="144">
        <v>4.2613636363636367</v>
      </c>
      <c r="AO51" s="144">
        <v>0.85227272727272729</v>
      </c>
      <c r="AP51" s="144">
        <v>0.28409090909090912</v>
      </c>
      <c r="AQ51" s="142">
        <v>0</v>
      </c>
      <c r="AR51" s="142">
        <v>0</v>
      </c>
      <c r="AS51" s="202"/>
      <c r="AT51" s="202"/>
      <c r="AU51" s="202">
        <v>42621</v>
      </c>
      <c r="AV51" s="215" t="s">
        <v>871</v>
      </c>
      <c r="AW51" s="215" t="s">
        <v>817</v>
      </c>
      <c r="AX51" s="145"/>
      <c r="AY51" s="145"/>
      <c r="AZ51" s="146">
        <v>1</v>
      </c>
      <c r="BA51" s="146" t="s">
        <v>528</v>
      </c>
      <c r="BB51" s="146"/>
      <c r="BC51" s="146">
        <v>1</v>
      </c>
      <c r="BD51" s="147" t="s">
        <v>542</v>
      </c>
      <c r="BE51" s="148">
        <v>1</v>
      </c>
      <c r="BF51" s="149"/>
      <c r="BG51" s="216"/>
      <c r="BH51" s="217"/>
      <c r="BI51" s="150">
        <v>15</v>
      </c>
      <c r="BJ51" s="218">
        <v>14</v>
      </c>
      <c r="BK51" s="13">
        <v>10</v>
      </c>
      <c r="BL51" s="13">
        <v>5</v>
      </c>
      <c r="BM51" s="27" t="s">
        <v>791</v>
      </c>
      <c r="BN51" s="13" t="s">
        <v>791</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782</v>
      </c>
      <c r="CJ51" s="161" t="s">
        <v>782</v>
      </c>
      <c r="CK51" s="158">
        <v>703.82</v>
      </c>
      <c r="CL51" s="158">
        <v>0</v>
      </c>
      <c r="CM51" s="155">
        <v>0</v>
      </c>
      <c r="CN51" s="155">
        <v>4.8666570630095949</v>
      </c>
      <c r="CO51" s="162"/>
      <c r="CP51" s="155">
        <v>0.75</v>
      </c>
      <c r="CQ51" s="203">
        <v>43137</v>
      </c>
      <c r="CR51" s="204">
        <v>43159</v>
      </c>
      <c r="CS51" s="205">
        <v>43229</v>
      </c>
      <c r="CT51" s="205">
        <v>43118</v>
      </c>
      <c r="CU51" s="205">
        <v>43133</v>
      </c>
      <c r="CV51" s="205">
        <v>43132</v>
      </c>
      <c r="CW51" s="205">
        <v>43174</v>
      </c>
      <c r="CX51" s="155">
        <v>0.27295942429751113</v>
      </c>
      <c r="CY51" s="154">
        <v>0</v>
      </c>
      <c r="CZ51" s="155">
        <v>0</v>
      </c>
      <c r="DA51" s="155">
        <v>1.6666666666666666E-2</v>
      </c>
      <c r="DB51" s="155">
        <v>0.26666666666666666</v>
      </c>
      <c r="DC51" s="155">
        <v>0.53333333333333333</v>
      </c>
      <c r="DD51" s="163">
        <v>0</v>
      </c>
      <c r="DE51" s="13" t="s">
        <v>782</v>
      </c>
      <c r="DF51" s="85" t="s">
        <v>789</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13</v>
      </c>
      <c r="EU51" s="232">
        <v>13</v>
      </c>
      <c r="EV51" s="232">
        <v>13</v>
      </c>
      <c r="EW51" s="232">
        <v>13</v>
      </c>
      <c r="EX51" s="232">
        <v>13</v>
      </c>
      <c r="EY51" s="225"/>
      <c r="EZ51" s="232">
        <v>12</v>
      </c>
      <c r="FA51" s="232">
        <v>12</v>
      </c>
      <c r="FB51" s="232">
        <v>12</v>
      </c>
      <c r="FC51" s="225"/>
      <c r="FD51" s="232">
        <v>12</v>
      </c>
      <c r="FE51" s="232">
        <v>11</v>
      </c>
      <c r="FF51" s="232">
        <v>8</v>
      </c>
      <c r="FG51" s="232">
        <v>8</v>
      </c>
      <c r="FH51" s="232">
        <v>8</v>
      </c>
      <c r="FI51" s="232">
        <v>8</v>
      </c>
      <c r="FJ51" s="232">
        <v>8</v>
      </c>
      <c r="FK51" s="232">
        <v>8</v>
      </c>
      <c r="FL51" s="232">
        <v>12</v>
      </c>
      <c r="FM51" s="232">
        <v>12</v>
      </c>
      <c r="FN51" s="232">
        <v>12</v>
      </c>
      <c r="FO51" s="232">
        <v>12</v>
      </c>
      <c r="FP51" s="232">
        <v>12</v>
      </c>
      <c r="FQ51" s="232">
        <v>12</v>
      </c>
      <c r="FR51" s="234">
        <v>12</v>
      </c>
      <c r="FS51" s="234">
        <v>12</v>
      </c>
      <c r="FT51" s="234">
        <v>12</v>
      </c>
      <c r="FU51" s="234">
        <v>12</v>
      </c>
      <c r="FV51" s="234">
        <v>12</v>
      </c>
      <c r="FW51" s="234">
        <v>12</v>
      </c>
      <c r="FX51" s="234">
        <v>12</v>
      </c>
      <c r="FY51" s="234">
        <v>12</v>
      </c>
      <c r="FZ51" s="234">
        <v>12</v>
      </c>
      <c r="GA51" s="234">
        <v>12</v>
      </c>
      <c r="GB51" s="234">
        <v>12</v>
      </c>
      <c r="GC51" s="234">
        <v>12</v>
      </c>
      <c r="GD51" s="234">
        <v>12</v>
      </c>
      <c r="GE51" s="234">
        <v>12</v>
      </c>
      <c r="GF51" s="234">
        <v>12</v>
      </c>
      <c r="GG51" s="234">
        <v>12</v>
      </c>
      <c r="GH51" s="234">
        <v>12</v>
      </c>
      <c r="GI51" s="234">
        <v>12</v>
      </c>
      <c r="GJ51" s="234">
        <v>12</v>
      </c>
      <c r="GK51" s="234">
        <v>12</v>
      </c>
      <c r="GL51" s="234">
        <v>12</v>
      </c>
      <c r="GM51" s="234">
        <v>12</v>
      </c>
      <c r="GN51" s="234">
        <v>12</v>
      </c>
      <c r="GO51" s="234">
        <v>12</v>
      </c>
      <c r="GP51" s="234">
        <v>12</v>
      </c>
      <c r="GQ51" s="234">
        <v>12</v>
      </c>
      <c r="GR51" s="234">
        <v>12</v>
      </c>
      <c r="GS51" s="234">
        <v>15</v>
      </c>
      <c r="GT51" s="234">
        <v>15</v>
      </c>
      <c r="GU51" s="234">
        <v>15</v>
      </c>
      <c r="GV51" s="234">
        <v>15</v>
      </c>
      <c r="GW51" s="234">
        <v>15</v>
      </c>
      <c r="GX51" s="234">
        <v>15</v>
      </c>
      <c r="GY51" s="234">
        <v>15</v>
      </c>
      <c r="GZ51" s="234">
        <v>15</v>
      </c>
      <c r="HA51" s="234">
        <v>15</v>
      </c>
      <c r="HB51" s="234">
        <v>15</v>
      </c>
      <c r="HC51" s="234">
        <v>15</v>
      </c>
      <c r="HD51" s="234">
        <v>15</v>
      </c>
      <c r="HE51" s="234">
        <v>15</v>
      </c>
      <c r="HF51" s="234">
        <v>15</v>
      </c>
      <c r="HG51" s="234">
        <v>15</v>
      </c>
      <c r="HH51" s="234">
        <v>15</v>
      </c>
      <c r="HI51" s="234">
        <v>15</v>
      </c>
      <c r="HJ51" s="234">
        <v>15</v>
      </c>
      <c r="HK51" s="234">
        <v>15</v>
      </c>
      <c r="HL51" s="234">
        <v>15</v>
      </c>
      <c r="HM51" s="234">
        <v>15</v>
      </c>
      <c r="HN51" s="234">
        <v>12</v>
      </c>
      <c r="HO51" s="234">
        <v>12</v>
      </c>
      <c r="HP51" s="234">
        <v>12</v>
      </c>
      <c r="HQ51" s="225"/>
      <c r="HR51" s="234">
        <v>11</v>
      </c>
      <c r="HS51" s="234">
        <v>11</v>
      </c>
      <c r="HT51" s="234">
        <v>11</v>
      </c>
      <c r="HU51" s="232">
        <v>9</v>
      </c>
      <c r="HV51" s="232">
        <v>9</v>
      </c>
      <c r="HW51" s="232">
        <v>9</v>
      </c>
      <c r="HX51" s="232">
        <v>9</v>
      </c>
      <c r="HY51" s="225"/>
      <c r="HZ51" s="232">
        <v>8</v>
      </c>
      <c r="IA51" s="232">
        <v>8</v>
      </c>
      <c r="IB51" s="232">
        <v>8</v>
      </c>
      <c r="IC51" s="225"/>
      <c r="ID51" s="225"/>
      <c r="IE51" s="232">
        <v>8</v>
      </c>
      <c r="IF51" s="232">
        <v>8</v>
      </c>
      <c r="IG51" s="232">
        <v>8</v>
      </c>
      <c r="IH51" s="232">
        <v>8</v>
      </c>
      <c r="II51" s="225"/>
      <c r="IJ51" s="232">
        <v>8</v>
      </c>
      <c r="IK51" s="232">
        <v>8</v>
      </c>
      <c r="IL51" s="232">
        <v>8</v>
      </c>
      <c r="IM51" s="256"/>
      <c r="IN51" s="261">
        <v>8</v>
      </c>
      <c r="IO51" s="261">
        <v>8</v>
      </c>
      <c r="IP51" s="259"/>
      <c r="IQ51" s="259"/>
      <c r="IR51" s="259"/>
      <c r="IS51" s="259"/>
      <c r="IT51" s="259"/>
      <c r="IU51" s="262">
        <v>3</v>
      </c>
      <c r="IV51" s="259"/>
      <c r="IW51" s="259"/>
      <c r="IX51" s="259"/>
      <c r="IY51" s="259"/>
      <c r="IZ51" s="259"/>
      <c r="JA51" s="259"/>
      <c r="JB51" s="259"/>
      <c r="JC51" s="259"/>
      <c r="JD51" s="259"/>
      <c r="JE51" s="259"/>
      <c r="JF51" s="259"/>
      <c r="JG51" s="259"/>
      <c r="JH51" s="259"/>
      <c r="JI51" s="259"/>
      <c r="JJ51" s="259"/>
      <c r="JK51" s="259"/>
      <c r="JL51" s="259"/>
      <c r="JM51" s="259"/>
      <c r="JN51" s="259"/>
      <c r="JO51" s="259"/>
      <c r="JP51" s="259"/>
      <c r="JQ51" s="259"/>
      <c r="JR51" s="259"/>
      <c r="JS51" s="259"/>
      <c r="JT51" s="259"/>
      <c r="JU51" s="259"/>
      <c r="JV51" s="259"/>
      <c r="JW51" s="259"/>
      <c r="JX51" s="259"/>
      <c r="JY51" s="259"/>
      <c r="JZ51" s="259"/>
      <c r="KA51" s="259"/>
      <c r="KB51" s="259"/>
      <c r="KC51" s="259"/>
      <c r="KD51" s="259"/>
      <c r="KE51" s="259"/>
      <c r="KF51" s="259"/>
      <c r="KG51" s="259"/>
      <c r="KH51" s="259"/>
      <c r="KI51" s="259"/>
      <c r="KJ51" s="259"/>
      <c r="KK51" s="259"/>
      <c r="KL51" s="259"/>
      <c r="KM51" s="259"/>
      <c r="KN51" s="259"/>
      <c r="KO51" s="259"/>
      <c r="KP51" s="259"/>
      <c r="KQ51" s="259"/>
      <c r="KR51" s="259"/>
      <c r="KS51" s="259"/>
      <c r="KT51" s="259"/>
      <c r="KU51" s="259"/>
      <c r="KV51" s="259"/>
    </row>
    <row r="52" spans="1:308" x14ac:dyDescent="0.2">
      <c r="A52" s="135" t="s">
        <v>816</v>
      </c>
      <c r="B52" s="136" t="s">
        <v>1051</v>
      </c>
      <c r="C52" s="137"/>
      <c r="D52" s="138" t="s">
        <v>1108</v>
      </c>
      <c r="E52" s="138">
        <v>0</v>
      </c>
      <c r="F52" s="139" t="s">
        <v>1165</v>
      </c>
      <c r="G52" s="139" t="s">
        <v>1179</v>
      </c>
      <c r="H52" s="139" t="s">
        <v>1189</v>
      </c>
      <c r="I52" s="139">
        <v>0</v>
      </c>
      <c r="J52" s="139">
        <v>0</v>
      </c>
      <c r="K52" s="139">
        <v>0</v>
      </c>
      <c r="L52" s="139" t="s">
        <v>1192</v>
      </c>
      <c r="M52" s="139">
        <v>0</v>
      </c>
      <c r="N52" s="139" t="s">
        <v>1198</v>
      </c>
      <c r="O52" s="139">
        <v>0</v>
      </c>
      <c r="P52" s="139">
        <v>0</v>
      </c>
      <c r="Q52" s="139"/>
      <c r="R52" s="139"/>
      <c r="S52" s="139"/>
      <c r="T52" s="139"/>
      <c r="U52" s="139"/>
      <c r="V52" s="139">
        <v>0</v>
      </c>
      <c r="W52" s="139">
        <v>0</v>
      </c>
      <c r="X52" s="139">
        <v>0</v>
      </c>
      <c r="Y52" s="140">
        <v>299.14</v>
      </c>
      <c r="Z52" s="140">
        <v>599</v>
      </c>
      <c r="AA52" s="140">
        <v>0</v>
      </c>
      <c r="AB52" s="141" t="s">
        <v>782</v>
      </c>
      <c r="AC52" s="141" t="s">
        <v>782</v>
      </c>
      <c r="AD52" s="142">
        <v>10</v>
      </c>
      <c r="AE52" s="142">
        <v>8</v>
      </c>
      <c r="AF52" s="142">
        <v>2</v>
      </c>
      <c r="AG52" s="143">
        <v>1</v>
      </c>
      <c r="AH52" s="143" t="s">
        <v>784</v>
      </c>
      <c r="AI52" s="142" t="s">
        <v>3477</v>
      </c>
      <c r="AJ52" s="199" t="s">
        <v>3487</v>
      </c>
      <c r="AK52" s="142" t="s">
        <v>782</v>
      </c>
      <c r="AL52" s="27" t="s">
        <v>782</v>
      </c>
      <c r="AM52" s="142">
        <v>13.65</v>
      </c>
      <c r="AN52" s="144">
        <v>3.6630036630036629</v>
      </c>
      <c r="AO52" s="144">
        <v>3.4798534798534799</v>
      </c>
      <c r="AP52" s="144">
        <v>1.8315018315018316E-2</v>
      </c>
      <c r="AQ52" s="142">
        <v>0</v>
      </c>
      <c r="AR52" s="142">
        <v>0</v>
      </c>
      <c r="AS52" s="202"/>
      <c r="AT52" s="202"/>
      <c r="AU52" s="202"/>
      <c r="AV52" s="215" t="s">
        <v>871</v>
      </c>
      <c r="AW52" s="215" t="s">
        <v>817</v>
      </c>
      <c r="AX52" s="145"/>
      <c r="AY52" s="145"/>
      <c r="AZ52" s="146">
        <v>1</v>
      </c>
      <c r="BA52" s="146" t="s">
        <v>528</v>
      </c>
      <c r="BB52" s="146"/>
      <c r="BC52" s="146">
        <v>1</v>
      </c>
      <c r="BD52" s="147" t="s">
        <v>542</v>
      </c>
      <c r="BE52" s="148">
        <v>1</v>
      </c>
      <c r="BF52" s="149"/>
      <c r="BG52" s="216"/>
      <c r="BH52" s="217"/>
      <c r="BI52" s="150">
        <v>200</v>
      </c>
      <c r="BJ52" s="218">
        <v>205</v>
      </c>
      <c r="BK52" s="13">
        <v>133</v>
      </c>
      <c r="BL52" s="13">
        <v>66</v>
      </c>
      <c r="BM52" s="27" t="s">
        <v>786</v>
      </c>
      <c r="BN52" s="13" t="s">
        <v>787</v>
      </c>
      <c r="BO52" s="151">
        <v>140</v>
      </c>
      <c r="BP52" s="152"/>
      <c r="BQ52" s="153"/>
      <c r="BR52" s="142">
        <v>1000000000</v>
      </c>
      <c r="BS52" s="154">
        <v>78</v>
      </c>
      <c r="BT52" s="155">
        <v>0.61</v>
      </c>
      <c r="BU52" s="154">
        <v>112</v>
      </c>
      <c r="BV52" s="156">
        <v>0</v>
      </c>
      <c r="BW52" s="156">
        <v>0</v>
      </c>
      <c r="BX52" s="156">
        <v>0</v>
      </c>
      <c r="BY52" s="154">
        <v>0</v>
      </c>
      <c r="BZ52" s="154">
        <v>0</v>
      </c>
      <c r="CA52" s="154">
        <v>190</v>
      </c>
      <c r="CB52" s="155">
        <v>0.05</v>
      </c>
      <c r="CC52" s="154"/>
      <c r="CD52" s="154"/>
      <c r="CE52" s="157">
        <v>10</v>
      </c>
      <c r="CF52" s="158">
        <v>40</v>
      </c>
      <c r="CG52" s="152"/>
      <c r="CH52" s="159"/>
      <c r="CI52" s="160" t="s">
        <v>782</v>
      </c>
      <c r="CJ52" s="161" t="s">
        <v>782</v>
      </c>
      <c r="CK52" s="158">
        <v>0</v>
      </c>
      <c r="CL52" s="158">
        <v>0</v>
      </c>
      <c r="CM52" s="155">
        <v>0</v>
      </c>
      <c r="CN52" s="155">
        <v>4.8115531189409646</v>
      </c>
      <c r="CO52" s="162"/>
      <c r="CP52" s="155">
        <v>0.81</v>
      </c>
      <c r="CQ52" s="203">
        <v>43087</v>
      </c>
      <c r="CR52" s="204">
        <v>43159</v>
      </c>
      <c r="CS52" s="205">
        <v>43229</v>
      </c>
      <c r="CT52" s="205">
        <v>43195</v>
      </c>
      <c r="CU52" s="205">
        <v>43179</v>
      </c>
      <c r="CV52" s="205">
        <v>43209</v>
      </c>
      <c r="CW52" s="205">
        <v>43251</v>
      </c>
      <c r="CX52" s="155">
        <v>0.27394335128447289</v>
      </c>
      <c r="CY52" s="154">
        <v>0</v>
      </c>
      <c r="CZ52" s="155">
        <v>0</v>
      </c>
      <c r="DA52" s="155">
        <v>0.6333333333333333</v>
      </c>
      <c r="DB52" s="155">
        <v>0.18333333333333332</v>
      </c>
      <c r="DC52" s="155">
        <v>0</v>
      </c>
      <c r="DD52" s="163">
        <v>0</v>
      </c>
      <c r="DE52" s="13" t="s">
        <v>782</v>
      </c>
      <c r="DF52" s="85" t="s">
        <v>789</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39</v>
      </c>
      <c r="EU52" s="227">
        <v>37</v>
      </c>
      <c r="EV52" s="227">
        <v>37</v>
      </c>
      <c r="EW52" s="227">
        <v>37</v>
      </c>
      <c r="EX52" s="227">
        <v>34</v>
      </c>
      <c r="EY52" s="223"/>
      <c r="EZ52" s="227">
        <v>30</v>
      </c>
      <c r="FA52" s="227">
        <v>30</v>
      </c>
      <c r="FB52" s="227">
        <v>30</v>
      </c>
      <c r="FC52" s="223"/>
      <c r="FD52" s="227">
        <v>29</v>
      </c>
      <c r="FE52" s="227">
        <v>29</v>
      </c>
      <c r="FF52" s="227">
        <v>28</v>
      </c>
      <c r="FG52" s="227">
        <v>1</v>
      </c>
      <c r="FH52" s="227">
        <v>1</v>
      </c>
      <c r="FI52" s="227">
        <v>1</v>
      </c>
      <c r="FJ52" s="227">
        <v>1</v>
      </c>
      <c r="FK52" s="227">
        <v>1</v>
      </c>
      <c r="FL52" s="227">
        <v>56</v>
      </c>
      <c r="FM52" s="227">
        <v>56</v>
      </c>
      <c r="FN52" s="227">
        <v>54</v>
      </c>
      <c r="FO52" s="227">
        <v>52</v>
      </c>
      <c r="FP52" s="227">
        <v>52</v>
      </c>
      <c r="FQ52" s="227">
        <v>52</v>
      </c>
      <c r="FR52" s="227">
        <v>53</v>
      </c>
      <c r="FS52" s="227">
        <v>53</v>
      </c>
      <c r="FT52" s="227">
        <v>53</v>
      </c>
      <c r="FU52" s="227">
        <v>27</v>
      </c>
      <c r="FV52" s="227">
        <v>27</v>
      </c>
      <c r="FW52" s="227">
        <v>27</v>
      </c>
      <c r="FX52" s="227">
        <v>27</v>
      </c>
      <c r="FY52" s="227">
        <v>27</v>
      </c>
      <c r="FZ52" s="227">
        <v>27</v>
      </c>
      <c r="GA52" s="227">
        <v>25</v>
      </c>
      <c r="GB52" s="227">
        <v>25</v>
      </c>
      <c r="GC52" s="227">
        <v>23</v>
      </c>
      <c r="GD52" s="227">
        <v>23</v>
      </c>
      <c r="GE52" s="227">
        <v>23</v>
      </c>
      <c r="GF52" s="227">
        <v>22</v>
      </c>
      <c r="GG52" s="227">
        <v>22</v>
      </c>
      <c r="GH52" s="227">
        <v>22</v>
      </c>
      <c r="GI52" s="227">
        <v>22</v>
      </c>
      <c r="GJ52" s="227">
        <v>22</v>
      </c>
      <c r="GK52" s="227">
        <v>22</v>
      </c>
      <c r="GL52" s="227">
        <v>22</v>
      </c>
      <c r="GM52" s="227">
        <v>22</v>
      </c>
      <c r="GN52" s="227">
        <v>22</v>
      </c>
      <c r="GO52" s="227">
        <v>22</v>
      </c>
      <c r="GP52" s="227">
        <v>22</v>
      </c>
      <c r="GQ52" s="227">
        <v>22</v>
      </c>
      <c r="GR52" s="227">
        <v>22</v>
      </c>
      <c r="GS52" s="227">
        <v>57</v>
      </c>
      <c r="GT52" s="227">
        <v>57</v>
      </c>
      <c r="GU52" s="227">
        <v>57</v>
      </c>
      <c r="GV52" s="227">
        <v>56</v>
      </c>
      <c r="GW52" s="227">
        <v>56</v>
      </c>
      <c r="GX52" s="227">
        <v>56</v>
      </c>
      <c r="GY52" s="227">
        <v>56</v>
      </c>
      <c r="GZ52" s="227">
        <v>56</v>
      </c>
      <c r="HA52" s="227">
        <v>56</v>
      </c>
      <c r="HB52" s="227">
        <v>56</v>
      </c>
      <c r="HC52" s="227">
        <v>56</v>
      </c>
      <c r="HD52" s="227">
        <v>38</v>
      </c>
      <c r="HE52" s="227">
        <v>38</v>
      </c>
      <c r="HF52" s="227">
        <v>38</v>
      </c>
      <c r="HG52" s="227">
        <v>38</v>
      </c>
      <c r="HH52" s="227">
        <v>38</v>
      </c>
      <c r="HI52" s="227">
        <v>38</v>
      </c>
      <c r="HJ52" s="228">
        <v>71</v>
      </c>
      <c r="HK52" s="228">
        <v>71</v>
      </c>
      <c r="HL52" s="228">
        <v>71</v>
      </c>
      <c r="HM52" s="228">
        <v>71</v>
      </c>
      <c r="HN52" s="228">
        <v>71</v>
      </c>
      <c r="HO52" s="228">
        <v>71</v>
      </c>
      <c r="HP52" s="228">
        <v>70</v>
      </c>
      <c r="HQ52" s="223"/>
      <c r="HR52" s="228">
        <v>70</v>
      </c>
      <c r="HS52" s="228">
        <v>70</v>
      </c>
      <c r="HT52" s="228">
        <v>68</v>
      </c>
      <c r="HU52" s="227">
        <v>66</v>
      </c>
      <c r="HV52" s="227">
        <v>66</v>
      </c>
      <c r="HW52" s="227">
        <v>66</v>
      </c>
      <c r="HX52" s="227">
        <v>66</v>
      </c>
      <c r="HY52" s="223"/>
      <c r="HZ52" s="227">
        <v>65</v>
      </c>
      <c r="IA52" s="227">
        <v>64</v>
      </c>
      <c r="IB52" s="227">
        <v>64</v>
      </c>
      <c r="IC52" s="223"/>
      <c r="ID52" s="223"/>
      <c r="IE52" s="227">
        <v>65</v>
      </c>
      <c r="IF52" s="227">
        <v>65</v>
      </c>
      <c r="IG52" s="227">
        <v>65</v>
      </c>
      <c r="IH52" s="227">
        <v>65</v>
      </c>
      <c r="II52" s="223"/>
      <c r="IJ52" s="227">
        <v>65</v>
      </c>
      <c r="IK52" s="227">
        <v>65</v>
      </c>
      <c r="IL52" s="227">
        <v>65</v>
      </c>
      <c r="IM52" s="254"/>
      <c r="IN52" s="262">
        <v>65</v>
      </c>
      <c r="IO52" s="262">
        <v>65</v>
      </c>
      <c r="IP52" s="258"/>
      <c r="IQ52" s="258"/>
      <c r="IR52" s="258"/>
      <c r="IS52" s="258"/>
      <c r="IT52" s="258"/>
      <c r="IU52" s="261">
        <v>78</v>
      </c>
      <c r="IV52" s="258"/>
      <c r="IW52" s="258"/>
      <c r="IX52" s="258"/>
      <c r="IY52" s="258"/>
      <c r="IZ52" s="258"/>
      <c r="JA52" s="258"/>
      <c r="JB52" s="258"/>
      <c r="JC52" s="258"/>
      <c r="JD52" s="258"/>
      <c r="JE52" s="258"/>
      <c r="JF52" s="258"/>
      <c r="JG52" s="258"/>
      <c r="JH52" s="258"/>
      <c r="JI52" s="258"/>
      <c r="JJ52" s="258"/>
      <c r="JK52" s="258"/>
      <c r="JL52" s="258"/>
      <c r="JM52" s="258"/>
      <c r="JN52" s="258"/>
      <c r="JO52" s="258"/>
      <c r="JP52" s="258"/>
      <c r="JQ52" s="258"/>
      <c r="JR52" s="258"/>
      <c r="JS52" s="258"/>
      <c r="JT52" s="258"/>
      <c r="JU52" s="258"/>
      <c r="JV52" s="258"/>
      <c r="JW52" s="258"/>
      <c r="JX52" s="258"/>
      <c r="JY52" s="258"/>
      <c r="JZ52" s="258"/>
      <c r="KA52" s="258"/>
      <c r="KB52" s="258"/>
      <c r="KC52" s="258"/>
      <c r="KD52" s="258"/>
      <c r="KE52" s="258"/>
      <c r="KF52" s="258"/>
      <c r="KG52" s="258"/>
      <c r="KH52" s="258"/>
      <c r="KI52" s="258"/>
      <c r="KJ52" s="258"/>
      <c r="KK52" s="258"/>
      <c r="KL52" s="258"/>
      <c r="KM52" s="258"/>
      <c r="KN52" s="258"/>
      <c r="KO52" s="258"/>
      <c r="KP52" s="258"/>
      <c r="KQ52" s="258"/>
      <c r="KR52" s="258"/>
      <c r="KS52" s="258"/>
      <c r="KT52" s="258"/>
      <c r="KU52" s="258"/>
      <c r="KV52" s="258"/>
    </row>
    <row r="53" spans="1:308" x14ac:dyDescent="0.2">
      <c r="A53" s="135" t="s">
        <v>816</v>
      </c>
      <c r="B53" s="136" t="s">
        <v>1052</v>
      </c>
      <c r="C53" s="137"/>
      <c r="D53" s="138" t="s">
        <v>1109</v>
      </c>
      <c r="E53" s="138">
        <v>0</v>
      </c>
      <c r="F53" s="139" t="s">
        <v>1166</v>
      </c>
      <c r="G53" s="139" t="s">
        <v>1179</v>
      </c>
      <c r="H53" s="139" t="s">
        <v>1189</v>
      </c>
      <c r="I53" s="139">
        <v>0</v>
      </c>
      <c r="J53" s="139">
        <v>0</v>
      </c>
      <c r="K53" s="139">
        <v>0</v>
      </c>
      <c r="L53" s="139" t="s">
        <v>1192</v>
      </c>
      <c r="M53" s="139">
        <v>0</v>
      </c>
      <c r="N53" s="139" t="s">
        <v>1198</v>
      </c>
      <c r="O53" s="139">
        <v>0</v>
      </c>
      <c r="P53" s="139">
        <v>0</v>
      </c>
      <c r="Q53" s="139"/>
      <c r="R53" s="139"/>
      <c r="S53" s="139"/>
      <c r="T53" s="139"/>
      <c r="U53" s="139"/>
      <c r="V53" s="139">
        <v>0</v>
      </c>
      <c r="W53" s="139">
        <v>0</v>
      </c>
      <c r="X53" s="139">
        <v>0</v>
      </c>
      <c r="Y53" s="140">
        <v>302.43</v>
      </c>
      <c r="Z53" s="140">
        <v>599</v>
      </c>
      <c r="AA53" s="140">
        <v>0</v>
      </c>
      <c r="AB53" s="141" t="s">
        <v>782</v>
      </c>
      <c r="AC53" s="141" t="s">
        <v>782</v>
      </c>
      <c r="AD53" s="142">
        <v>10</v>
      </c>
      <c r="AE53" s="142">
        <v>8</v>
      </c>
      <c r="AF53" s="142">
        <v>2</v>
      </c>
      <c r="AG53" s="143">
        <v>1</v>
      </c>
      <c r="AH53" s="143" t="s">
        <v>782</v>
      </c>
      <c r="AI53" s="142" t="s">
        <v>3492</v>
      </c>
      <c r="AJ53" s="199" t="s">
        <v>792</v>
      </c>
      <c r="AK53" s="142" t="s">
        <v>782</v>
      </c>
      <c r="AL53" s="27" t="s">
        <v>782</v>
      </c>
      <c r="AM53" s="142">
        <v>3.65</v>
      </c>
      <c r="AN53" s="144">
        <v>3.4246575342465753</v>
      </c>
      <c r="AO53" s="144">
        <v>6.0273972602739727</v>
      </c>
      <c r="AP53" s="144">
        <v>6.8493150684931503E-2</v>
      </c>
      <c r="AQ53" s="142">
        <v>0</v>
      </c>
      <c r="AR53" s="142">
        <v>0</v>
      </c>
      <c r="AS53" s="202"/>
      <c r="AT53" s="202"/>
      <c r="AU53" s="202"/>
      <c r="AV53" s="215" t="s">
        <v>871</v>
      </c>
      <c r="AW53" s="215" t="s">
        <v>817</v>
      </c>
      <c r="AX53" s="145"/>
      <c r="AY53" s="145"/>
      <c r="AZ53" s="146">
        <v>1</v>
      </c>
      <c r="BA53" s="146" t="s">
        <v>528</v>
      </c>
      <c r="BB53" s="146"/>
      <c r="BC53" s="146">
        <v>1</v>
      </c>
      <c r="BD53" s="147" t="s">
        <v>542</v>
      </c>
      <c r="BE53" s="148">
        <v>1</v>
      </c>
      <c r="BF53" s="149"/>
      <c r="BG53" s="216"/>
      <c r="BH53" s="217"/>
      <c r="BI53" s="150">
        <v>50</v>
      </c>
      <c r="BJ53" s="218">
        <v>55</v>
      </c>
      <c r="BK53" s="13">
        <v>33</v>
      </c>
      <c r="BL53" s="13">
        <v>17</v>
      </c>
      <c r="BM53" s="27" t="s">
        <v>790</v>
      </c>
      <c r="BN53" s="13" t="s">
        <v>790</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782</v>
      </c>
      <c r="CJ53" s="161" t="s">
        <v>782</v>
      </c>
      <c r="CK53" s="158">
        <v>0</v>
      </c>
      <c r="CL53" s="158">
        <v>11492.34</v>
      </c>
      <c r="CM53" s="155">
        <v>0</v>
      </c>
      <c r="CN53" s="155">
        <v>4.7069933538339441</v>
      </c>
      <c r="CO53" s="162"/>
      <c r="CP53" s="155">
        <v>0</v>
      </c>
      <c r="CQ53" s="203">
        <v>43137</v>
      </c>
      <c r="CR53" s="204">
        <v>43159</v>
      </c>
      <c r="CS53" s="205">
        <v>43229</v>
      </c>
      <c r="CT53" s="205">
        <v>42956</v>
      </c>
      <c r="CU53" s="205">
        <v>42984</v>
      </c>
      <c r="CV53" s="205">
        <v>42970</v>
      </c>
      <c r="CW53" s="205">
        <v>43012</v>
      </c>
      <c r="CX53" s="155">
        <v>7.689793259129972E-2</v>
      </c>
      <c r="CY53" s="154">
        <v>0</v>
      </c>
      <c r="CZ53" s="155">
        <v>0</v>
      </c>
      <c r="DA53" s="155">
        <v>0</v>
      </c>
      <c r="DB53" s="155">
        <v>0</v>
      </c>
      <c r="DC53" s="155">
        <v>0</v>
      </c>
      <c r="DD53" s="163">
        <v>0.81666666666666665</v>
      </c>
      <c r="DE53" s="13" t="s">
        <v>782</v>
      </c>
      <c r="DF53" s="85" t="s">
        <v>782</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148</v>
      </c>
      <c r="EU53" s="235">
        <v>147</v>
      </c>
      <c r="EV53" s="235">
        <v>147</v>
      </c>
      <c r="EW53" s="235">
        <v>147</v>
      </c>
      <c r="EX53" s="235">
        <v>148</v>
      </c>
      <c r="EY53" s="225"/>
      <c r="EZ53" s="235">
        <v>149</v>
      </c>
      <c r="FA53" s="235">
        <v>149</v>
      </c>
      <c r="FB53" s="235">
        <v>149</v>
      </c>
      <c r="FC53" s="225"/>
      <c r="FD53" s="235">
        <v>148</v>
      </c>
      <c r="FE53" s="235">
        <v>147</v>
      </c>
      <c r="FF53" s="235">
        <v>147</v>
      </c>
      <c r="FG53" s="235">
        <v>147</v>
      </c>
      <c r="FH53" s="235">
        <v>146</v>
      </c>
      <c r="FI53" s="235">
        <v>146</v>
      </c>
      <c r="FJ53" s="235">
        <v>146</v>
      </c>
      <c r="FK53" s="235">
        <v>146</v>
      </c>
      <c r="FL53" s="235">
        <v>146</v>
      </c>
      <c r="FM53" s="235">
        <v>146</v>
      </c>
      <c r="FN53" s="235">
        <v>146</v>
      </c>
      <c r="FO53" s="235">
        <v>146</v>
      </c>
      <c r="FP53" s="235">
        <v>146</v>
      </c>
      <c r="FQ53" s="235">
        <v>146</v>
      </c>
      <c r="FR53" s="235">
        <v>146</v>
      </c>
      <c r="FS53" s="235">
        <v>144</v>
      </c>
      <c r="FT53" s="235">
        <v>144</v>
      </c>
      <c r="FU53" s="235">
        <v>143</v>
      </c>
      <c r="FV53" s="235">
        <v>143</v>
      </c>
      <c r="FW53" s="235">
        <v>143</v>
      </c>
      <c r="FX53" s="235">
        <v>143</v>
      </c>
      <c r="FY53" s="235">
        <v>143</v>
      </c>
      <c r="FZ53" s="235">
        <v>143</v>
      </c>
      <c r="GA53" s="235">
        <v>143</v>
      </c>
      <c r="GB53" s="235">
        <v>142</v>
      </c>
      <c r="GC53" s="235">
        <v>142</v>
      </c>
      <c r="GD53" s="235">
        <v>142</v>
      </c>
      <c r="GE53" s="235">
        <v>142</v>
      </c>
      <c r="GF53" s="235">
        <v>142</v>
      </c>
      <c r="GG53" s="235">
        <v>142</v>
      </c>
      <c r="GH53" s="235">
        <v>141</v>
      </c>
      <c r="GI53" s="235">
        <v>140</v>
      </c>
      <c r="GJ53" s="235">
        <v>140</v>
      </c>
      <c r="GK53" s="235">
        <v>140</v>
      </c>
      <c r="GL53" s="235">
        <v>140</v>
      </c>
      <c r="GM53" s="235">
        <v>139</v>
      </c>
      <c r="GN53" s="235">
        <v>129</v>
      </c>
      <c r="GO53" s="235">
        <v>127</v>
      </c>
      <c r="GP53" s="235">
        <v>127</v>
      </c>
      <c r="GQ53" s="235">
        <v>127</v>
      </c>
      <c r="GR53" s="235">
        <v>127</v>
      </c>
      <c r="GS53" s="235">
        <v>127</v>
      </c>
      <c r="GT53" s="235">
        <v>127</v>
      </c>
      <c r="GU53" s="235">
        <v>127</v>
      </c>
      <c r="GV53" s="235">
        <v>127</v>
      </c>
      <c r="GW53" s="235">
        <v>127</v>
      </c>
      <c r="GX53" s="235">
        <v>124</v>
      </c>
      <c r="GY53" s="235">
        <v>124</v>
      </c>
      <c r="GZ53" s="235">
        <v>124</v>
      </c>
      <c r="HA53" s="235">
        <v>122</v>
      </c>
      <c r="HB53" s="235">
        <v>122</v>
      </c>
      <c r="HC53" s="235">
        <v>120</v>
      </c>
      <c r="HD53" s="235">
        <v>126</v>
      </c>
      <c r="HE53" s="235">
        <v>125</v>
      </c>
      <c r="HF53" s="235">
        <v>125</v>
      </c>
      <c r="HG53" s="235">
        <v>125</v>
      </c>
      <c r="HH53" s="235">
        <v>114</v>
      </c>
      <c r="HI53" s="235">
        <v>114</v>
      </c>
      <c r="HJ53" s="235">
        <v>114</v>
      </c>
      <c r="HK53" s="235">
        <v>114</v>
      </c>
      <c r="HL53" s="235">
        <v>114</v>
      </c>
      <c r="HM53" s="235">
        <v>114</v>
      </c>
      <c r="HN53" s="235">
        <v>113</v>
      </c>
      <c r="HO53" s="235">
        <v>111</v>
      </c>
      <c r="HP53" s="235">
        <v>110</v>
      </c>
      <c r="HQ53" s="225"/>
      <c r="HR53" s="235">
        <v>110</v>
      </c>
      <c r="HS53" s="235">
        <v>109</v>
      </c>
      <c r="HT53" s="235">
        <v>109</v>
      </c>
      <c r="HU53" s="235">
        <v>109</v>
      </c>
      <c r="HV53" s="235">
        <v>109</v>
      </c>
      <c r="HW53" s="235">
        <v>109</v>
      </c>
      <c r="HX53" s="235">
        <v>109</v>
      </c>
      <c r="HY53" s="225"/>
      <c r="HZ53" s="235">
        <v>109</v>
      </c>
      <c r="IA53" s="235">
        <v>109</v>
      </c>
      <c r="IB53" s="235">
        <v>109</v>
      </c>
      <c r="IC53" s="225"/>
      <c r="ID53" s="225"/>
      <c r="IE53" s="235">
        <v>108</v>
      </c>
      <c r="IF53" s="235">
        <v>108</v>
      </c>
      <c r="IG53" s="235">
        <v>108</v>
      </c>
      <c r="IH53" s="235">
        <v>108</v>
      </c>
      <c r="II53" s="225"/>
      <c r="IJ53" s="235">
        <v>108</v>
      </c>
      <c r="IK53" s="235">
        <v>108</v>
      </c>
      <c r="IL53" s="235">
        <v>108</v>
      </c>
      <c r="IM53" s="254"/>
      <c r="IN53" s="264">
        <v>108</v>
      </c>
      <c r="IO53" s="264">
        <v>108</v>
      </c>
      <c r="IP53" s="258"/>
      <c r="IQ53" s="258"/>
      <c r="IR53" s="258"/>
      <c r="IS53" s="258"/>
      <c r="IT53" s="258"/>
      <c r="IU53" s="264">
        <v>88</v>
      </c>
      <c r="IV53" s="258"/>
      <c r="IW53" s="258"/>
      <c r="IX53" s="258"/>
      <c r="IY53" s="258"/>
      <c r="IZ53" s="258"/>
      <c r="JA53" s="258"/>
      <c r="JB53" s="258"/>
      <c r="JC53" s="258"/>
      <c r="JD53" s="258"/>
      <c r="JE53" s="258"/>
      <c r="JF53" s="258"/>
      <c r="JG53" s="258"/>
      <c r="JH53" s="258"/>
      <c r="JI53" s="258"/>
      <c r="JJ53" s="258"/>
      <c r="JK53" s="258"/>
      <c r="JL53" s="258"/>
      <c r="JM53" s="258"/>
      <c r="JN53" s="258"/>
      <c r="JO53" s="258"/>
      <c r="JP53" s="258"/>
      <c r="JQ53" s="258"/>
      <c r="JR53" s="258"/>
      <c r="JS53" s="258"/>
      <c r="JT53" s="258"/>
      <c r="JU53" s="258"/>
      <c r="JV53" s="258"/>
      <c r="JW53" s="258"/>
      <c r="JX53" s="258"/>
      <c r="JY53" s="258"/>
      <c r="JZ53" s="258"/>
      <c r="KA53" s="258"/>
      <c r="KB53" s="258"/>
      <c r="KC53" s="258"/>
      <c r="KD53" s="258"/>
      <c r="KE53" s="258"/>
      <c r="KF53" s="258"/>
      <c r="KG53" s="258"/>
      <c r="KH53" s="258"/>
      <c r="KI53" s="258"/>
      <c r="KJ53" s="258"/>
      <c r="KK53" s="258"/>
      <c r="KL53" s="258"/>
      <c r="KM53" s="258"/>
      <c r="KN53" s="258"/>
      <c r="KO53" s="258"/>
      <c r="KP53" s="258"/>
      <c r="KQ53" s="258"/>
      <c r="KR53" s="258"/>
      <c r="KS53" s="258"/>
      <c r="KT53" s="258"/>
      <c r="KU53" s="258"/>
      <c r="KV53" s="258"/>
    </row>
    <row r="54" spans="1:308" x14ac:dyDescent="0.2">
      <c r="A54" s="135" t="s">
        <v>816</v>
      </c>
      <c r="B54" s="136" t="s">
        <v>1053</v>
      </c>
      <c r="C54" s="137"/>
      <c r="D54" s="138" t="s">
        <v>1110</v>
      </c>
      <c r="E54" s="138">
        <v>0</v>
      </c>
      <c r="F54" s="139" t="s">
        <v>1167</v>
      </c>
      <c r="G54" s="139" t="s">
        <v>1187</v>
      </c>
      <c r="H54" s="139" t="s">
        <v>1189</v>
      </c>
      <c r="I54" s="139">
        <v>0</v>
      </c>
      <c r="J54" s="139">
        <v>0</v>
      </c>
      <c r="K54" s="139">
        <v>0</v>
      </c>
      <c r="L54" s="139" t="s">
        <v>1194</v>
      </c>
      <c r="M54" s="139">
        <v>0</v>
      </c>
      <c r="N54" s="139" t="s">
        <v>1199</v>
      </c>
      <c r="O54" s="139">
        <v>0</v>
      </c>
      <c r="P54" s="139">
        <v>0</v>
      </c>
      <c r="Q54" s="139"/>
      <c r="R54" s="139"/>
      <c r="S54" s="139"/>
      <c r="T54" s="139"/>
      <c r="U54" s="139"/>
      <c r="V54" s="139">
        <v>0</v>
      </c>
      <c r="W54" s="139">
        <v>0</v>
      </c>
      <c r="X54" s="139">
        <v>0</v>
      </c>
      <c r="Y54" s="140">
        <v>0</v>
      </c>
      <c r="Z54" s="140">
        <v>0</v>
      </c>
      <c r="AA54" s="140">
        <v>0</v>
      </c>
      <c r="AB54" s="141" t="s">
        <v>782</v>
      </c>
      <c r="AC54" s="141" t="s">
        <v>782</v>
      </c>
      <c r="AD54" s="142">
        <v>10</v>
      </c>
      <c r="AE54" s="142">
        <v>8</v>
      </c>
      <c r="AF54" s="142">
        <v>2</v>
      </c>
      <c r="AG54" s="143">
        <v>1</v>
      </c>
      <c r="AH54" s="143" t="s">
        <v>788</v>
      </c>
      <c r="AI54" s="142" t="s">
        <v>3499</v>
      </c>
      <c r="AJ54" s="199" t="s">
        <v>785</v>
      </c>
      <c r="AK54" s="142">
        <v>27</v>
      </c>
      <c r="AL54" s="27" t="s">
        <v>3469</v>
      </c>
      <c r="AM54" s="142">
        <v>0</v>
      </c>
      <c r="AN54" s="144">
        <v>0</v>
      </c>
      <c r="AO54" s="144">
        <v>0</v>
      </c>
      <c r="AP54" s="144">
        <v>0</v>
      </c>
      <c r="AQ54" s="142">
        <v>14</v>
      </c>
      <c r="AR54" s="142">
        <v>0</v>
      </c>
      <c r="AS54" s="202"/>
      <c r="AT54" s="202"/>
      <c r="AU54" s="202"/>
      <c r="AV54" s="215" t="s">
        <v>871</v>
      </c>
      <c r="AW54" s="215" t="s">
        <v>817</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789</v>
      </c>
      <c r="BN54" s="13" t="s">
        <v>787</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782</v>
      </c>
      <c r="CJ54" s="161" t="s">
        <v>782</v>
      </c>
      <c r="CK54" s="158">
        <v>0</v>
      </c>
      <c r="CL54" s="158">
        <v>0</v>
      </c>
      <c r="CM54" s="155">
        <v>0</v>
      </c>
      <c r="CN54" s="155">
        <v>0</v>
      </c>
      <c r="CO54" s="162"/>
      <c r="CP54" s="155">
        <v>1</v>
      </c>
      <c r="CQ54" s="203">
        <v>43066</v>
      </c>
      <c r="CR54" s="204">
        <v>43159</v>
      </c>
      <c r="CS54" s="205">
        <v>43229</v>
      </c>
      <c r="CT54" s="205">
        <v>43195</v>
      </c>
      <c r="CU54" s="205">
        <v>0</v>
      </c>
      <c r="CV54" s="205">
        <v>43209</v>
      </c>
      <c r="CW54" s="205">
        <v>43251</v>
      </c>
      <c r="CX54" s="155">
        <v>1</v>
      </c>
      <c r="CY54" s="154">
        <v>343</v>
      </c>
      <c r="CZ54" s="155">
        <v>0.81666666666666665</v>
      </c>
      <c r="DA54" s="155">
        <v>0</v>
      </c>
      <c r="DB54" s="155">
        <v>0</v>
      </c>
      <c r="DC54" s="155">
        <v>0</v>
      </c>
      <c r="DD54" s="163">
        <v>0</v>
      </c>
      <c r="DE54" s="13" t="s">
        <v>782</v>
      </c>
      <c r="DF54" s="85" t="s">
        <v>782</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3"/>
      <c r="EZ54" s="226">
        <v>0</v>
      </c>
      <c r="FA54" s="226">
        <v>0</v>
      </c>
      <c r="FB54" s="226">
        <v>0</v>
      </c>
      <c r="FC54" s="223"/>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6">
        <v>0</v>
      </c>
      <c r="HF54" s="226">
        <v>0</v>
      </c>
      <c r="HG54" s="226">
        <v>0</v>
      </c>
      <c r="HH54" s="226">
        <v>0</v>
      </c>
      <c r="HI54" s="226">
        <v>0</v>
      </c>
      <c r="HJ54" s="226">
        <v>0</v>
      </c>
      <c r="HK54" s="226">
        <v>0</v>
      </c>
      <c r="HL54" s="226">
        <v>0</v>
      </c>
      <c r="HM54" s="226">
        <v>0</v>
      </c>
      <c r="HN54" s="226">
        <v>0</v>
      </c>
      <c r="HO54" s="226">
        <v>0</v>
      </c>
      <c r="HP54" s="226">
        <v>0</v>
      </c>
      <c r="HQ54" s="223"/>
      <c r="HR54" s="226">
        <v>0</v>
      </c>
      <c r="HS54" s="226">
        <v>0</v>
      </c>
      <c r="HT54" s="226">
        <v>0</v>
      </c>
      <c r="HU54" s="226">
        <v>0</v>
      </c>
      <c r="HV54" s="226">
        <v>0</v>
      </c>
      <c r="HW54" s="226">
        <v>0</v>
      </c>
      <c r="HX54" s="226">
        <v>0</v>
      </c>
      <c r="HY54" s="223"/>
      <c r="HZ54" s="226">
        <v>0</v>
      </c>
      <c r="IA54" s="226">
        <v>0</v>
      </c>
      <c r="IB54" s="226">
        <v>0</v>
      </c>
      <c r="IC54" s="223"/>
      <c r="ID54" s="223"/>
      <c r="IE54" s="226">
        <v>0</v>
      </c>
      <c r="IF54" s="226">
        <v>0</v>
      </c>
      <c r="IG54" s="226">
        <v>0</v>
      </c>
      <c r="IH54" s="226">
        <v>0</v>
      </c>
      <c r="II54" s="223"/>
      <c r="IJ54" s="226">
        <v>0</v>
      </c>
      <c r="IK54" s="226">
        <v>0</v>
      </c>
      <c r="IL54" s="226">
        <v>0</v>
      </c>
      <c r="IM54" s="254"/>
      <c r="IN54" s="260">
        <v>0</v>
      </c>
      <c r="IO54" s="260">
        <v>0</v>
      </c>
      <c r="IP54" s="258"/>
      <c r="IQ54" s="258"/>
      <c r="IR54" s="258"/>
      <c r="IS54" s="258"/>
      <c r="IT54" s="258"/>
      <c r="IU54" s="260">
        <v>0</v>
      </c>
      <c r="IV54" s="258"/>
      <c r="IW54" s="258"/>
      <c r="IX54" s="258"/>
      <c r="IY54" s="258"/>
      <c r="IZ54" s="258"/>
      <c r="JA54" s="258"/>
      <c r="JB54" s="258"/>
      <c r="JC54" s="258"/>
      <c r="JD54" s="258"/>
      <c r="JE54" s="258"/>
      <c r="JF54" s="258"/>
      <c r="JG54" s="258"/>
      <c r="JH54" s="258"/>
      <c r="JI54" s="258"/>
      <c r="JJ54" s="258"/>
      <c r="JK54" s="258"/>
      <c r="JL54" s="258"/>
      <c r="JM54" s="258"/>
      <c r="JN54" s="258"/>
      <c r="JO54" s="258"/>
      <c r="JP54" s="258"/>
      <c r="JQ54" s="258"/>
      <c r="JR54" s="258"/>
      <c r="JS54" s="258"/>
      <c r="JT54" s="258"/>
      <c r="JU54" s="258"/>
      <c r="JV54" s="258"/>
      <c r="JW54" s="258"/>
      <c r="JX54" s="258"/>
      <c r="JY54" s="258"/>
      <c r="JZ54" s="258"/>
      <c r="KA54" s="258"/>
      <c r="KB54" s="258"/>
      <c r="KC54" s="258"/>
      <c r="KD54" s="258"/>
      <c r="KE54" s="258"/>
      <c r="KF54" s="258"/>
      <c r="KG54" s="258"/>
      <c r="KH54" s="258"/>
      <c r="KI54" s="258"/>
      <c r="KJ54" s="258"/>
      <c r="KK54" s="258"/>
      <c r="KL54" s="258"/>
      <c r="KM54" s="258"/>
      <c r="KN54" s="258"/>
      <c r="KO54" s="258"/>
      <c r="KP54" s="258"/>
      <c r="KQ54" s="258"/>
      <c r="KR54" s="258"/>
      <c r="KS54" s="258"/>
      <c r="KT54" s="258"/>
      <c r="KU54" s="258"/>
      <c r="KV54" s="258"/>
    </row>
    <row r="55" spans="1:308" x14ac:dyDescent="0.2">
      <c r="A55" s="135" t="s">
        <v>816</v>
      </c>
      <c r="B55" s="136" t="s">
        <v>1054</v>
      </c>
      <c r="C55" s="137"/>
      <c r="D55" s="138" t="s">
        <v>1111</v>
      </c>
      <c r="E55" s="138">
        <v>0</v>
      </c>
      <c r="F55" s="139" t="s">
        <v>1168</v>
      </c>
      <c r="G55" s="139" t="s">
        <v>1188</v>
      </c>
      <c r="H55" s="139" t="s">
        <v>1189</v>
      </c>
      <c r="I55" s="139">
        <v>0</v>
      </c>
      <c r="J55" s="139">
        <v>0</v>
      </c>
      <c r="K55" s="139">
        <v>0</v>
      </c>
      <c r="L55" s="139" t="s">
        <v>1196</v>
      </c>
      <c r="M55" s="139">
        <v>0</v>
      </c>
      <c r="N55" s="139" t="s">
        <v>1199</v>
      </c>
      <c r="O55" s="139">
        <v>0</v>
      </c>
      <c r="P55" s="139">
        <v>0</v>
      </c>
      <c r="Q55" s="139"/>
      <c r="R55" s="139"/>
      <c r="S55" s="139"/>
      <c r="T55" s="139"/>
      <c r="U55" s="139"/>
      <c r="V55" s="139">
        <v>0</v>
      </c>
      <c r="W55" s="139">
        <v>0</v>
      </c>
      <c r="X55" s="139">
        <v>0</v>
      </c>
      <c r="Y55" s="140">
        <v>0</v>
      </c>
      <c r="Z55" s="140">
        <v>0</v>
      </c>
      <c r="AA55" s="140">
        <v>0</v>
      </c>
      <c r="AB55" s="141" t="s">
        <v>782</v>
      </c>
      <c r="AC55" s="141" t="s">
        <v>782</v>
      </c>
      <c r="AD55" s="142">
        <v>10</v>
      </c>
      <c r="AE55" s="142">
        <v>8</v>
      </c>
      <c r="AF55" s="142">
        <v>2</v>
      </c>
      <c r="AG55" s="143">
        <v>1</v>
      </c>
      <c r="AH55" s="143" t="s">
        <v>788</v>
      </c>
      <c r="AI55" s="142" t="s">
        <v>3499</v>
      </c>
      <c r="AJ55" s="199" t="s">
        <v>785</v>
      </c>
      <c r="AK55" s="142">
        <v>27</v>
      </c>
      <c r="AL55" s="27" t="s">
        <v>3469</v>
      </c>
      <c r="AM55" s="142">
        <v>0</v>
      </c>
      <c r="AN55" s="144">
        <v>0</v>
      </c>
      <c r="AO55" s="144">
        <v>0</v>
      </c>
      <c r="AP55" s="144">
        <v>0</v>
      </c>
      <c r="AQ55" s="142">
        <v>14</v>
      </c>
      <c r="AR55" s="142">
        <v>0</v>
      </c>
      <c r="AS55" s="202"/>
      <c r="AT55" s="202"/>
      <c r="AU55" s="202"/>
      <c r="AV55" s="215" t="s">
        <v>871</v>
      </c>
      <c r="AW55" s="215" t="s">
        <v>817</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789</v>
      </c>
      <c r="BN55" s="13" t="s">
        <v>787</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782</v>
      </c>
      <c r="CJ55" s="161" t="s">
        <v>782</v>
      </c>
      <c r="CK55" s="158">
        <v>0</v>
      </c>
      <c r="CL55" s="158">
        <v>0</v>
      </c>
      <c r="CM55" s="155">
        <v>0</v>
      </c>
      <c r="CN55" s="155">
        <v>0</v>
      </c>
      <c r="CO55" s="162"/>
      <c r="CP55" s="155">
        <v>1</v>
      </c>
      <c r="CQ55" s="203">
        <v>43066</v>
      </c>
      <c r="CR55" s="204">
        <v>43159</v>
      </c>
      <c r="CS55" s="205">
        <v>43229</v>
      </c>
      <c r="CT55" s="205">
        <v>43195</v>
      </c>
      <c r="CU55" s="205">
        <v>0</v>
      </c>
      <c r="CV55" s="205">
        <v>43209</v>
      </c>
      <c r="CW55" s="205">
        <v>43251</v>
      </c>
      <c r="CX55" s="155">
        <v>1</v>
      </c>
      <c r="CY55" s="154">
        <v>343</v>
      </c>
      <c r="CZ55" s="155">
        <v>0.81666666666666665</v>
      </c>
      <c r="DA55" s="155">
        <v>0</v>
      </c>
      <c r="DB55" s="155">
        <v>0</v>
      </c>
      <c r="DC55" s="155">
        <v>0</v>
      </c>
      <c r="DD55" s="163">
        <v>0</v>
      </c>
      <c r="DE55" s="13" t="s">
        <v>782</v>
      </c>
      <c r="DF55" s="85" t="s">
        <v>782</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26">
        <v>0</v>
      </c>
      <c r="EU55" s="226">
        <v>0</v>
      </c>
      <c r="EV55" s="226">
        <v>0</v>
      </c>
      <c r="EW55" s="226">
        <v>0</v>
      </c>
      <c r="EX55" s="226">
        <v>0</v>
      </c>
      <c r="EY55" s="225"/>
      <c r="EZ55" s="226">
        <v>0</v>
      </c>
      <c r="FA55" s="226">
        <v>0</v>
      </c>
      <c r="FB55" s="226">
        <v>0</v>
      </c>
      <c r="FC55" s="225"/>
      <c r="FD55" s="226">
        <v>0</v>
      </c>
      <c r="FE55" s="226">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25"/>
      <c r="HR55" s="233">
        <v>0</v>
      </c>
      <c r="HS55" s="233">
        <v>0</v>
      </c>
      <c r="HT55" s="233">
        <v>0</v>
      </c>
      <c r="HU55" s="233">
        <v>0</v>
      </c>
      <c r="HV55" s="233">
        <v>0</v>
      </c>
      <c r="HW55" s="233">
        <v>0</v>
      </c>
      <c r="HX55" s="233">
        <v>0</v>
      </c>
      <c r="HY55" s="225"/>
      <c r="HZ55" s="233">
        <v>0</v>
      </c>
      <c r="IA55" s="233">
        <v>0</v>
      </c>
      <c r="IB55" s="233">
        <v>0</v>
      </c>
      <c r="IC55" s="225"/>
      <c r="ID55" s="225"/>
      <c r="IE55" s="233">
        <v>0</v>
      </c>
      <c r="IF55" s="233">
        <v>0</v>
      </c>
      <c r="IG55" s="233">
        <v>0</v>
      </c>
      <c r="IH55" s="233">
        <v>0</v>
      </c>
      <c r="II55" s="225"/>
      <c r="IJ55" s="233">
        <v>0</v>
      </c>
      <c r="IK55" s="233">
        <v>0</v>
      </c>
      <c r="IL55" s="233">
        <v>0</v>
      </c>
      <c r="IM55" s="254"/>
      <c r="IN55" s="260">
        <v>0</v>
      </c>
      <c r="IO55" s="260">
        <v>0</v>
      </c>
      <c r="IP55" s="258"/>
      <c r="IQ55" s="258"/>
      <c r="IR55" s="258"/>
      <c r="IS55" s="258"/>
      <c r="IT55" s="258"/>
      <c r="IU55" s="260">
        <v>0</v>
      </c>
      <c r="IV55" s="258"/>
      <c r="IW55" s="258"/>
      <c r="IX55" s="258"/>
      <c r="IY55" s="258"/>
      <c r="IZ55" s="258"/>
      <c r="JA55" s="258"/>
      <c r="JB55" s="258"/>
      <c r="JC55" s="258"/>
      <c r="JD55" s="258"/>
      <c r="JE55" s="258"/>
      <c r="JF55" s="258"/>
      <c r="JG55" s="258"/>
      <c r="JH55" s="258"/>
      <c r="JI55" s="258"/>
      <c r="JJ55" s="258"/>
      <c r="JK55" s="258"/>
      <c r="JL55" s="258"/>
      <c r="JM55" s="258"/>
      <c r="JN55" s="258"/>
      <c r="JO55" s="258"/>
      <c r="JP55" s="258"/>
      <c r="JQ55" s="258"/>
      <c r="JR55" s="258"/>
      <c r="JS55" s="258"/>
      <c r="JT55" s="258"/>
      <c r="JU55" s="258"/>
      <c r="JV55" s="258"/>
      <c r="JW55" s="258"/>
      <c r="JX55" s="258"/>
      <c r="JY55" s="258"/>
      <c r="JZ55" s="258"/>
      <c r="KA55" s="258"/>
      <c r="KB55" s="258"/>
      <c r="KC55" s="258"/>
      <c r="KD55" s="258"/>
      <c r="KE55" s="258"/>
      <c r="KF55" s="258"/>
      <c r="KG55" s="258"/>
      <c r="KH55" s="258"/>
      <c r="KI55" s="258"/>
      <c r="KJ55" s="258"/>
      <c r="KK55" s="258"/>
      <c r="KL55" s="258"/>
      <c r="KM55" s="258"/>
      <c r="KN55" s="258"/>
      <c r="KO55" s="258"/>
      <c r="KP55" s="258"/>
      <c r="KQ55" s="258"/>
      <c r="KR55" s="258"/>
      <c r="KS55" s="258"/>
      <c r="KT55" s="258"/>
      <c r="KU55" s="258"/>
      <c r="KV55" s="258"/>
    </row>
    <row r="56" spans="1:308" x14ac:dyDescent="0.2">
      <c r="A56" s="135" t="s">
        <v>816</v>
      </c>
      <c r="B56" s="136" t="s">
        <v>1055</v>
      </c>
      <c r="C56" s="137"/>
      <c r="D56" s="138" t="s">
        <v>1112</v>
      </c>
      <c r="E56" s="138">
        <v>0</v>
      </c>
      <c r="F56" s="139" t="s">
        <v>1169</v>
      </c>
      <c r="G56" s="139" t="s">
        <v>1178</v>
      </c>
      <c r="H56" s="139" t="s">
        <v>1189</v>
      </c>
      <c r="I56" s="139">
        <v>0</v>
      </c>
      <c r="J56" s="139">
        <v>0</v>
      </c>
      <c r="K56" s="139">
        <v>0</v>
      </c>
      <c r="L56" s="139" t="s">
        <v>1193</v>
      </c>
      <c r="M56" s="139">
        <v>0</v>
      </c>
      <c r="N56" s="139" t="s">
        <v>1199</v>
      </c>
      <c r="O56" s="139">
        <v>0</v>
      </c>
      <c r="P56" s="139">
        <v>0</v>
      </c>
      <c r="Q56" s="139"/>
      <c r="R56" s="139"/>
      <c r="S56" s="139"/>
      <c r="T56" s="139"/>
      <c r="U56" s="139"/>
      <c r="V56" s="139">
        <v>0</v>
      </c>
      <c r="W56" s="139">
        <v>0</v>
      </c>
      <c r="X56" s="139">
        <v>0</v>
      </c>
      <c r="Y56" s="140">
        <v>0</v>
      </c>
      <c r="Z56" s="140">
        <v>0</v>
      </c>
      <c r="AA56" s="140">
        <v>0</v>
      </c>
      <c r="AB56" s="141" t="s">
        <v>782</v>
      </c>
      <c r="AC56" s="141" t="s">
        <v>782</v>
      </c>
      <c r="AD56" s="142">
        <v>10</v>
      </c>
      <c r="AE56" s="142">
        <v>8</v>
      </c>
      <c r="AF56" s="142">
        <v>2</v>
      </c>
      <c r="AG56" s="143">
        <v>1</v>
      </c>
      <c r="AH56" s="143" t="s">
        <v>788</v>
      </c>
      <c r="AI56" s="142" t="s">
        <v>3499</v>
      </c>
      <c r="AJ56" s="199" t="s">
        <v>785</v>
      </c>
      <c r="AK56" s="142">
        <v>27</v>
      </c>
      <c r="AL56" s="27" t="s">
        <v>3469</v>
      </c>
      <c r="AM56" s="142">
        <v>0</v>
      </c>
      <c r="AN56" s="144">
        <v>0</v>
      </c>
      <c r="AO56" s="144">
        <v>0</v>
      </c>
      <c r="AP56" s="144">
        <v>0</v>
      </c>
      <c r="AQ56" s="142">
        <v>14</v>
      </c>
      <c r="AR56" s="142">
        <v>0</v>
      </c>
      <c r="AS56" s="202"/>
      <c r="AT56" s="202"/>
      <c r="AU56" s="202"/>
      <c r="AV56" s="215" t="s">
        <v>871</v>
      </c>
      <c r="AW56" s="215" t="s">
        <v>817</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789</v>
      </c>
      <c r="BN56" s="13" t="s">
        <v>787</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782</v>
      </c>
      <c r="CJ56" s="161" t="s">
        <v>782</v>
      </c>
      <c r="CK56" s="158">
        <v>0</v>
      </c>
      <c r="CL56" s="158">
        <v>0</v>
      </c>
      <c r="CM56" s="155">
        <v>0</v>
      </c>
      <c r="CN56" s="155">
        <v>0</v>
      </c>
      <c r="CO56" s="162"/>
      <c r="CP56" s="155">
        <v>1</v>
      </c>
      <c r="CQ56" s="203">
        <v>43066</v>
      </c>
      <c r="CR56" s="204">
        <v>43159</v>
      </c>
      <c r="CS56" s="205">
        <v>43229</v>
      </c>
      <c r="CT56" s="205">
        <v>43195</v>
      </c>
      <c r="CU56" s="205">
        <v>0</v>
      </c>
      <c r="CV56" s="205">
        <v>43209</v>
      </c>
      <c r="CW56" s="205">
        <v>43251</v>
      </c>
      <c r="CX56" s="155">
        <v>1</v>
      </c>
      <c r="CY56" s="154">
        <v>343</v>
      </c>
      <c r="CZ56" s="155">
        <v>0.81666666666666665</v>
      </c>
      <c r="DA56" s="155">
        <v>0</v>
      </c>
      <c r="DB56" s="155">
        <v>0</v>
      </c>
      <c r="DC56" s="155">
        <v>0</v>
      </c>
      <c r="DD56" s="163">
        <v>0</v>
      </c>
      <c r="DE56" s="13" t="s">
        <v>782</v>
      </c>
      <c r="DF56" s="85" t="s">
        <v>782</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3"/>
      <c r="EZ56" s="226">
        <v>0</v>
      </c>
      <c r="FA56" s="226">
        <v>0</v>
      </c>
      <c r="FB56" s="226">
        <v>0</v>
      </c>
      <c r="FC56" s="223"/>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3"/>
      <c r="HR56" s="226">
        <v>0</v>
      </c>
      <c r="HS56" s="226">
        <v>0</v>
      </c>
      <c r="HT56" s="226">
        <v>0</v>
      </c>
      <c r="HU56" s="226">
        <v>0</v>
      </c>
      <c r="HV56" s="226">
        <v>0</v>
      </c>
      <c r="HW56" s="226">
        <v>0</v>
      </c>
      <c r="HX56" s="226">
        <v>0</v>
      </c>
      <c r="HY56" s="223"/>
      <c r="HZ56" s="226">
        <v>0</v>
      </c>
      <c r="IA56" s="226">
        <v>0</v>
      </c>
      <c r="IB56" s="226">
        <v>0</v>
      </c>
      <c r="IC56" s="223"/>
      <c r="ID56" s="223"/>
      <c r="IE56" s="226">
        <v>0</v>
      </c>
      <c r="IF56" s="226">
        <v>0</v>
      </c>
      <c r="IG56" s="226">
        <v>0</v>
      </c>
      <c r="IH56" s="226">
        <v>0</v>
      </c>
      <c r="II56" s="223"/>
      <c r="IJ56" s="226">
        <v>0</v>
      </c>
      <c r="IK56" s="226">
        <v>0</v>
      </c>
      <c r="IL56" s="226">
        <v>0</v>
      </c>
      <c r="IM56" s="254"/>
      <c r="IN56" s="260">
        <v>0</v>
      </c>
      <c r="IO56" s="260">
        <v>0</v>
      </c>
      <c r="IP56" s="258"/>
      <c r="IQ56" s="258"/>
      <c r="IR56" s="258"/>
      <c r="IS56" s="258"/>
      <c r="IT56" s="258"/>
      <c r="IU56" s="260">
        <v>0</v>
      </c>
      <c r="IV56" s="258"/>
      <c r="IW56" s="258"/>
      <c r="IX56" s="258"/>
      <c r="IY56" s="258"/>
      <c r="IZ56" s="258"/>
      <c r="JA56" s="258"/>
      <c r="JB56" s="258"/>
      <c r="JC56" s="258"/>
      <c r="JD56" s="258"/>
      <c r="JE56" s="258"/>
      <c r="JF56" s="258"/>
      <c r="JG56" s="258"/>
      <c r="JH56" s="258"/>
      <c r="JI56" s="258"/>
      <c r="JJ56" s="258"/>
      <c r="JK56" s="258"/>
      <c r="JL56" s="258"/>
      <c r="JM56" s="258"/>
      <c r="JN56" s="258"/>
      <c r="JO56" s="258"/>
      <c r="JP56" s="258"/>
      <c r="JQ56" s="258"/>
      <c r="JR56" s="258"/>
      <c r="JS56" s="258"/>
      <c r="JT56" s="258"/>
      <c r="JU56" s="258"/>
      <c r="JV56" s="258"/>
      <c r="JW56" s="258"/>
      <c r="JX56" s="258"/>
      <c r="JY56" s="258"/>
      <c r="JZ56" s="258"/>
      <c r="KA56" s="258"/>
      <c r="KB56" s="258"/>
      <c r="KC56" s="258"/>
      <c r="KD56" s="258"/>
      <c r="KE56" s="258"/>
      <c r="KF56" s="258"/>
      <c r="KG56" s="258"/>
      <c r="KH56" s="258"/>
      <c r="KI56" s="258"/>
      <c r="KJ56" s="258"/>
      <c r="KK56" s="258"/>
      <c r="KL56" s="258"/>
      <c r="KM56" s="258"/>
      <c r="KN56" s="258"/>
      <c r="KO56" s="258"/>
      <c r="KP56" s="258"/>
      <c r="KQ56" s="258"/>
      <c r="KR56" s="258"/>
      <c r="KS56" s="258"/>
      <c r="KT56" s="258"/>
      <c r="KU56" s="258"/>
      <c r="KV56" s="258"/>
    </row>
    <row r="57" spans="1:308" x14ac:dyDescent="0.2">
      <c r="A57" s="135" t="s">
        <v>816</v>
      </c>
      <c r="B57" s="136" t="s">
        <v>1056</v>
      </c>
      <c r="C57" s="137"/>
      <c r="D57" s="138" t="s">
        <v>1113</v>
      </c>
      <c r="E57" s="138">
        <v>0</v>
      </c>
      <c r="F57" s="139" t="s">
        <v>1170</v>
      </c>
      <c r="G57" s="139" t="s">
        <v>1175</v>
      </c>
      <c r="H57" s="139" t="s">
        <v>1189</v>
      </c>
      <c r="I57" s="139">
        <v>0</v>
      </c>
      <c r="J57" s="139">
        <v>0</v>
      </c>
      <c r="K57" s="139">
        <v>0</v>
      </c>
      <c r="L57" s="139" t="s">
        <v>1193</v>
      </c>
      <c r="M57" s="139">
        <v>0</v>
      </c>
      <c r="N57" s="139" t="s">
        <v>1198</v>
      </c>
      <c r="O57" s="139">
        <v>0</v>
      </c>
      <c r="P57" s="139">
        <v>0</v>
      </c>
      <c r="Q57" s="139"/>
      <c r="R57" s="139"/>
      <c r="S57" s="139"/>
      <c r="T57" s="139"/>
      <c r="U57" s="139"/>
      <c r="V57" s="139">
        <v>0</v>
      </c>
      <c r="W57" s="139">
        <v>0</v>
      </c>
      <c r="X57" s="139">
        <v>0</v>
      </c>
      <c r="Y57" s="140">
        <v>0</v>
      </c>
      <c r="Z57" s="140">
        <v>0</v>
      </c>
      <c r="AA57" s="140">
        <v>0</v>
      </c>
      <c r="AB57" s="141" t="s">
        <v>782</v>
      </c>
      <c r="AC57" s="141" t="s">
        <v>782</v>
      </c>
      <c r="AD57" s="142">
        <v>10</v>
      </c>
      <c r="AE57" s="142">
        <v>8</v>
      </c>
      <c r="AF57" s="142">
        <v>2</v>
      </c>
      <c r="AG57" s="143">
        <v>1</v>
      </c>
      <c r="AH57" s="143" t="s">
        <v>784</v>
      </c>
      <c r="AI57" s="142" t="s">
        <v>3500</v>
      </c>
      <c r="AJ57" s="199" t="s">
        <v>792</v>
      </c>
      <c r="AK57" s="142" t="s">
        <v>782</v>
      </c>
      <c r="AL57" s="27" t="s">
        <v>3469</v>
      </c>
      <c r="AM57" s="142">
        <v>0</v>
      </c>
      <c r="AN57" s="144">
        <v>0</v>
      </c>
      <c r="AO57" s="144">
        <v>0</v>
      </c>
      <c r="AP57" s="144">
        <v>0</v>
      </c>
      <c r="AQ57" s="142">
        <v>14</v>
      </c>
      <c r="AR57" s="142">
        <v>0</v>
      </c>
      <c r="AS57" s="202"/>
      <c r="AT57" s="202"/>
      <c r="AU57" s="202"/>
      <c r="AV57" s="215" t="s">
        <v>871</v>
      </c>
      <c r="AW57" s="215" t="s">
        <v>817</v>
      </c>
      <c r="AX57" s="145"/>
      <c r="AY57" s="145"/>
      <c r="AZ57" s="146">
        <v>1</v>
      </c>
      <c r="BA57" s="146" t="s">
        <v>528</v>
      </c>
      <c r="BB57" s="146"/>
      <c r="BC57" s="146">
        <v>1</v>
      </c>
      <c r="BD57" s="147" t="s">
        <v>542</v>
      </c>
      <c r="BE57" s="148">
        <v>1</v>
      </c>
      <c r="BF57" s="149"/>
      <c r="BG57" s="216"/>
      <c r="BH57" s="217"/>
      <c r="BI57" s="150">
        <v>55</v>
      </c>
      <c r="BJ57" s="218">
        <v>0</v>
      </c>
      <c r="BK57" s="13">
        <v>37</v>
      </c>
      <c r="BL57" s="13">
        <v>18</v>
      </c>
      <c r="BM57" s="27" t="s">
        <v>789</v>
      </c>
      <c r="BN57" s="13" t="s">
        <v>789</v>
      </c>
      <c r="BO57" s="151">
        <v>0</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55</v>
      </c>
      <c r="CF57" s="158">
        <v>11</v>
      </c>
      <c r="CG57" s="152"/>
      <c r="CH57" s="159"/>
      <c r="CI57" s="160" t="s">
        <v>782</v>
      </c>
      <c r="CJ57" s="161" t="s">
        <v>782</v>
      </c>
      <c r="CK57" s="158">
        <v>0</v>
      </c>
      <c r="CL57" s="158">
        <v>0</v>
      </c>
      <c r="CM57" s="155">
        <v>0</v>
      </c>
      <c r="CN57" s="155">
        <v>0</v>
      </c>
      <c r="CO57" s="162"/>
      <c r="CP57" s="155">
        <v>0</v>
      </c>
      <c r="CQ57" s="203">
        <v>43185</v>
      </c>
      <c r="CR57" s="204">
        <v>43185</v>
      </c>
      <c r="CS57" s="205">
        <v>43255</v>
      </c>
      <c r="CT57" s="205">
        <v>0</v>
      </c>
      <c r="CU57" s="205">
        <v>0</v>
      </c>
      <c r="CV57" s="205" t="s">
        <v>782</v>
      </c>
      <c r="CW57" s="205" t="s">
        <v>782</v>
      </c>
      <c r="CX57" s="155">
        <v>1</v>
      </c>
      <c r="CY57" s="154">
        <v>0</v>
      </c>
      <c r="CZ57" s="155">
        <v>0.43396226415094341</v>
      </c>
      <c r="DA57" s="155">
        <v>0</v>
      </c>
      <c r="DB57" s="155">
        <v>0</v>
      </c>
      <c r="DC57" s="155">
        <v>0</v>
      </c>
      <c r="DD57" s="163">
        <v>0</v>
      </c>
      <c r="DE57" s="13" t="s">
        <v>782</v>
      </c>
      <c r="DF57" s="85" t="s">
        <v>782</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6"/>
      <c r="EU57" s="226"/>
      <c r="EV57" s="226"/>
      <c r="EW57" s="226"/>
      <c r="EX57" s="226"/>
      <c r="EY57" s="225"/>
      <c r="EZ57" s="226"/>
      <c r="FA57" s="226"/>
      <c r="FB57" s="226"/>
      <c r="FC57" s="225"/>
      <c r="FD57" s="226"/>
      <c r="FE57" s="226"/>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5"/>
      <c r="HC57" s="225"/>
      <c r="HD57" s="225"/>
      <c r="HE57" s="225"/>
      <c r="HF57" s="225"/>
      <c r="HG57" s="225"/>
      <c r="HH57" s="225"/>
      <c r="HI57" s="225"/>
      <c r="HJ57" s="225"/>
      <c r="HK57" s="225"/>
      <c r="HL57" s="225"/>
      <c r="HM57" s="225"/>
      <c r="HN57" s="226">
        <v>0</v>
      </c>
      <c r="HO57" s="226">
        <v>0</v>
      </c>
      <c r="HP57" s="226">
        <v>0</v>
      </c>
      <c r="HQ57" s="225"/>
      <c r="HR57" s="226">
        <v>0</v>
      </c>
      <c r="HS57" s="233">
        <v>0</v>
      </c>
      <c r="HT57" s="233">
        <v>0</v>
      </c>
      <c r="HU57" s="233">
        <v>0</v>
      </c>
      <c r="HV57" s="233">
        <v>0</v>
      </c>
      <c r="HW57" s="233">
        <v>0</v>
      </c>
      <c r="HX57" s="233">
        <v>0</v>
      </c>
      <c r="HY57" s="225"/>
      <c r="HZ57" s="233">
        <v>0</v>
      </c>
      <c r="IA57" s="233">
        <v>0</v>
      </c>
      <c r="IB57" s="233">
        <v>0</v>
      </c>
      <c r="IC57" s="225"/>
      <c r="ID57" s="225"/>
      <c r="IE57" s="233">
        <v>0</v>
      </c>
      <c r="IF57" s="233">
        <v>0</v>
      </c>
      <c r="IG57" s="233">
        <v>0</v>
      </c>
      <c r="IH57" s="233">
        <v>0</v>
      </c>
      <c r="II57" s="225"/>
      <c r="IJ57" s="233">
        <v>0</v>
      </c>
      <c r="IK57" s="233">
        <v>0</v>
      </c>
      <c r="IL57" s="233">
        <v>0</v>
      </c>
      <c r="IM57" s="254"/>
      <c r="IN57" s="260">
        <v>0</v>
      </c>
      <c r="IO57" s="260">
        <v>0</v>
      </c>
      <c r="IP57" s="258"/>
      <c r="IQ57" s="258"/>
      <c r="IR57" s="258"/>
      <c r="IS57" s="258"/>
      <c r="IT57" s="258"/>
      <c r="IU57" s="260">
        <v>0</v>
      </c>
      <c r="IV57" s="258"/>
      <c r="IW57" s="258"/>
      <c r="IX57" s="258"/>
      <c r="IY57" s="258"/>
      <c r="IZ57" s="258"/>
      <c r="JA57" s="258"/>
      <c r="JB57" s="258"/>
      <c r="JC57" s="258"/>
      <c r="JD57" s="258"/>
      <c r="JE57" s="258"/>
      <c r="JF57" s="258"/>
      <c r="JG57" s="258"/>
      <c r="JH57" s="258"/>
      <c r="JI57" s="258"/>
      <c r="JJ57" s="258"/>
      <c r="JK57" s="258"/>
      <c r="JL57" s="258"/>
      <c r="JM57" s="258"/>
      <c r="JN57" s="258"/>
      <c r="JO57" s="258"/>
      <c r="JP57" s="258"/>
      <c r="JQ57" s="258"/>
      <c r="JR57" s="258"/>
      <c r="JS57" s="258"/>
      <c r="JT57" s="258"/>
      <c r="JU57" s="258"/>
      <c r="JV57" s="258"/>
      <c r="JW57" s="258"/>
      <c r="JX57" s="258"/>
      <c r="JY57" s="258"/>
      <c r="JZ57" s="258"/>
      <c r="KA57" s="258"/>
      <c r="KB57" s="258"/>
      <c r="KC57" s="258"/>
      <c r="KD57" s="258"/>
      <c r="KE57" s="258"/>
      <c r="KF57" s="258"/>
      <c r="KG57" s="258"/>
      <c r="KH57" s="258"/>
      <c r="KI57" s="258"/>
      <c r="KJ57" s="258"/>
      <c r="KK57" s="258"/>
      <c r="KL57" s="258"/>
      <c r="KM57" s="258"/>
      <c r="KN57" s="258"/>
      <c r="KO57" s="258"/>
      <c r="KP57" s="258"/>
      <c r="KQ57" s="258"/>
      <c r="KR57" s="258"/>
      <c r="KS57" s="258"/>
      <c r="KT57" s="258"/>
      <c r="KU57" s="258"/>
      <c r="KV57" s="258"/>
    </row>
    <row r="58" spans="1:308" x14ac:dyDescent="0.2">
      <c r="A58" s="135" t="s">
        <v>816</v>
      </c>
      <c r="B58" s="136" t="s">
        <v>1057</v>
      </c>
      <c r="C58" s="137"/>
      <c r="D58" s="138" t="s">
        <v>1114</v>
      </c>
      <c r="E58" s="138">
        <v>0</v>
      </c>
      <c r="F58" s="139" t="s">
        <v>1171</v>
      </c>
      <c r="G58" s="139" t="s">
        <v>1175</v>
      </c>
      <c r="H58" s="139" t="s">
        <v>1189</v>
      </c>
      <c r="I58" s="139">
        <v>0</v>
      </c>
      <c r="J58" s="139">
        <v>0</v>
      </c>
      <c r="K58" s="139">
        <v>0</v>
      </c>
      <c r="L58" s="139" t="s">
        <v>1193</v>
      </c>
      <c r="M58" s="139">
        <v>0</v>
      </c>
      <c r="N58" s="139" t="s">
        <v>1198</v>
      </c>
      <c r="O58" s="139">
        <v>0</v>
      </c>
      <c r="P58" s="139">
        <v>0</v>
      </c>
      <c r="Q58" s="139"/>
      <c r="R58" s="139"/>
      <c r="S58" s="139"/>
      <c r="T58" s="139"/>
      <c r="U58" s="139"/>
      <c r="V58" s="139">
        <v>0</v>
      </c>
      <c r="W58" s="139">
        <v>0</v>
      </c>
      <c r="X58" s="139">
        <v>0</v>
      </c>
      <c r="Y58" s="140">
        <v>0</v>
      </c>
      <c r="Z58" s="140">
        <v>0</v>
      </c>
      <c r="AA58" s="140">
        <v>0</v>
      </c>
      <c r="AB58" s="141" t="s">
        <v>782</v>
      </c>
      <c r="AC58" s="141" t="s">
        <v>782</v>
      </c>
      <c r="AD58" s="142">
        <v>10</v>
      </c>
      <c r="AE58" s="142">
        <v>8</v>
      </c>
      <c r="AF58" s="142">
        <v>2</v>
      </c>
      <c r="AG58" s="143">
        <v>1</v>
      </c>
      <c r="AH58" s="143" t="s">
        <v>784</v>
      </c>
      <c r="AI58" s="142" t="s">
        <v>3500</v>
      </c>
      <c r="AJ58" s="199" t="s">
        <v>792</v>
      </c>
      <c r="AK58" s="142" t="s">
        <v>782</v>
      </c>
      <c r="AL58" s="27" t="s">
        <v>3469</v>
      </c>
      <c r="AM58" s="142">
        <v>0</v>
      </c>
      <c r="AN58" s="144">
        <v>0</v>
      </c>
      <c r="AO58" s="144">
        <v>0</v>
      </c>
      <c r="AP58" s="144">
        <v>0</v>
      </c>
      <c r="AQ58" s="142">
        <v>14</v>
      </c>
      <c r="AR58" s="142">
        <v>0</v>
      </c>
      <c r="AS58" s="202"/>
      <c r="AT58" s="202"/>
      <c r="AU58" s="202"/>
      <c r="AV58" s="215" t="s">
        <v>871</v>
      </c>
      <c r="AW58" s="215" t="s">
        <v>817</v>
      </c>
      <c r="AX58" s="145"/>
      <c r="AY58" s="145"/>
      <c r="AZ58" s="146">
        <v>1</v>
      </c>
      <c r="BA58" s="146" t="s">
        <v>528</v>
      </c>
      <c r="BB58" s="146"/>
      <c r="BC58" s="146">
        <v>1</v>
      </c>
      <c r="BD58" s="147" t="s">
        <v>542</v>
      </c>
      <c r="BE58" s="148">
        <v>1</v>
      </c>
      <c r="BF58" s="149"/>
      <c r="BG58" s="216"/>
      <c r="BH58" s="217"/>
      <c r="BI58" s="150">
        <v>65</v>
      </c>
      <c r="BJ58" s="218">
        <v>0</v>
      </c>
      <c r="BK58" s="13">
        <v>43</v>
      </c>
      <c r="BL58" s="13">
        <v>21</v>
      </c>
      <c r="BM58" s="27" t="s">
        <v>789</v>
      </c>
      <c r="BN58" s="13" t="s">
        <v>789</v>
      </c>
      <c r="BO58" s="151">
        <v>0</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65</v>
      </c>
      <c r="CF58" s="158">
        <v>13</v>
      </c>
      <c r="CG58" s="152"/>
      <c r="CH58" s="159"/>
      <c r="CI58" s="160" t="s">
        <v>782</v>
      </c>
      <c r="CJ58" s="161" t="s">
        <v>782</v>
      </c>
      <c r="CK58" s="158">
        <v>0</v>
      </c>
      <c r="CL58" s="158">
        <v>0</v>
      </c>
      <c r="CM58" s="155">
        <v>0</v>
      </c>
      <c r="CN58" s="155">
        <v>0</v>
      </c>
      <c r="CO58" s="162"/>
      <c r="CP58" s="155">
        <v>0</v>
      </c>
      <c r="CQ58" s="203">
        <v>43185</v>
      </c>
      <c r="CR58" s="204">
        <v>43185</v>
      </c>
      <c r="CS58" s="205">
        <v>43255</v>
      </c>
      <c r="CT58" s="205">
        <v>0</v>
      </c>
      <c r="CU58" s="205">
        <v>0</v>
      </c>
      <c r="CV58" s="205" t="s">
        <v>782</v>
      </c>
      <c r="CW58" s="205" t="s">
        <v>782</v>
      </c>
      <c r="CX58" s="155">
        <v>1</v>
      </c>
      <c r="CY58" s="154">
        <v>0</v>
      </c>
      <c r="CZ58" s="155">
        <v>0.43396226415094341</v>
      </c>
      <c r="DA58" s="155">
        <v>0</v>
      </c>
      <c r="DB58" s="155">
        <v>0</v>
      </c>
      <c r="DC58" s="155">
        <v>0</v>
      </c>
      <c r="DD58" s="163">
        <v>0</v>
      </c>
      <c r="DE58" s="13" t="s">
        <v>782</v>
      </c>
      <c r="DF58" s="85" t="s">
        <v>782</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6"/>
      <c r="EU58" s="226"/>
      <c r="EV58" s="226"/>
      <c r="EW58" s="226"/>
      <c r="EX58" s="226"/>
      <c r="EY58" s="223"/>
      <c r="EZ58" s="226"/>
      <c r="FA58" s="226"/>
      <c r="FB58" s="226"/>
      <c r="FC58" s="223"/>
      <c r="FD58" s="226"/>
      <c r="FE58" s="226"/>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3"/>
      <c r="HC58" s="223"/>
      <c r="HD58" s="223"/>
      <c r="HE58" s="223"/>
      <c r="HF58" s="223"/>
      <c r="HG58" s="223"/>
      <c r="HH58" s="223"/>
      <c r="HI58" s="223"/>
      <c r="HJ58" s="223"/>
      <c r="HK58" s="223"/>
      <c r="HL58" s="223"/>
      <c r="HM58" s="223"/>
      <c r="HN58" s="226">
        <v>0</v>
      </c>
      <c r="HO58" s="226">
        <v>0</v>
      </c>
      <c r="HP58" s="226">
        <v>0</v>
      </c>
      <c r="HQ58" s="223"/>
      <c r="HR58" s="226">
        <v>0</v>
      </c>
      <c r="HS58" s="226">
        <v>0</v>
      </c>
      <c r="HT58" s="226">
        <v>0</v>
      </c>
      <c r="HU58" s="226">
        <v>0</v>
      </c>
      <c r="HV58" s="226">
        <v>0</v>
      </c>
      <c r="HW58" s="226">
        <v>0</v>
      </c>
      <c r="HX58" s="226">
        <v>0</v>
      </c>
      <c r="HY58" s="223"/>
      <c r="HZ58" s="226">
        <v>0</v>
      </c>
      <c r="IA58" s="226">
        <v>0</v>
      </c>
      <c r="IB58" s="226">
        <v>0</v>
      </c>
      <c r="IC58" s="223"/>
      <c r="ID58" s="223"/>
      <c r="IE58" s="226">
        <v>0</v>
      </c>
      <c r="IF58" s="226">
        <v>0</v>
      </c>
      <c r="IG58" s="226">
        <v>0</v>
      </c>
      <c r="IH58" s="226">
        <v>0</v>
      </c>
      <c r="II58" s="223"/>
      <c r="IJ58" s="226">
        <v>0</v>
      </c>
      <c r="IK58" s="226">
        <v>0</v>
      </c>
      <c r="IL58" s="226">
        <v>0</v>
      </c>
      <c r="IM58" s="254"/>
      <c r="IN58" s="260">
        <v>0</v>
      </c>
      <c r="IO58" s="260">
        <v>0</v>
      </c>
      <c r="IP58" s="258"/>
      <c r="IQ58" s="258"/>
      <c r="IR58" s="258"/>
      <c r="IS58" s="258"/>
      <c r="IT58" s="258"/>
      <c r="IU58" s="260">
        <v>0</v>
      </c>
      <c r="IV58" s="258"/>
      <c r="IW58" s="258"/>
      <c r="IX58" s="258"/>
      <c r="IY58" s="258"/>
      <c r="IZ58" s="258"/>
      <c r="JA58" s="258"/>
      <c r="JB58" s="258"/>
      <c r="JC58" s="258"/>
      <c r="JD58" s="258"/>
      <c r="JE58" s="258"/>
      <c r="JF58" s="258"/>
      <c r="JG58" s="258"/>
      <c r="JH58" s="258"/>
      <c r="JI58" s="258"/>
      <c r="JJ58" s="258"/>
      <c r="JK58" s="258"/>
      <c r="JL58" s="258"/>
      <c r="JM58" s="258"/>
      <c r="JN58" s="258"/>
      <c r="JO58" s="258"/>
      <c r="JP58" s="258"/>
      <c r="JQ58" s="258"/>
      <c r="JR58" s="258"/>
      <c r="JS58" s="258"/>
      <c r="JT58" s="258"/>
      <c r="JU58" s="258"/>
      <c r="JV58" s="258"/>
      <c r="JW58" s="258"/>
      <c r="JX58" s="258"/>
      <c r="JY58" s="258"/>
      <c r="JZ58" s="258"/>
      <c r="KA58" s="258"/>
      <c r="KB58" s="258"/>
      <c r="KC58" s="258"/>
      <c r="KD58" s="258"/>
      <c r="KE58" s="258"/>
      <c r="KF58" s="258"/>
      <c r="KG58" s="258"/>
      <c r="KH58" s="258"/>
      <c r="KI58" s="258"/>
      <c r="KJ58" s="258"/>
      <c r="KK58" s="258"/>
      <c r="KL58" s="258"/>
      <c r="KM58" s="258"/>
      <c r="KN58" s="258"/>
      <c r="KO58" s="258"/>
      <c r="KP58" s="258"/>
      <c r="KQ58" s="258"/>
      <c r="KR58" s="258"/>
      <c r="KS58" s="258"/>
      <c r="KT58" s="258"/>
      <c r="KU58" s="258"/>
      <c r="KV58" s="258"/>
    </row>
    <row r="59" spans="1:308" x14ac:dyDescent="0.2">
      <c r="A59" s="135" t="s">
        <v>816</v>
      </c>
      <c r="B59" s="136" t="s">
        <v>1058</v>
      </c>
      <c r="C59" s="137"/>
      <c r="D59" s="138" t="s">
        <v>1115</v>
      </c>
      <c r="E59" s="138">
        <v>0</v>
      </c>
      <c r="F59" s="139" t="s">
        <v>1172</v>
      </c>
      <c r="G59" s="139" t="s">
        <v>1175</v>
      </c>
      <c r="H59" s="139" t="s">
        <v>1189</v>
      </c>
      <c r="I59" s="139">
        <v>0</v>
      </c>
      <c r="J59" s="139">
        <v>0</v>
      </c>
      <c r="K59" s="139">
        <v>0</v>
      </c>
      <c r="L59" s="139" t="s">
        <v>1193</v>
      </c>
      <c r="M59" s="139">
        <v>0</v>
      </c>
      <c r="N59" s="139" t="s">
        <v>1198</v>
      </c>
      <c r="O59" s="139">
        <v>0</v>
      </c>
      <c r="P59" s="139">
        <v>0</v>
      </c>
      <c r="Q59" s="139"/>
      <c r="R59" s="139"/>
      <c r="S59" s="139"/>
      <c r="T59" s="139"/>
      <c r="U59" s="139"/>
      <c r="V59" s="139">
        <v>0</v>
      </c>
      <c r="W59" s="139">
        <v>0</v>
      </c>
      <c r="X59" s="139">
        <v>0</v>
      </c>
      <c r="Y59" s="140">
        <v>0</v>
      </c>
      <c r="Z59" s="140">
        <v>0</v>
      </c>
      <c r="AA59" s="140">
        <v>0</v>
      </c>
      <c r="AB59" s="141" t="s">
        <v>782</v>
      </c>
      <c r="AC59" s="141" t="s">
        <v>782</v>
      </c>
      <c r="AD59" s="142">
        <v>10</v>
      </c>
      <c r="AE59" s="142">
        <v>8</v>
      </c>
      <c r="AF59" s="142">
        <v>2</v>
      </c>
      <c r="AG59" s="143">
        <v>1</v>
      </c>
      <c r="AH59" s="143" t="s">
        <v>784</v>
      </c>
      <c r="AI59" s="142" t="s">
        <v>3500</v>
      </c>
      <c r="AJ59" s="199" t="s">
        <v>792</v>
      </c>
      <c r="AK59" s="142" t="s">
        <v>782</v>
      </c>
      <c r="AL59" s="27" t="s">
        <v>3469</v>
      </c>
      <c r="AM59" s="142">
        <v>0</v>
      </c>
      <c r="AN59" s="144">
        <v>0</v>
      </c>
      <c r="AO59" s="144">
        <v>0</v>
      </c>
      <c r="AP59" s="144">
        <v>0</v>
      </c>
      <c r="AQ59" s="142">
        <v>14</v>
      </c>
      <c r="AR59" s="142">
        <v>0</v>
      </c>
      <c r="AS59" s="202"/>
      <c r="AT59" s="202"/>
      <c r="AU59" s="202"/>
      <c r="AV59" s="215" t="s">
        <v>871</v>
      </c>
      <c r="AW59" s="215" t="s">
        <v>817</v>
      </c>
      <c r="AX59" s="145"/>
      <c r="AY59" s="145"/>
      <c r="AZ59" s="146">
        <v>1</v>
      </c>
      <c r="BA59" s="146" t="s">
        <v>528</v>
      </c>
      <c r="BB59" s="146"/>
      <c r="BC59" s="146">
        <v>1</v>
      </c>
      <c r="BD59" s="147" t="s">
        <v>542</v>
      </c>
      <c r="BE59" s="148">
        <v>1</v>
      </c>
      <c r="BF59" s="149"/>
      <c r="BG59" s="216"/>
      <c r="BH59" s="217"/>
      <c r="BI59" s="150">
        <v>30</v>
      </c>
      <c r="BJ59" s="218">
        <v>0</v>
      </c>
      <c r="BK59" s="13">
        <v>20</v>
      </c>
      <c r="BL59" s="13">
        <v>10</v>
      </c>
      <c r="BM59" s="27" t="s">
        <v>789</v>
      </c>
      <c r="BN59" s="13" t="s">
        <v>789</v>
      </c>
      <c r="BO59" s="151">
        <v>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30</v>
      </c>
      <c r="CF59" s="158">
        <v>6</v>
      </c>
      <c r="CG59" s="152"/>
      <c r="CH59" s="159"/>
      <c r="CI59" s="160" t="s">
        <v>782</v>
      </c>
      <c r="CJ59" s="161" t="s">
        <v>782</v>
      </c>
      <c r="CK59" s="158">
        <v>0</v>
      </c>
      <c r="CL59" s="158">
        <v>0</v>
      </c>
      <c r="CM59" s="155">
        <v>0</v>
      </c>
      <c r="CN59" s="155">
        <v>0</v>
      </c>
      <c r="CO59" s="162"/>
      <c r="CP59" s="155">
        <v>0</v>
      </c>
      <c r="CQ59" s="203">
        <v>43185</v>
      </c>
      <c r="CR59" s="204">
        <v>43185</v>
      </c>
      <c r="CS59" s="205">
        <v>43255</v>
      </c>
      <c r="CT59" s="205">
        <v>0</v>
      </c>
      <c r="CU59" s="205">
        <v>0</v>
      </c>
      <c r="CV59" s="205" t="s">
        <v>782</v>
      </c>
      <c r="CW59" s="205" t="s">
        <v>782</v>
      </c>
      <c r="CX59" s="155">
        <v>1</v>
      </c>
      <c r="CY59" s="154">
        <v>0</v>
      </c>
      <c r="CZ59" s="155">
        <v>0.43396226415094341</v>
      </c>
      <c r="DA59" s="155">
        <v>0</v>
      </c>
      <c r="DB59" s="155">
        <v>0</v>
      </c>
      <c r="DC59" s="155">
        <v>0</v>
      </c>
      <c r="DD59" s="163">
        <v>0</v>
      </c>
      <c r="DE59" s="13" t="s">
        <v>782</v>
      </c>
      <c r="DF59" s="85" t="s">
        <v>782</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6"/>
      <c r="EU59" s="226"/>
      <c r="EV59" s="226"/>
      <c r="EW59" s="226"/>
      <c r="EX59" s="226"/>
      <c r="EY59" s="225"/>
      <c r="EZ59" s="226"/>
      <c r="FA59" s="226"/>
      <c r="FB59" s="226"/>
      <c r="FC59" s="225"/>
      <c r="FD59" s="226"/>
      <c r="FE59" s="226"/>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5"/>
      <c r="HC59" s="225"/>
      <c r="HD59" s="225"/>
      <c r="HE59" s="225"/>
      <c r="HF59" s="225"/>
      <c r="HG59" s="225"/>
      <c r="HH59" s="225"/>
      <c r="HI59" s="225"/>
      <c r="HJ59" s="225"/>
      <c r="HK59" s="225"/>
      <c r="HL59" s="225"/>
      <c r="HM59" s="225"/>
      <c r="HN59" s="226">
        <v>0</v>
      </c>
      <c r="HO59" s="226">
        <v>0</v>
      </c>
      <c r="HP59" s="226">
        <v>0</v>
      </c>
      <c r="HQ59" s="225"/>
      <c r="HR59" s="226">
        <v>0</v>
      </c>
      <c r="HS59" s="233">
        <v>0</v>
      </c>
      <c r="HT59" s="233">
        <v>0</v>
      </c>
      <c r="HU59" s="233">
        <v>0</v>
      </c>
      <c r="HV59" s="233">
        <v>0</v>
      </c>
      <c r="HW59" s="233">
        <v>0</v>
      </c>
      <c r="HX59" s="233">
        <v>0</v>
      </c>
      <c r="HY59" s="225"/>
      <c r="HZ59" s="233">
        <v>0</v>
      </c>
      <c r="IA59" s="233">
        <v>0</v>
      </c>
      <c r="IB59" s="233">
        <v>0</v>
      </c>
      <c r="IC59" s="225"/>
      <c r="ID59" s="225"/>
      <c r="IE59" s="233">
        <v>0</v>
      </c>
      <c r="IF59" s="233">
        <v>0</v>
      </c>
      <c r="IG59" s="233">
        <v>0</v>
      </c>
      <c r="IH59" s="233">
        <v>0</v>
      </c>
      <c r="II59" s="225"/>
      <c r="IJ59" s="233">
        <v>0</v>
      </c>
      <c r="IK59" s="233">
        <v>0</v>
      </c>
      <c r="IL59" s="233">
        <v>0</v>
      </c>
      <c r="IM59" s="254"/>
      <c r="IN59" s="260">
        <v>0</v>
      </c>
      <c r="IO59" s="260">
        <v>0</v>
      </c>
      <c r="IP59" s="258"/>
      <c r="IQ59" s="258"/>
      <c r="IR59" s="258"/>
      <c r="IS59" s="258"/>
      <c r="IT59" s="258"/>
      <c r="IU59" s="260">
        <v>0</v>
      </c>
      <c r="IV59" s="258"/>
      <c r="IW59" s="258"/>
      <c r="IX59" s="258"/>
      <c r="IY59" s="258"/>
      <c r="IZ59" s="258"/>
      <c r="JA59" s="258"/>
      <c r="JB59" s="258"/>
      <c r="JC59" s="258"/>
      <c r="JD59" s="258"/>
      <c r="JE59" s="258"/>
      <c r="JF59" s="258"/>
      <c r="JG59" s="258"/>
      <c r="JH59" s="258"/>
      <c r="JI59" s="258"/>
      <c r="JJ59" s="258"/>
      <c r="JK59" s="258"/>
      <c r="JL59" s="258"/>
      <c r="JM59" s="258"/>
      <c r="JN59" s="258"/>
      <c r="JO59" s="258"/>
      <c r="JP59" s="258"/>
      <c r="JQ59" s="258"/>
      <c r="JR59" s="258"/>
      <c r="JS59" s="258"/>
      <c r="JT59" s="258"/>
      <c r="JU59" s="258"/>
      <c r="JV59" s="258"/>
      <c r="JW59" s="258"/>
      <c r="JX59" s="258"/>
      <c r="JY59" s="258"/>
      <c r="JZ59" s="258"/>
      <c r="KA59" s="258"/>
      <c r="KB59" s="258"/>
      <c r="KC59" s="258"/>
      <c r="KD59" s="258"/>
      <c r="KE59" s="258"/>
      <c r="KF59" s="258"/>
      <c r="KG59" s="258"/>
      <c r="KH59" s="258"/>
      <c r="KI59" s="258"/>
      <c r="KJ59" s="258"/>
      <c r="KK59" s="258"/>
      <c r="KL59" s="258"/>
      <c r="KM59" s="258"/>
      <c r="KN59" s="258"/>
      <c r="KO59" s="258"/>
      <c r="KP59" s="258"/>
      <c r="KQ59" s="258"/>
      <c r="KR59" s="258"/>
      <c r="KS59" s="258"/>
      <c r="KT59" s="258"/>
      <c r="KU59" s="258"/>
      <c r="KV59" s="258"/>
    </row>
  </sheetData>
  <sheetProtection algorithmName="SHA-512" hashValue="7bEcfOeVySS1ZRtIUdmHg9yd4IO8aBmOpBXa89OdOGZfSvrABgobP1MnUjRVDnYvi+AD/ILy9BkzWqQ/fgLkNQ==" saltValue="mKx1TzRlG4c6eaGeO94LkQ==" spinCount="100000" sheet="1" objects="1" scenarios="1" sort="0" autoFilter="0"/>
  <dataConsolidate/>
  <conditionalFormatting sqref="AK2:AR2 A2:AI2 AV2:CY2">
    <cfRule type="expression" dxfId="896" priority="4587">
      <formula>COUNTIF(A2,"*/*")</formula>
    </cfRule>
    <cfRule type="expression" dxfId="895" priority="4588">
      <formula>A2="*/*"</formula>
    </cfRule>
  </conditionalFormatting>
  <conditionalFormatting sqref="CQ3:CQ59">
    <cfRule type="expression" dxfId="894" priority="4569">
      <formula>CQ3=0</formula>
    </cfRule>
  </conditionalFormatting>
  <conditionalFormatting sqref="AV3:AV59">
    <cfRule type="expression" dxfId="893" priority="4032">
      <formula>IFERROR(IF(MATCH(A3&amp;AV3,ListaBodegaProveedor,0)&gt;0,0,1),1)</formula>
    </cfRule>
  </conditionalFormatting>
  <conditionalFormatting sqref="A3:A59">
    <cfRule type="expression" dxfId="892" priority="3765">
      <formula>SUMPRODUCT(--(A3=BodegasPermitidas))=0</formula>
    </cfRule>
  </conditionalFormatting>
  <conditionalFormatting sqref="AW3:AW59">
    <cfRule type="expression" dxfId="891" priority="3746">
      <formula>IFERROR(IF(MATCH(A3&amp;AW3,ListaBodegaPerfil,0)&gt;0,0,1),1)</formula>
    </cfRule>
  </conditionalFormatting>
  <conditionalFormatting sqref="BS3:BS59">
    <cfRule type="expression" dxfId="890" priority="4463">
      <formula>BS3&lt;0</formula>
    </cfRule>
    <cfRule type="expression" dxfId="889" priority="4545" stopIfTrue="1">
      <formula>BM3="A"</formula>
    </cfRule>
    <cfRule type="expression" dxfId="888" priority="4546" stopIfTrue="1">
      <formula>BM3="V"</formula>
    </cfRule>
    <cfRule type="expression" dxfId="887" priority="4547" stopIfTrue="1">
      <formula>BM3="R"</formula>
    </cfRule>
    <cfRule type="expression" dxfId="886" priority="4548" stopIfTrue="1">
      <formula>BM3="L"</formula>
    </cfRule>
    <cfRule type="expression" dxfId="885" priority="4549" stopIfTrue="1">
      <formula>BM3="N"</formula>
    </cfRule>
    <cfRule type="expression" dxfId="884" priority="4550" stopIfTrue="1">
      <formula>BM3="G"</formula>
    </cfRule>
  </conditionalFormatting>
  <conditionalFormatting sqref="CA3:CA59">
    <cfRule type="expression" dxfId="883" priority="2770" stopIfTrue="1">
      <formula>BN3="A"</formula>
    </cfRule>
    <cfRule type="expression" dxfId="882" priority="2772" stopIfTrue="1">
      <formula>BN3="V"</formula>
    </cfRule>
    <cfRule type="expression" dxfId="881" priority="2773" stopIfTrue="1">
      <formula>BN3="R"</formula>
    </cfRule>
    <cfRule type="expression" dxfId="880" priority="2774" stopIfTrue="1">
      <formula>BN3="L"</formula>
    </cfRule>
    <cfRule type="expression" dxfId="879" priority="2775" stopIfTrue="1">
      <formula>BN3="N"</formula>
    </cfRule>
    <cfRule type="expression" dxfId="878" priority="2776" stopIfTrue="1">
      <formula>BN3="G"</formula>
    </cfRule>
  </conditionalFormatting>
  <conditionalFormatting sqref="AJ2">
    <cfRule type="expression" dxfId="877" priority="294">
      <formula>COUNTIF(AJ2,"*/*")</formula>
    </cfRule>
    <cfRule type="expression" dxfId="876" priority="295">
      <formula>AJ2="*/*"</formula>
    </cfRule>
  </conditionalFormatting>
  <conditionalFormatting sqref="BI3:BI59">
    <cfRule type="expression" dxfId="875" priority="200">
      <formula>DG3</formula>
    </cfRule>
  </conditionalFormatting>
  <conditionalFormatting sqref="CE3:CE59">
    <cfRule type="expression" dxfId="874" priority="169" stopIfTrue="1">
      <formula>DF3="R"</formula>
    </cfRule>
    <cfRule type="expression" dxfId="873" priority="170" stopIfTrue="1">
      <formula>DF3="A"</formula>
    </cfRule>
    <cfRule type="expression" dxfId="872" priority="171" stopIfTrue="1">
      <formula>DF3="V"</formula>
    </cfRule>
    <cfRule type="expression" dxfId="871" priority="172" stopIfTrue="1">
      <formula>DF3="N"</formula>
    </cfRule>
  </conditionalFormatting>
  <conditionalFormatting sqref="BH3:BH59">
    <cfRule type="expression" dxfId="870" priority="1559621">
      <formula>AND(BH3&gt;AY3,BH3&lt;&gt;"",AY3&lt;&gt;"")</formula>
    </cfRule>
    <cfRule type="expression" dxfId="869" priority="1559622">
      <formula>AND(BH3&lt;AX3,BH3&lt;&gt;"",AX3&lt;&gt;"")</formula>
    </cfRule>
    <cfRule type="expression" dxfId="868" priority="1559623">
      <formula>AND(BH3&lt;BI3,BH3&lt;&gt;"")</formula>
    </cfRule>
    <cfRule type="expression" dxfId="867" priority="1559624">
      <formula>AND(BH3&gt;BI3,BH3&lt;&gt;"")</formula>
    </cfRule>
    <cfRule type="expression" dxfId="866" priority="1559625">
      <formula>AND(BH3=BI3,BH3&lt;&gt;"")</formula>
    </cfRule>
  </conditionalFormatting>
  <conditionalFormatting sqref="AK3:AK59">
    <cfRule type="expression" dxfId="865" priority="1559630" stopIfTrue="1">
      <formula>AND($AK3&lt;&gt;"",$AK3&lt;$BI3)</formula>
    </cfRule>
    <cfRule type="expression" dxfId="864" priority="1559631" stopIfTrue="1">
      <formula>AND($AK3&lt;&gt;"",$AK3&gt;$BI3)</formula>
    </cfRule>
  </conditionalFormatting>
  <conditionalFormatting sqref="B3:B59">
    <cfRule type="expression" dxfId="863" priority="1560418">
      <formula>SUMPRODUCT(--(A3&amp;B3=$A$3:$A$59&amp;$B$3:$B$59))&gt;1</formula>
    </cfRule>
    <cfRule type="expression" dxfId="862" priority="1560419">
      <formula>IF(RIGHT(B3,1)=" ",TRUE,FALSE)</formula>
    </cfRule>
  </conditionalFormatting>
  <conditionalFormatting sqref="EF3:KV59">
    <cfRule type="expression" dxfId="861" priority="3">
      <formula>EF3=""</formula>
    </cfRule>
  </conditionalFormatting>
  <conditionalFormatting sqref="EF3:KV59">
    <cfRule type="expression" dxfId="860" priority="2">
      <formula>EF$2*1=$CR3</formula>
    </cfRule>
  </conditionalFormatting>
  <conditionalFormatting sqref="EF3:KV59">
    <cfRule type="expression" dxfId="85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DL3:DL59 BF3:BF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CG3:CG59 BH3:BH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83"/>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1003</v>
      </c>
      <c r="C2" s="164" t="s">
        <v>1117</v>
      </c>
      <c r="D2" s="164" t="s">
        <v>1174</v>
      </c>
      <c r="E2" s="164" t="s">
        <v>1189</v>
      </c>
      <c r="F2" s="164">
        <v>4</v>
      </c>
      <c r="G2" s="164" t="s">
        <v>871</v>
      </c>
      <c r="H2" s="164" t="s">
        <v>816</v>
      </c>
      <c r="I2" s="164" t="s">
        <v>3409</v>
      </c>
      <c r="J2" s="165">
        <v>0</v>
      </c>
      <c r="L2" s="166"/>
      <c r="M2" s="166"/>
      <c r="N2" s="166"/>
      <c r="P2" s="171" t="s">
        <v>816</v>
      </c>
      <c r="Q2" s="171">
        <v>351</v>
      </c>
      <c r="R2" s="171" t="s">
        <v>3369</v>
      </c>
      <c r="S2" s="171" t="s">
        <v>1957</v>
      </c>
      <c r="T2" s="171">
        <v>2</v>
      </c>
      <c r="U2" s="171" t="s">
        <v>3040</v>
      </c>
      <c r="V2" s="171" t="s">
        <v>3370</v>
      </c>
      <c r="X2" s="171">
        <v>351</v>
      </c>
      <c r="Y2" s="171" t="s">
        <v>3369</v>
      </c>
      <c r="Z2" s="171" t="s">
        <v>3370</v>
      </c>
      <c r="AB2" s="171" t="s">
        <v>2036</v>
      </c>
      <c r="AC2" s="171">
        <v>356</v>
      </c>
      <c r="AD2" s="207">
        <v>43139</v>
      </c>
      <c r="AE2" s="207">
        <v>0</v>
      </c>
      <c r="AF2" s="171" t="s">
        <v>649</v>
      </c>
    </row>
    <row r="3" spans="1:32" x14ac:dyDescent="0.25">
      <c r="P3" s="171" t="s">
        <v>816</v>
      </c>
      <c r="Q3" s="171">
        <v>351</v>
      </c>
      <c r="R3" s="171" t="s">
        <v>3369</v>
      </c>
      <c r="S3" s="171" t="s">
        <v>1999</v>
      </c>
      <c r="T3" s="171">
        <v>8</v>
      </c>
      <c r="U3" s="171" t="s">
        <v>3137</v>
      </c>
      <c r="V3" s="171" t="s">
        <v>3370</v>
      </c>
      <c r="X3" s="171">
        <v>353</v>
      </c>
      <c r="Y3" s="171" t="s">
        <v>3379</v>
      </c>
      <c r="Z3" s="171" t="s">
        <v>3380</v>
      </c>
      <c r="AB3" s="171" t="s">
        <v>2037</v>
      </c>
      <c r="AC3" s="171">
        <v>324</v>
      </c>
      <c r="AD3" s="207">
        <v>43049</v>
      </c>
      <c r="AE3" s="207">
        <v>43122</v>
      </c>
      <c r="AF3" s="171" t="s">
        <v>3417</v>
      </c>
    </row>
    <row r="4" spans="1:32" x14ac:dyDescent="0.25">
      <c r="P4" s="171" t="s">
        <v>816</v>
      </c>
      <c r="Q4" s="171">
        <v>351</v>
      </c>
      <c r="R4" s="171" t="s">
        <v>3369</v>
      </c>
      <c r="S4" s="171" t="s">
        <v>2000</v>
      </c>
      <c r="T4" s="171">
        <v>2</v>
      </c>
      <c r="U4" s="171" t="s">
        <v>3138</v>
      </c>
      <c r="V4" s="171" t="s">
        <v>3370</v>
      </c>
      <c r="X4" s="171">
        <v>356</v>
      </c>
      <c r="Y4" s="171" t="s">
        <v>3372</v>
      </c>
      <c r="Z4" s="171" t="s">
        <v>3373</v>
      </c>
      <c r="AB4" s="171" t="s">
        <v>2037</v>
      </c>
      <c r="AC4" s="171">
        <v>356</v>
      </c>
      <c r="AD4" s="207">
        <v>43139</v>
      </c>
      <c r="AE4" s="207">
        <v>0</v>
      </c>
      <c r="AF4" s="171" t="s">
        <v>649</v>
      </c>
    </row>
    <row r="5" spans="1:32" x14ac:dyDescent="0.25">
      <c r="P5" s="171" t="s">
        <v>816</v>
      </c>
      <c r="Q5" s="171">
        <v>351</v>
      </c>
      <c r="R5" s="171" t="s">
        <v>3369</v>
      </c>
      <c r="S5" s="171" t="s">
        <v>2001</v>
      </c>
      <c r="T5" s="171">
        <v>4</v>
      </c>
      <c r="U5" s="171" t="s">
        <v>3150</v>
      </c>
      <c r="V5" s="171" t="s">
        <v>3370</v>
      </c>
      <c r="X5" s="171">
        <v>365</v>
      </c>
      <c r="Y5" s="171" t="s">
        <v>3375</v>
      </c>
      <c r="Z5" s="171" t="s">
        <v>3376</v>
      </c>
      <c r="AB5" s="171" t="s">
        <v>2038</v>
      </c>
      <c r="AC5" s="171">
        <v>324</v>
      </c>
      <c r="AD5" s="207">
        <v>43049</v>
      </c>
      <c r="AE5" s="207">
        <v>43122</v>
      </c>
      <c r="AF5" s="171" t="s">
        <v>3417</v>
      </c>
    </row>
    <row r="6" spans="1:32" x14ac:dyDescent="0.25">
      <c r="P6" s="171" t="s">
        <v>816</v>
      </c>
      <c r="Q6" s="171">
        <v>351</v>
      </c>
      <c r="R6" s="171" t="s">
        <v>3369</v>
      </c>
      <c r="S6" s="171" t="s">
        <v>2030</v>
      </c>
      <c r="T6" s="171">
        <v>2</v>
      </c>
      <c r="U6" s="171" t="s">
        <v>3371</v>
      </c>
      <c r="V6" s="171" t="s">
        <v>3370</v>
      </c>
      <c r="X6" s="171">
        <v>368</v>
      </c>
      <c r="Y6" s="171" t="s">
        <v>3404</v>
      </c>
      <c r="Z6" s="171" t="s">
        <v>3406</v>
      </c>
      <c r="AB6" s="171" t="s">
        <v>2038</v>
      </c>
      <c r="AC6" s="171">
        <v>356</v>
      </c>
      <c r="AD6" s="207">
        <v>43139</v>
      </c>
      <c r="AE6" s="207">
        <v>0</v>
      </c>
      <c r="AF6" s="171" t="s">
        <v>649</v>
      </c>
    </row>
    <row r="7" spans="1:32" x14ac:dyDescent="0.25">
      <c r="P7" s="171" t="s">
        <v>816</v>
      </c>
      <c r="Q7" s="171">
        <v>356</v>
      </c>
      <c r="R7" s="171" t="s">
        <v>3372</v>
      </c>
      <c r="S7" s="171" t="s">
        <v>1237</v>
      </c>
      <c r="T7" s="171">
        <v>8</v>
      </c>
      <c r="U7" s="171" t="s">
        <v>2036</v>
      </c>
      <c r="V7" s="171" t="s">
        <v>3373</v>
      </c>
      <c r="X7" s="171">
        <v>373</v>
      </c>
      <c r="Y7" s="171" t="s">
        <v>3412</v>
      </c>
      <c r="Z7" s="171" t="s">
        <v>3413</v>
      </c>
      <c r="AB7" s="171" t="s">
        <v>2039</v>
      </c>
      <c r="AC7" s="171">
        <v>324</v>
      </c>
      <c r="AD7" s="207">
        <v>43049</v>
      </c>
      <c r="AE7" s="207">
        <v>43122</v>
      </c>
      <c r="AF7" s="171" t="s">
        <v>3417</v>
      </c>
    </row>
    <row r="8" spans="1:32" x14ac:dyDescent="0.25">
      <c r="P8" s="171" t="s">
        <v>816</v>
      </c>
      <c r="Q8" s="171">
        <v>356</v>
      </c>
      <c r="R8" s="171" t="s">
        <v>3372</v>
      </c>
      <c r="S8" s="171" t="s">
        <v>1238</v>
      </c>
      <c r="T8" s="171">
        <v>5</v>
      </c>
      <c r="U8" s="171" t="s">
        <v>2037</v>
      </c>
      <c r="V8" s="171" t="s">
        <v>3373</v>
      </c>
      <c r="X8" s="171">
        <v>374</v>
      </c>
      <c r="Y8" s="171" t="s">
        <v>3409</v>
      </c>
      <c r="Z8" s="171" t="s">
        <v>3410</v>
      </c>
      <c r="AB8" s="171" t="s">
        <v>2039</v>
      </c>
      <c r="AC8" s="171">
        <v>356</v>
      </c>
      <c r="AD8" s="207">
        <v>43139</v>
      </c>
      <c r="AE8" s="207">
        <v>0</v>
      </c>
      <c r="AF8" s="171" t="s">
        <v>649</v>
      </c>
    </row>
    <row r="9" spans="1:32" x14ac:dyDescent="0.25">
      <c r="P9" s="171" t="s">
        <v>816</v>
      </c>
      <c r="Q9" s="171">
        <v>356</v>
      </c>
      <c r="R9" s="171" t="s">
        <v>3372</v>
      </c>
      <c r="S9" s="171" t="s">
        <v>1239</v>
      </c>
      <c r="T9" s="171">
        <v>4</v>
      </c>
      <c r="U9" s="171" t="s">
        <v>2038</v>
      </c>
      <c r="V9" s="171" t="s">
        <v>3373</v>
      </c>
      <c r="AB9" s="171" t="s">
        <v>3180</v>
      </c>
      <c r="AC9" s="171">
        <v>327</v>
      </c>
      <c r="AD9" s="207">
        <v>43074</v>
      </c>
      <c r="AE9" s="207">
        <v>43131</v>
      </c>
      <c r="AF9" s="171" t="s">
        <v>3417</v>
      </c>
    </row>
    <row r="10" spans="1:32" x14ac:dyDescent="0.25">
      <c r="P10" s="171" t="s">
        <v>816</v>
      </c>
      <c r="Q10" s="171">
        <v>356</v>
      </c>
      <c r="R10" s="171" t="s">
        <v>3372</v>
      </c>
      <c r="S10" s="171" t="s">
        <v>1240</v>
      </c>
      <c r="T10" s="171">
        <v>6</v>
      </c>
      <c r="U10" s="171" t="s">
        <v>2039</v>
      </c>
      <c r="V10" s="171" t="s">
        <v>3373</v>
      </c>
      <c r="AB10" s="171" t="s">
        <v>3180</v>
      </c>
      <c r="AC10" s="171">
        <v>327</v>
      </c>
      <c r="AD10" s="207">
        <v>43074</v>
      </c>
      <c r="AE10" s="207">
        <v>43131</v>
      </c>
      <c r="AF10" s="171" t="s">
        <v>3417</v>
      </c>
    </row>
    <row r="11" spans="1:32" x14ac:dyDescent="0.25">
      <c r="P11" s="171" t="s">
        <v>816</v>
      </c>
      <c r="Q11" s="171">
        <v>356</v>
      </c>
      <c r="R11" s="171" t="s">
        <v>3372</v>
      </c>
      <c r="S11" s="171" t="s">
        <v>1241</v>
      </c>
      <c r="T11" s="171">
        <v>5</v>
      </c>
      <c r="U11" s="171" t="s">
        <v>2040</v>
      </c>
      <c r="V11" s="171" t="s">
        <v>3373</v>
      </c>
      <c r="AB11" s="171" t="s">
        <v>2040</v>
      </c>
      <c r="AC11" s="171">
        <v>324</v>
      </c>
      <c r="AD11" s="207">
        <v>43049</v>
      </c>
      <c r="AE11" s="207">
        <v>43122</v>
      </c>
      <c r="AF11" s="171" t="s">
        <v>3417</v>
      </c>
    </row>
    <row r="12" spans="1:32" x14ac:dyDescent="0.25">
      <c r="P12" s="171" t="s">
        <v>816</v>
      </c>
      <c r="Q12" s="171">
        <v>356</v>
      </c>
      <c r="R12" s="171" t="s">
        <v>3372</v>
      </c>
      <c r="S12" s="171" t="s">
        <v>1242</v>
      </c>
      <c r="T12" s="171">
        <v>4</v>
      </c>
      <c r="U12" s="171" t="s">
        <v>2041</v>
      </c>
      <c r="V12" s="171" t="s">
        <v>3373</v>
      </c>
      <c r="AB12" s="171" t="s">
        <v>2040</v>
      </c>
      <c r="AC12" s="171">
        <v>356</v>
      </c>
      <c r="AD12" s="207">
        <v>43139</v>
      </c>
      <c r="AE12" s="207">
        <v>0</v>
      </c>
      <c r="AF12" s="171" t="s">
        <v>649</v>
      </c>
    </row>
    <row r="13" spans="1:32" x14ac:dyDescent="0.25">
      <c r="P13" s="171" t="s">
        <v>816</v>
      </c>
      <c r="Q13" s="171">
        <v>356</v>
      </c>
      <c r="R13" s="171" t="s">
        <v>3372</v>
      </c>
      <c r="S13" s="171" t="s">
        <v>1243</v>
      </c>
      <c r="T13" s="171">
        <v>4</v>
      </c>
      <c r="U13" s="171" t="s">
        <v>2042</v>
      </c>
      <c r="V13" s="171" t="s">
        <v>3373</v>
      </c>
      <c r="AB13" s="171" t="s">
        <v>2041</v>
      </c>
      <c r="AC13" s="171">
        <v>324</v>
      </c>
      <c r="AD13" s="207">
        <v>43049</v>
      </c>
      <c r="AE13" s="207">
        <v>43122</v>
      </c>
      <c r="AF13" s="171" t="s">
        <v>3417</v>
      </c>
    </row>
    <row r="14" spans="1:32" x14ac:dyDescent="0.25">
      <c r="P14" s="171" t="s">
        <v>816</v>
      </c>
      <c r="Q14" s="171">
        <v>356</v>
      </c>
      <c r="R14" s="171" t="s">
        <v>3372</v>
      </c>
      <c r="S14" s="171" t="s">
        <v>1406</v>
      </c>
      <c r="T14" s="171">
        <v>5</v>
      </c>
      <c r="U14" s="171" t="s">
        <v>2261</v>
      </c>
      <c r="V14" s="171" t="s">
        <v>3373</v>
      </c>
      <c r="AB14" s="171" t="s">
        <v>2041</v>
      </c>
      <c r="AC14" s="171">
        <v>356</v>
      </c>
      <c r="AD14" s="207">
        <v>43139</v>
      </c>
      <c r="AE14" s="207">
        <v>0</v>
      </c>
      <c r="AF14" s="171" t="s">
        <v>649</v>
      </c>
    </row>
    <row r="15" spans="1:32" x14ac:dyDescent="0.25">
      <c r="P15" s="171" t="s">
        <v>816</v>
      </c>
      <c r="Q15" s="171">
        <v>356</v>
      </c>
      <c r="R15" s="171" t="s">
        <v>3372</v>
      </c>
      <c r="S15" s="171" t="s">
        <v>1407</v>
      </c>
      <c r="T15" s="171">
        <v>1</v>
      </c>
      <c r="U15" s="171" t="s">
        <v>2262</v>
      </c>
      <c r="V15" s="171" t="s">
        <v>3373</v>
      </c>
      <c r="AB15" s="171" t="s">
        <v>2042</v>
      </c>
      <c r="AC15" s="171">
        <v>324</v>
      </c>
      <c r="AD15" s="207">
        <v>43049</v>
      </c>
      <c r="AE15" s="207">
        <v>43122</v>
      </c>
      <c r="AF15" s="171" t="s">
        <v>3417</v>
      </c>
    </row>
    <row r="16" spans="1:32" x14ac:dyDescent="0.25">
      <c r="P16" s="171" t="s">
        <v>816</v>
      </c>
      <c r="Q16" s="171">
        <v>356</v>
      </c>
      <c r="R16" s="171" t="s">
        <v>3372</v>
      </c>
      <c r="S16" s="171" t="s">
        <v>1408</v>
      </c>
      <c r="T16" s="171">
        <v>1</v>
      </c>
      <c r="U16" s="171" t="s">
        <v>2263</v>
      </c>
      <c r="V16" s="171" t="s">
        <v>3373</v>
      </c>
      <c r="AB16" s="171" t="s">
        <v>2042</v>
      </c>
      <c r="AC16" s="171">
        <v>356</v>
      </c>
      <c r="AD16" s="207">
        <v>43139</v>
      </c>
      <c r="AE16" s="207">
        <v>0</v>
      </c>
      <c r="AF16" s="171" t="s">
        <v>649</v>
      </c>
    </row>
    <row r="17" spans="16:32" x14ac:dyDescent="0.25">
      <c r="P17" s="171" t="s">
        <v>816</v>
      </c>
      <c r="Q17" s="171">
        <v>356</v>
      </c>
      <c r="R17" s="171" t="s">
        <v>3372</v>
      </c>
      <c r="S17" s="171" t="s">
        <v>1428</v>
      </c>
      <c r="T17" s="171">
        <v>21</v>
      </c>
      <c r="U17" s="171" t="s">
        <v>2288</v>
      </c>
      <c r="V17" s="171" t="s">
        <v>3373</v>
      </c>
      <c r="AB17" s="171" t="s">
        <v>2043</v>
      </c>
      <c r="AC17" s="171">
        <v>323</v>
      </c>
      <c r="AD17" s="207">
        <v>43074</v>
      </c>
      <c r="AE17" s="207">
        <v>43111</v>
      </c>
      <c r="AF17" s="171" t="s">
        <v>3417</v>
      </c>
    </row>
    <row r="18" spans="16:32" x14ac:dyDescent="0.25">
      <c r="P18" s="171" t="s">
        <v>816</v>
      </c>
      <c r="Q18" s="171">
        <v>356</v>
      </c>
      <c r="R18" s="171" t="s">
        <v>3372</v>
      </c>
      <c r="S18" s="171" t="s">
        <v>1513</v>
      </c>
      <c r="T18" s="171">
        <v>8</v>
      </c>
      <c r="U18" s="171" t="s">
        <v>2389</v>
      </c>
      <c r="V18" s="171" t="s">
        <v>3373</v>
      </c>
      <c r="AB18" s="171" t="s">
        <v>2043</v>
      </c>
      <c r="AC18" s="171">
        <v>340</v>
      </c>
      <c r="AD18" s="207">
        <v>43133</v>
      </c>
      <c r="AE18" s="207">
        <v>43168</v>
      </c>
      <c r="AF18" s="171" t="s">
        <v>3417</v>
      </c>
    </row>
    <row r="19" spans="16:32" x14ac:dyDescent="0.25">
      <c r="P19" s="171" t="s">
        <v>816</v>
      </c>
      <c r="Q19" s="171">
        <v>356</v>
      </c>
      <c r="R19" s="171" t="s">
        <v>3372</v>
      </c>
      <c r="S19" s="171" t="s">
        <v>1528</v>
      </c>
      <c r="T19" s="171">
        <v>5</v>
      </c>
      <c r="U19" s="171" t="s">
        <v>2405</v>
      </c>
      <c r="V19" s="171" t="s">
        <v>3373</v>
      </c>
      <c r="AB19" s="171" t="s">
        <v>2043</v>
      </c>
      <c r="AC19" s="171">
        <v>357</v>
      </c>
      <c r="AD19" s="207">
        <v>43139</v>
      </c>
      <c r="AE19" s="207">
        <v>43164</v>
      </c>
      <c r="AF19" s="171" t="s">
        <v>3417</v>
      </c>
    </row>
    <row r="20" spans="16:32" x14ac:dyDescent="0.25">
      <c r="P20" s="171" t="s">
        <v>816</v>
      </c>
      <c r="Q20" s="171">
        <v>356</v>
      </c>
      <c r="R20" s="171" t="s">
        <v>3372</v>
      </c>
      <c r="S20" s="171" t="s">
        <v>1614</v>
      </c>
      <c r="T20" s="171">
        <v>1</v>
      </c>
      <c r="U20" s="171" t="s">
        <v>2506</v>
      </c>
      <c r="V20" s="171" t="s">
        <v>3373</v>
      </c>
      <c r="AB20" s="171" t="s">
        <v>2043</v>
      </c>
      <c r="AC20" s="171">
        <v>353</v>
      </c>
      <c r="AD20" s="207">
        <v>43180</v>
      </c>
      <c r="AE20" s="207">
        <v>0</v>
      </c>
      <c r="AF20" s="171" t="s">
        <v>649</v>
      </c>
    </row>
    <row r="21" spans="16:32" x14ac:dyDescent="0.25">
      <c r="P21" s="171" t="s">
        <v>816</v>
      </c>
      <c r="Q21" s="171">
        <v>356</v>
      </c>
      <c r="R21" s="171" t="s">
        <v>3372</v>
      </c>
      <c r="S21" s="171" t="s">
        <v>1625</v>
      </c>
      <c r="T21" s="171">
        <v>21</v>
      </c>
      <c r="U21" s="171" t="s">
        <v>2522</v>
      </c>
      <c r="V21" s="171" t="s">
        <v>3373</v>
      </c>
      <c r="AB21" s="171" t="s">
        <v>3381</v>
      </c>
      <c r="AC21" s="171">
        <v>357</v>
      </c>
      <c r="AD21" s="207">
        <v>43139</v>
      </c>
      <c r="AE21" s="207">
        <v>43164</v>
      </c>
      <c r="AF21" s="171" t="s">
        <v>3417</v>
      </c>
    </row>
    <row r="22" spans="16:32" x14ac:dyDescent="0.25">
      <c r="P22" s="171" t="s">
        <v>816</v>
      </c>
      <c r="Q22" s="171">
        <v>356</v>
      </c>
      <c r="R22" s="171" t="s">
        <v>3372</v>
      </c>
      <c r="S22" s="171" t="s">
        <v>1868</v>
      </c>
      <c r="T22" s="171">
        <v>5</v>
      </c>
      <c r="U22" s="171" t="s">
        <v>2876</v>
      </c>
      <c r="V22" s="171" t="s">
        <v>3373</v>
      </c>
      <c r="AB22" s="171" t="s">
        <v>3381</v>
      </c>
      <c r="AC22" s="171">
        <v>353</v>
      </c>
      <c r="AD22" s="207">
        <v>43180</v>
      </c>
      <c r="AE22" s="207">
        <v>0</v>
      </c>
      <c r="AF22" s="171" t="s">
        <v>649</v>
      </c>
    </row>
    <row r="23" spans="16:32" x14ac:dyDescent="0.25">
      <c r="P23" s="171" t="s">
        <v>816</v>
      </c>
      <c r="Q23" s="171">
        <v>356</v>
      </c>
      <c r="R23" s="171" t="s">
        <v>3372</v>
      </c>
      <c r="S23" s="171" t="s">
        <v>1869</v>
      </c>
      <c r="T23" s="171">
        <v>2</v>
      </c>
      <c r="U23" s="171" t="s">
        <v>2877</v>
      </c>
      <c r="V23" s="171" t="s">
        <v>3373</v>
      </c>
      <c r="AB23" s="171" t="s">
        <v>3381</v>
      </c>
      <c r="AC23" s="171">
        <v>353</v>
      </c>
      <c r="AD23" s="207">
        <v>43180</v>
      </c>
      <c r="AE23" s="207">
        <v>0</v>
      </c>
      <c r="AF23" s="171" t="s">
        <v>649</v>
      </c>
    </row>
    <row r="24" spans="16:32" x14ac:dyDescent="0.25">
      <c r="P24" s="171" t="s">
        <v>816</v>
      </c>
      <c r="Q24" s="171">
        <v>356</v>
      </c>
      <c r="R24" s="171" t="s">
        <v>3372</v>
      </c>
      <c r="S24" s="171" t="s">
        <v>1960</v>
      </c>
      <c r="T24" s="171">
        <v>10</v>
      </c>
      <c r="U24" s="171" t="s">
        <v>3047</v>
      </c>
      <c r="V24" s="171" t="s">
        <v>3373</v>
      </c>
      <c r="AB24" s="171" t="s">
        <v>3381</v>
      </c>
      <c r="AC24" s="171">
        <v>353</v>
      </c>
      <c r="AD24" s="207">
        <v>43180</v>
      </c>
      <c r="AE24" s="207">
        <v>0</v>
      </c>
      <c r="AF24" s="171" t="s">
        <v>649</v>
      </c>
    </row>
    <row r="25" spans="16:32" x14ac:dyDescent="0.25">
      <c r="P25" s="171" t="s">
        <v>816</v>
      </c>
      <c r="Q25" s="171">
        <v>356</v>
      </c>
      <c r="R25" s="171" t="s">
        <v>3372</v>
      </c>
      <c r="S25" s="171" t="s">
        <v>1968</v>
      </c>
      <c r="T25" s="171">
        <v>1</v>
      </c>
      <c r="U25" s="171" t="s">
        <v>3072</v>
      </c>
      <c r="V25" s="171" t="s">
        <v>3373</v>
      </c>
      <c r="AB25" s="171" t="s">
        <v>3381</v>
      </c>
      <c r="AC25" s="171">
        <v>353</v>
      </c>
      <c r="AD25" s="207">
        <v>43180</v>
      </c>
      <c r="AE25" s="207">
        <v>0</v>
      </c>
      <c r="AF25" s="171" t="s">
        <v>649</v>
      </c>
    </row>
    <row r="26" spans="16:32" x14ac:dyDescent="0.25">
      <c r="P26" s="171" t="s">
        <v>816</v>
      </c>
      <c r="Q26" s="171">
        <v>356</v>
      </c>
      <c r="R26" s="171" t="s">
        <v>3372</v>
      </c>
      <c r="S26" s="171" t="s">
        <v>1994</v>
      </c>
      <c r="T26" s="171">
        <v>6</v>
      </c>
      <c r="U26" s="171" t="s">
        <v>3124</v>
      </c>
      <c r="V26" s="171" t="s">
        <v>3373</v>
      </c>
      <c r="AB26" s="171" t="s">
        <v>3381</v>
      </c>
      <c r="AC26" s="171">
        <v>374</v>
      </c>
      <c r="AD26" s="207">
        <v>43195</v>
      </c>
      <c r="AE26" s="207">
        <v>0</v>
      </c>
      <c r="AF26" s="171" t="s">
        <v>649</v>
      </c>
    </row>
    <row r="27" spans="16:32" x14ac:dyDescent="0.25">
      <c r="P27" s="171" t="s">
        <v>816</v>
      </c>
      <c r="Q27" s="171">
        <v>356</v>
      </c>
      <c r="R27" s="171" t="s">
        <v>3372</v>
      </c>
      <c r="S27" s="171" t="s">
        <v>1995</v>
      </c>
      <c r="T27" s="171">
        <v>2</v>
      </c>
      <c r="U27" s="171" t="s">
        <v>3269</v>
      </c>
      <c r="V27" s="171" t="s">
        <v>3373</v>
      </c>
      <c r="AB27" s="171" t="s">
        <v>2044</v>
      </c>
      <c r="AC27" s="171">
        <v>357</v>
      </c>
      <c r="AD27" s="207">
        <v>43139</v>
      </c>
      <c r="AE27" s="207">
        <v>43164</v>
      </c>
      <c r="AF27" s="171" t="s">
        <v>3417</v>
      </c>
    </row>
    <row r="28" spans="16:32" x14ac:dyDescent="0.25">
      <c r="P28" s="171" t="s">
        <v>816</v>
      </c>
      <c r="Q28" s="171">
        <v>356</v>
      </c>
      <c r="R28" s="171" t="s">
        <v>3372</v>
      </c>
      <c r="S28" s="171" t="s">
        <v>2028</v>
      </c>
      <c r="T28" s="171">
        <v>4</v>
      </c>
      <c r="U28" s="171" t="s">
        <v>3179</v>
      </c>
      <c r="V28" s="171" t="s">
        <v>3373</v>
      </c>
      <c r="AB28" s="171" t="s">
        <v>2044</v>
      </c>
      <c r="AC28" s="171">
        <v>364</v>
      </c>
      <c r="AD28" s="207">
        <v>43168</v>
      </c>
      <c r="AE28" s="207">
        <v>43179</v>
      </c>
      <c r="AF28" s="171" t="s">
        <v>3417</v>
      </c>
    </row>
    <row r="29" spans="16:32" x14ac:dyDescent="0.25">
      <c r="P29" s="171" t="s">
        <v>816</v>
      </c>
      <c r="Q29" s="171">
        <v>356</v>
      </c>
      <c r="R29" s="171" t="s">
        <v>3372</v>
      </c>
      <c r="S29" s="171" t="s">
        <v>2029</v>
      </c>
      <c r="T29" s="171">
        <v>2</v>
      </c>
      <c r="U29" s="171" t="s">
        <v>3374</v>
      </c>
      <c r="V29" s="171" t="s">
        <v>3373</v>
      </c>
      <c r="AB29" s="171" t="s">
        <v>2044</v>
      </c>
      <c r="AC29" s="171">
        <v>353</v>
      </c>
      <c r="AD29" s="207">
        <v>43180</v>
      </c>
      <c r="AE29" s="207">
        <v>0</v>
      </c>
      <c r="AF29" s="171" t="s">
        <v>649</v>
      </c>
    </row>
    <row r="30" spans="16:32" x14ac:dyDescent="0.25">
      <c r="P30" s="171" t="s">
        <v>816</v>
      </c>
      <c r="Q30" s="171">
        <v>365</v>
      </c>
      <c r="R30" s="171" t="s">
        <v>3375</v>
      </c>
      <c r="S30" s="171" t="s">
        <v>1943</v>
      </c>
      <c r="T30" s="171">
        <v>55</v>
      </c>
      <c r="U30" s="171" t="s">
        <v>2995</v>
      </c>
      <c r="V30" s="171" t="s">
        <v>3376</v>
      </c>
      <c r="AB30" s="171" t="s">
        <v>2044</v>
      </c>
      <c r="AC30" s="171">
        <v>353</v>
      </c>
      <c r="AD30" s="207">
        <v>43180</v>
      </c>
      <c r="AE30" s="207">
        <v>0</v>
      </c>
      <c r="AF30" s="171" t="s">
        <v>649</v>
      </c>
    </row>
    <row r="31" spans="16:32" x14ac:dyDescent="0.25">
      <c r="P31" s="171" t="s">
        <v>816</v>
      </c>
      <c r="Q31" s="171">
        <v>365</v>
      </c>
      <c r="R31" s="171" t="s">
        <v>3375</v>
      </c>
      <c r="S31" s="171" t="s">
        <v>1944</v>
      </c>
      <c r="T31" s="171">
        <v>40</v>
      </c>
      <c r="U31" s="171" t="s">
        <v>2996</v>
      </c>
      <c r="V31" s="171" t="s">
        <v>3376</v>
      </c>
      <c r="AB31" s="171" t="s">
        <v>2045</v>
      </c>
      <c r="AC31" s="171">
        <v>347</v>
      </c>
      <c r="AD31" s="207">
        <v>43118</v>
      </c>
      <c r="AE31" s="207">
        <v>43133</v>
      </c>
      <c r="AF31" s="171" t="s">
        <v>3417</v>
      </c>
    </row>
    <row r="32" spans="16:32" x14ac:dyDescent="0.25">
      <c r="P32" s="171" t="s">
        <v>816</v>
      </c>
      <c r="Q32" s="171">
        <v>365</v>
      </c>
      <c r="R32" s="171" t="s">
        <v>3375</v>
      </c>
      <c r="S32" s="171" t="s">
        <v>1964</v>
      </c>
      <c r="T32" s="171">
        <v>20</v>
      </c>
      <c r="U32" s="171" t="s">
        <v>3052</v>
      </c>
      <c r="V32" s="171" t="s">
        <v>3376</v>
      </c>
      <c r="AB32" s="171" t="s">
        <v>2045</v>
      </c>
      <c r="AC32" s="171">
        <v>340</v>
      </c>
      <c r="AD32" s="207">
        <v>43133</v>
      </c>
      <c r="AE32" s="207">
        <v>43168</v>
      </c>
      <c r="AF32" s="171" t="s">
        <v>3417</v>
      </c>
    </row>
    <row r="33" spans="16:32" x14ac:dyDescent="0.25">
      <c r="P33" s="171" t="s">
        <v>816</v>
      </c>
      <c r="Q33" s="171">
        <v>365</v>
      </c>
      <c r="R33" s="171" t="s">
        <v>3375</v>
      </c>
      <c r="S33" s="171" t="s">
        <v>1965</v>
      </c>
      <c r="T33" s="171">
        <v>20</v>
      </c>
      <c r="U33" s="171" t="s">
        <v>3053</v>
      </c>
      <c r="V33" s="171" t="s">
        <v>3376</v>
      </c>
      <c r="AB33" s="171" t="s">
        <v>2045</v>
      </c>
      <c r="AC33" s="171">
        <v>340</v>
      </c>
      <c r="AD33" s="207">
        <v>43133</v>
      </c>
      <c r="AE33" s="207">
        <v>43168</v>
      </c>
      <c r="AF33" s="171" t="s">
        <v>3417</v>
      </c>
    </row>
    <row r="34" spans="16:32" x14ac:dyDescent="0.25">
      <c r="P34" s="171" t="s">
        <v>816</v>
      </c>
      <c r="Q34" s="171">
        <v>365</v>
      </c>
      <c r="R34" s="171" t="s">
        <v>3375</v>
      </c>
      <c r="S34" s="171" t="s">
        <v>1966</v>
      </c>
      <c r="T34" s="171">
        <v>65</v>
      </c>
      <c r="U34" s="171" t="s">
        <v>3054</v>
      </c>
      <c r="V34" s="171" t="s">
        <v>3376</v>
      </c>
      <c r="AB34" s="171" t="s">
        <v>2045</v>
      </c>
      <c r="AC34" s="171">
        <v>357</v>
      </c>
      <c r="AD34" s="207">
        <v>43139</v>
      </c>
      <c r="AE34" s="207">
        <v>43164</v>
      </c>
      <c r="AF34" s="171" t="s">
        <v>3417</v>
      </c>
    </row>
    <row r="35" spans="16:32" x14ac:dyDescent="0.25">
      <c r="P35" s="171" t="s">
        <v>816</v>
      </c>
      <c r="Q35" s="171">
        <v>365</v>
      </c>
      <c r="R35" s="171" t="s">
        <v>3375</v>
      </c>
      <c r="S35" s="171" t="s">
        <v>2025</v>
      </c>
      <c r="T35" s="171">
        <v>35</v>
      </c>
      <c r="U35" s="171" t="s">
        <v>3377</v>
      </c>
      <c r="V35" s="171" t="s">
        <v>3376</v>
      </c>
      <c r="AB35" s="171" t="s">
        <v>2045</v>
      </c>
      <c r="AC35" s="171">
        <v>364</v>
      </c>
      <c r="AD35" s="207">
        <v>43168</v>
      </c>
      <c r="AE35" s="207">
        <v>43179</v>
      </c>
      <c r="AF35" s="171" t="s">
        <v>3417</v>
      </c>
    </row>
    <row r="36" spans="16:32" x14ac:dyDescent="0.25">
      <c r="P36" s="171" t="s">
        <v>816</v>
      </c>
      <c r="Q36" s="171">
        <v>365</v>
      </c>
      <c r="R36" s="171" t="s">
        <v>3375</v>
      </c>
      <c r="S36" s="171" t="s">
        <v>2026</v>
      </c>
      <c r="T36" s="171">
        <v>35</v>
      </c>
      <c r="U36" s="171" t="s">
        <v>3378</v>
      </c>
      <c r="V36" s="171" t="s">
        <v>3376</v>
      </c>
      <c r="AB36" s="171" t="s">
        <v>2045</v>
      </c>
      <c r="AC36" s="171">
        <v>353</v>
      </c>
      <c r="AD36" s="207">
        <v>43180</v>
      </c>
      <c r="AE36" s="207">
        <v>0</v>
      </c>
      <c r="AF36" s="171" t="s">
        <v>649</v>
      </c>
    </row>
    <row r="37" spans="16:32" x14ac:dyDescent="0.25">
      <c r="P37" s="171" t="s">
        <v>816</v>
      </c>
      <c r="Q37" s="171">
        <v>353</v>
      </c>
      <c r="R37" s="171" t="s">
        <v>3379</v>
      </c>
      <c r="S37" s="171" t="s">
        <v>1244</v>
      </c>
      <c r="T37" s="171">
        <v>11</v>
      </c>
      <c r="U37" s="171" t="s">
        <v>2043</v>
      </c>
      <c r="V37" s="171" t="s">
        <v>3380</v>
      </c>
      <c r="AB37" s="171" t="s">
        <v>2045</v>
      </c>
      <c r="AC37" s="171">
        <v>353</v>
      </c>
      <c r="AD37" s="207">
        <v>43180</v>
      </c>
      <c r="AE37" s="207">
        <v>0</v>
      </c>
      <c r="AF37" s="171" t="s">
        <v>649</v>
      </c>
    </row>
    <row r="38" spans="16:32" x14ac:dyDescent="0.25">
      <c r="P38" s="171" t="s">
        <v>816</v>
      </c>
      <c r="Q38" s="171">
        <v>353</v>
      </c>
      <c r="R38" s="171" t="s">
        <v>3379</v>
      </c>
      <c r="S38" s="171" t="s">
        <v>1245</v>
      </c>
      <c r="T38" s="171">
        <v>7</v>
      </c>
      <c r="U38" s="171" t="s">
        <v>3381</v>
      </c>
      <c r="V38" s="171" t="s">
        <v>3380</v>
      </c>
      <c r="AB38" s="171" t="s">
        <v>2046</v>
      </c>
      <c r="AC38" s="171">
        <v>347</v>
      </c>
      <c r="AD38" s="207">
        <v>43118</v>
      </c>
      <c r="AE38" s="207">
        <v>43133</v>
      </c>
      <c r="AF38" s="171" t="s">
        <v>3417</v>
      </c>
    </row>
    <row r="39" spans="16:32" x14ac:dyDescent="0.25">
      <c r="P39" s="171" t="s">
        <v>816</v>
      </c>
      <c r="Q39" s="171">
        <v>353</v>
      </c>
      <c r="R39" s="171" t="s">
        <v>3379</v>
      </c>
      <c r="S39" s="171" t="s">
        <v>1245</v>
      </c>
      <c r="T39" s="171">
        <v>10</v>
      </c>
      <c r="U39" s="171" t="s">
        <v>3381</v>
      </c>
      <c r="V39" s="171" t="s">
        <v>3380</v>
      </c>
      <c r="AB39" s="171" t="s">
        <v>2046</v>
      </c>
      <c r="AC39" s="171">
        <v>340</v>
      </c>
      <c r="AD39" s="207">
        <v>43133</v>
      </c>
      <c r="AE39" s="207">
        <v>43168</v>
      </c>
      <c r="AF39" s="171" t="s">
        <v>3417</v>
      </c>
    </row>
    <row r="40" spans="16:32" x14ac:dyDescent="0.25">
      <c r="P40" s="171" t="s">
        <v>816</v>
      </c>
      <c r="Q40" s="171">
        <v>353</v>
      </c>
      <c r="R40" s="171" t="s">
        <v>3379</v>
      </c>
      <c r="S40" s="171" t="s">
        <v>1245</v>
      </c>
      <c r="T40" s="171">
        <v>8</v>
      </c>
      <c r="U40" s="171" t="s">
        <v>3381</v>
      </c>
      <c r="V40" s="171" t="s">
        <v>3380</v>
      </c>
      <c r="AB40" s="171" t="s">
        <v>2046</v>
      </c>
      <c r="AC40" s="171">
        <v>357</v>
      </c>
      <c r="AD40" s="207">
        <v>43139</v>
      </c>
      <c r="AE40" s="207">
        <v>43164</v>
      </c>
      <c r="AF40" s="171" t="s">
        <v>3417</v>
      </c>
    </row>
    <row r="41" spans="16:32" x14ac:dyDescent="0.25">
      <c r="P41" s="171" t="s">
        <v>816</v>
      </c>
      <c r="Q41" s="171">
        <v>353</v>
      </c>
      <c r="R41" s="171" t="s">
        <v>3379</v>
      </c>
      <c r="S41" s="171" t="s">
        <v>1245</v>
      </c>
      <c r="T41" s="171">
        <v>2</v>
      </c>
      <c r="U41" s="171" t="s">
        <v>3381</v>
      </c>
      <c r="V41" s="171" t="s">
        <v>3380</v>
      </c>
      <c r="AB41" s="171" t="s">
        <v>2046</v>
      </c>
      <c r="AC41" s="171">
        <v>364</v>
      </c>
      <c r="AD41" s="207">
        <v>43168</v>
      </c>
      <c r="AE41" s="207">
        <v>43179</v>
      </c>
      <c r="AF41" s="171" t="s">
        <v>3417</v>
      </c>
    </row>
    <row r="42" spans="16:32" x14ac:dyDescent="0.25">
      <c r="P42" s="171" t="s">
        <v>816</v>
      </c>
      <c r="Q42" s="171">
        <v>353</v>
      </c>
      <c r="R42" s="171" t="s">
        <v>3379</v>
      </c>
      <c r="S42" s="171" t="s">
        <v>1246</v>
      </c>
      <c r="T42" s="171">
        <v>3</v>
      </c>
      <c r="U42" s="171" t="s">
        <v>2044</v>
      </c>
      <c r="V42" s="171" t="s">
        <v>3380</v>
      </c>
      <c r="AB42" s="171" t="s">
        <v>2046</v>
      </c>
      <c r="AC42" s="171">
        <v>353</v>
      </c>
      <c r="AD42" s="207">
        <v>43180</v>
      </c>
      <c r="AE42" s="207">
        <v>0</v>
      </c>
      <c r="AF42" s="171" t="s">
        <v>649</v>
      </c>
    </row>
    <row r="43" spans="16:32" x14ac:dyDescent="0.25">
      <c r="P43" s="171" t="s">
        <v>816</v>
      </c>
      <c r="Q43" s="171">
        <v>353</v>
      </c>
      <c r="R43" s="171" t="s">
        <v>3379</v>
      </c>
      <c r="S43" s="171" t="s">
        <v>1246</v>
      </c>
      <c r="T43" s="171">
        <v>7</v>
      </c>
      <c r="U43" s="171" t="s">
        <v>2044</v>
      </c>
      <c r="V43" s="171" t="s">
        <v>3380</v>
      </c>
      <c r="AB43" s="171" t="s">
        <v>2046</v>
      </c>
      <c r="AC43" s="171">
        <v>353</v>
      </c>
      <c r="AD43" s="207">
        <v>43180</v>
      </c>
      <c r="AE43" s="207">
        <v>0</v>
      </c>
      <c r="AF43" s="171" t="s">
        <v>649</v>
      </c>
    </row>
    <row r="44" spans="16:32" x14ac:dyDescent="0.25">
      <c r="P44" s="171" t="s">
        <v>816</v>
      </c>
      <c r="Q44" s="171">
        <v>353</v>
      </c>
      <c r="R44" s="171" t="s">
        <v>3379</v>
      </c>
      <c r="S44" s="171" t="s">
        <v>1247</v>
      </c>
      <c r="T44" s="171">
        <v>10</v>
      </c>
      <c r="U44" s="171" t="s">
        <v>2045</v>
      </c>
      <c r="V44" s="171" t="s">
        <v>3380</v>
      </c>
      <c r="AB44" s="171" t="s">
        <v>2046</v>
      </c>
      <c r="AC44" s="171">
        <v>353</v>
      </c>
      <c r="AD44" s="207">
        <v>43180</v>
      </c>
      <c r="AE44" s="207">
        <v>0</v>
      </c>
      <c r="AF44" s="171" t="s">
        <v>649</v>
      </c>
    </row>
    <row r="45" spans="16:32" x14ac:dyDescent="0.25">
      <c r="P45" s="171" t="s">
        <v>816</v>
      </c>
      <c r="Q45" s="171">
        <v>353</v>
      </c>
      <c r="R45" s="171" t="s">
        <v>3379</v>
      </c>
      <c r="S45" s="171" t="s">
        <v>1247</v>
      </c>
      <c r="T45" s="171">
        <v>4</v>
      </c>
      <c r="U45" s="171" t="s">
        <v>2045</v>
      </c>
      <c r="V45" s="171" t="s">
        <v>3380</v>
      </c>
      <c r="AB45" s="171" t="s">
        <v>2047</v>
      </c>
      <c r="AC45" s="171">
        <v>327</v>
      </c>
      <c r="AD45" s="207">
        <v>43074</v>
      </c>
      <c r="AE45" s="207">
        <v>43131</v>
      </c>
      <c r="AF45" s="171" t="s">
        <v>3417</v>
      </c>
    </row>
    <row r="46" spans="16:32" x14ac:dyDescent="0.25">
      <c r="P46" s="171" t="s">
        <v>816</v>
      </c>
      <c r="Q46" s="171">
        <v>353</v>
      </c>
      <c r="R46" s="171" t="s">
        <v>3379</v>
      </c>
      <c r="S46" s="171" t="s">
        <v>1248</v>
      </c>
      <c r="T46" s="171">
        <v>17</v>
      </c>
      <c r="U46" s="171" t="s">
        <v>2046</v>
      </c>
      <c r="V46" s="171" t="s">
        <v>3380</v>
      </c>
      <c r="AB46" s="171" t="s">
        <v>2047</v>
      </c>
      <c r="AC46" s="171">
        <v>347</v>
      </c>
      <c r="AD46" s="207">
        <v>43118</v>
      </c>
      <c r="AE46" s="207">
        <v>43133</v>
      </c>
      <c r="AF46" s="171" t="s">
        <v>3417</v>
      </c>
    </row>
    <row r="47" spans="16:32" x14ac:dyDescent="0.25">
      <c r="P47" s="171" t="s">
        <v>816</v>
      </c>
      <c r="Q47" s="171">
        <v>353</v>
      </c>
      <c r="R47" s="171" t="s">
        <v>3379</v>
      </c>
      <c r="S47" s="171" t="s">
        <v>1248</v>
      </c>
      <c r="T47" s="171">
        <v>100</v>
      </c>
      <c r="U47" s="171" t="s">
        <v>2046</v>
      </c>
      <c r="V47" s="171" t="s">
        <v>3380</v>
      </c>
      <c r="AB47" s="171" t="s">
        <v>2047</v>
      </c>
      <c r="AC47" s="171">
        <v>340</v>
      </c>
      <c r="AD47" s="207">
        <v>43133</v>
      </c>
      <c r="AE47" s="207">
        <v>43168</v>
      </c>
      <c r="AF47" s="171" t="s">
        <v>3417</v>
      </c>
    </row>
    <row r="48" spans="16:32" x14ac:dyDescent="0.25">
      <c r="P48" s="171" t="s">
        <v>816</v>
      </c>
      <c r="Q48" s="171">
        <v>353</v>
      </c>
      <c r="R48" s="171" t="s">
        <v>3379</v>
      </c>
      <c r="S48" s="171" t="s">
        <v>1248</v>
      </c>
      <c r="T48" s="171">
        <v>31</v>
      </c>
      <c r="U48" s="171" t="s">
        <v>2046</v>
      </c>
      <c r="V48" s="171" t="s">
        <v>3380</v>
      </c>
      <c r="AB48" s="171" t="s">
        <v>2047</v>
      </c>
      <c r="AC48" s="171">
        <v>357</v>
      </c>
      <c r="AD48" s="207">
        <v>43139</v>
      </c>
      <c r="AE48" s="207">
        <v>43164</v>
      </c>
      <c r="AF48" s="171" t="s">
        <v>3417</v>
      </c>
    </row>
    <row r="49" spans="16:32" x14ac:dyDescent="0.25">
      <c r="P49" s="171" t="s">
        <v>816</v>
      </c>
      <c r="Q49" s="171">
        <v>353</v>
      </c>
      <c r="R49" s="171" t="s">
        <v>3379</v>
      </c>
      <c r="S49" s="171" t="s">
        <v>1249</v>
      </c>
      <c r="T49" s="171">
        <v>8</v>
      </c>
      <c r="U49" s="171" t="s">
        <v>2047</v>
      </c>
      <c r="V49" s="171" t="s">
        <v>3380</v>
      </c>
      <c r="AB49" s="171" t="s">
        <v>2047</v>
      </c>
      <c r="AC49" s="171">
        <v>364</v>
      </c>
      <c r="AD49" s="207">
        <v>43168</v>
      </c>
      <c r="AE49" s="207">
        <v>43179</v>
      </c>
      <c r="AF49" s="171" t="s">
        <v>3417</v>
      </c>
    </row>
    <row r="50" spans="16:32" x14ac:dyDescent="0.25">
      <c r="P50" s="171" t="s">
        <v>816</v>
      </c>
      <c r="Q50" s="171">
        <v>353</v>
      </c>
      <c r="R50" s="171" t="s">
        <v>3379</v>
      </c>
      <c r="S50" s="171" t="s">
        <v>1249</v>
      </c>
      <c r="T50" s="171">
        <v>3</v>
      </c>
      <c r="U50" s="171" t="s">
        <v>2047</v>
      </c>
      <c r="V50" s="171" t="s">
        <v>3380</v>
      </c>
      <c r="AB50" s="171" t="s">
        <v>2047</v>
      </c>
      <c r="AC50" s="171">
        <v>353</v>
      </c>
      <c r="AD50" s="207">
        <v>43180</v>
      </c>
      <c r="AE50" s="207">
        <v>0</v>
      </c>
      <c r="AF50" s="171" t="s">
        <v>649</v>
      </c>
    </row>
    <row r="51" spans="16:32" x14ac:dyDescent="0.25">
      <c r="P51" s="171" t="s">
        <v>816</v>
      </c>
      <c r="Q51" s="171">
        <v>353</v>
      </c>
      <c r="R51" s="171" t="s">
        <v>3379</v>
      </c>
      <c r="S51" s="171" t="s">
        <v>1250</v>
      </c>
      <c r="T51" s="171">
        <v>1</v>
      </c>
      <c r="U51" s="171" t="s">
        <v>2049</v>
      </c>
      <c r="V51" s="171" t="s">
        <v>3380</v>
      </c>
      <c r="AB51" s="171" t="s">
        <v>2047</v>
      </c>
      <c r="AC51" s="171">
        <v>353</v>
      </c>
      <c r="AD51" s="207">
        <v>43180</v>
      </c>
      <c r="AE51" s="207">
        <v>0</v>
      </c>
      <c r="AF51" s="171" t="s">
        <v>649</v>
      </c>
    </row>
    <row r="52" spans="16:32" x14ac:dyDescent="0.25">
      <c r="P52" s="171" t="s">
        <v>816</v>
      </c>
      <c r="Q52" s="171">
        <v>353</v>
      </c>
      <c r="R52" s="171" t="s">
        <v>3379</v>
      </c>
      <c r="S52" s="171" t="s">
        <v>1250</v>
      </c>
      <c r="T52" s="171">
        <v>4</v>
      </c>
      <c r="U52" s="171" t="s">
        <v>2049</v>
      </c>
      <c r="V52" s="171" t="s">
        <v>3380</v>
      </c>
      <c r="AB52" s="171" t="s">
        <v>2048</v>
      </c>
      <c r="AC52" s="171">
        <v>327</v>
      </c>
      <c r="AD52" s="207">
        <v>43074</v>
      </c>
      <c r="AE52" s="207">
        <v>43131</v>
      </c>
      <c r="AF52" s="171" t="s">
        <v>3417</v>
      </c>
    </row>
    <row r="53" spans="16:32" x14ac:dyDescent="0.25">
      <c r="P53" s="171" t="s">
        <v>816</v>
      </c>
      <c r="Q53" s="171">
        <v>353</v>
      </c>
      <c r="R53" s="171" t="s">
        <v>3379</v>
      </c>
      <c r="S53" s="171" t="s">
        <v>1251</v>
      </c>
      <c r="T53" s="171">
        <v>3</v>
      </c>
      <c r="U53" s="171" t="s">
        <v>2050</v>
      </c>
      <c r="V53" s="171" t="s">
        <v>3380</v>
      </c>
      <c r="AB53" s="171" t="s">
        <v>2048</v>
      </c>
      <c r="AC53" s="171">
        <v>327</v>
      </c>
      <c r="AD53" s="207">
        <v>43074</v>
      </c>
      <c r="AE53" s="207">
        <v>43131</v>
      </c>
      <c r="AF53" s="171" t="s">
        <v>3417</v>
      </c>
    </row>
    <row r="54" spans="16:32" x14ac:dyDescent="0.25">
      <c r="P54" s="171" t="s">
        <v>816</v>
      </c>
      <c r="Q54" s="171">
        <v>353</v>
      </c>
      <c r="R54" s="171" t="s">
        <v>3379</v>
      </c>
      <c r="S54" s="171" t="s">
        <v>1252</v>
      </c>
      <c r="T54" s="171">
        <v>8</v>
      </c>
      <c r="U54" s="171" t="s">
        <v>2051</v>
      </c>
      <c r="V54" s="171" t="s">
        <v>3380</v>
      </c>
      <c r="AB54" s="171" t="s">
        <v>2048</v>
      </c>
      <c r="AC54" s="171">
        <v>327</v>
      </c>
      <c r="AD54" s="207">
        <v>43074</v>
      </c>
      <c r="AE54" s="207">
        <v>43131</v>
      </c>
      <c r="AF54" s="171" t="s">
        <v>3417</v>
      </c>
    </row>
    <row r="55" spans="16:32" x14ac:dyDescent="0.25">
      <c r="P55" s="171" t="s">
        <v>816</v>
      </c>
      <c r="Q55" s="171">
        <v>353</v>
      </c>
      <c r="R55" s="171" t="s">
        <v>3379</v>
      </c>
      <c r="S55" s="171" t="s">
        <v>1252</v>
      </c>
      <c r="T55" s="171">
        <v>12</v>
      </c>
      <c r="U55" s="171" t="s">
        <v>2051</v>
      </c>
      <c r="V55" s="171" t="s">
        <v>3380</v>
      </c>
      <c r="AB55" s="171" t="s">
        <v>2048</v>
      </c>
      <c r="AC55" s="171">
        <v>347</v>
      </c>
      <c r="AD55" s="207">
        <v>43118</v>
      </c>
      <c r="AE55" s="207">
        <v>43133</v>
      </c>
      <c r="AF55" s="171" t="s">
        <v>3417</v>
      </c>
    </row>
    <row r="56" spans="16:32" x14ac:dyDescent="0.25">
      <c r="P56" s="171" t="s">
        <v>816</v>
      </c>
      <c r="Q56" s="171">
        <v>353</v>
      </c>
      <c r="R56" s="171" t="s">
        <v>3379</v>
      </c>
      <c r="S56" s="171" t="s">
        <v>1255</v>
      </c>
      <c r="T56" s="171">
        <v>2</v>
      </c>
      <c r="U56" s="171" t="s">
        <v>2059</v>
      </c>
      <c r="V56" s="171" t="s">
        <v>3380</v>
      </c>
      <c r="AB56" s="171" t="s">
        <v>2048</v>
      </c>
      <c r="AC56" s="171">
        <v>340</v>
      </c>
      <c r="AD56" s="207">
        <v>43133</v>
      </c>
      <c r="AE56" s="207">
        <v>43168</v>
      </c>
      <c r="AF56" s="171" t="s">
        <v>3417</v>
      </c>
    </row>
    <row r="57" spans="16:32" x14ac:dyDescent="0.25">
      <c r="P57" s="171" t="s">
        <v>816</v>
      </c>
      <c r="Q57" s="171">
        <v>353</v>
      </c>
      <c r="R57" s="171" t="s">
        <v>3379</v>
      </c>
      <c r="S57" s="171" t="s">
        <v>1256</v>
      </c>
      <c r="T57" s="171">
        <v>6</v>
      </c>
      <c r="U57" s="171" t="s">
        <v>2060</v>
      </c>
      <c r="V57" s="171" t="s">
        <v>3380</v>
      </c>
      <c r="AB57" s="171" t="s">
        <v>2049</v>
      </c>
      <c r="AC57" s="171">
        <v>327</v>
      </c>
      <c r="AD57" s="207">
        <v>43074</v>
      </c>
      <c r="AE57" s="207">
        <v>43131</v>
      </c>
      <c r="AF57" s="171" t="s">
        <v>3417</v>
      </c>
    </row>
    <row r="58" spans="16:32" x14ac:dyDescent="0.25">
      <c r="P58" s="171" t="s">
        <v>816</v>
      </c>
      <c r="Q58" s="171">
        <v>353</v>
      </c>
      <c r="R58" s="171" t="s">
        <v>3379</v>
      </c>
      <c r="S58" s="171" t="s">
        <v>1257</v>
      </c>
      <c r="T58" s="171">
        <v>3</v>
      </c>
      <c r="U58" s="171" t="s">
        <v>2061</v>
      </c>
      <c r="V58" s="171" t="s">
        <v>3380</v>
      </c>
      <c r="AB58" s="171" t="s">
        <v>2049</v>
      </c>
      <c r="AC58" s="171">
        <v>340</v>
      </c>
      <c r="AD58" s="207">
        <v>43133</v>
      </c>
      <c r="AE58" s="207">
        <v>43168</v>
      </c>
      <c r="AF58" s="171" t="s">
        <v>3417</v>
      </c>
    </row>
    <row r="59" spans="16:32" x14ac:dyDescent="0.25">
      <c r="P59" s="171" t="s">
        <v>816</v>
      </c>
      <c r="Q59" s="171">
        <v>353</v>
      </c>
      <c r="R59" s="171" t="s">
        <v>3379</v>
      </c>
      <c r="S59" s="171" t="s">
        <v>1259</v>
      </c>
      <c r="T59" s="171">
        <v>3</v>
      </c>
      <c r="U59" s="171" t="s">
        <v>2063</v>
      </c>
      <c r="V59" s="171" t="s">
        <v>3380</v>
      </c>
      <c r="AB59" s="171" t="s">
        <v>2049</v>
      </c>
      <c r="AC59" s="171">
        <v>357</v>
      </c>
      <c r="AD59" s="207">
        <v>43139</v>
      </c>
      <c r="AE59" s="207">
        <v>43164</v>
      </c>
      <c r="AF59" s="171" t="s">
        <v>3417</v>
      </c>
    </row>
    <row r="60" spans="16:32" x14ac:dyDescent="0.25">
      <c r="P60" s="171" t="s">
        <v>816</v>
      </c>
      <c r="Q60" s="171">
        <v>353</v>
      </c>
      <c r="R60" s="171" t="s">
        <v>3379</v>
      </c>
      <c r="S60" s="171" t="s">
        <v>1261</v>
      </c>
      <c r="T60" s="171">
        <v>16</v>
      </c>
      <c r="U60" s="171" t="s">
        <v>2066</v>
      </c>
      <c r="V60" s="171" t="s">
        <v>3380</v>
      </c>
      <c r="AB60" s="171" t="s">
        <v>2049</v>
      </c>
      <c r="AC60" s="171">
        <v>364</v>
      </c>
      <c r="AD60" s="207">
        <v>43168</v>
      </c>
      <c r="AE60" s="207">
        <v>43179</v>
      </c>
      <c r="AF60" s="171" t="s">
        <v>3417</v>
      </c>
    </row>
    <row r="61" spans="16:32" x14ac:dyDescent="0.25">
      <c r="P61" s="171" t="s">
        <v>816</v>
      </c>
      <c r="Q61" s="171">
        <v>353</v>
      </c>
      <c r="R61" s="171" t="s">
        <v>3379</v>
      </c>
      <c r="S61" s="171" t="s">
        <v>1262</v>
      </c>
      <c r="T61" s="171">
        <v>4</v>
      </c>
      <c r="U61" s="171" t="s">
        <v>2069</v>
      </c>
      <c r="V61" s="171" t="s">
        <v>3380</v>
      </c>
      <c r="AB61" s="171" t="s">
        <v>2049</v>
      </c>
      <c r="AC61" s="171">
        <v>353</v>
      </c>
      <c r="AD61" s="207">
        <v>43180</v>
      </c>
      <c r="AE61" s="207">
        <v>0</v>
      </c>
      <c r="AF61" s="171" t="s">
        <v>649</v>
      </c>
    </row>
    <row r="62" spans="16:32" x14ac:dyDescent="0.25">
      <c r="P62" s="171" t="s">
        <v>816</v>
      </c>
      <c r="Q62" s="171">
        <v>353</v>
      </c>
      <c r="R62" s="171" t="s">
        <v>3379</v>
      </c>
      <c r="S62" s="171" t="s">
        <v>1264</v>
      </c>
      <c r="T62" s="171">
        <v>4</v>
      </c>
      <c r="U62" s="171" t="s">
        <v>2072</v>
      </c>
      <c r="V62" s="171" t="s">
        <v>3380</v>
      </c>
      <c r="AB62" s="171" t="s">
        <v>2049</v>
      </c>
      <c r="AC62" s="171">
        <v>353</v>
      </c>
      <c r="AD62" s="207">
        <v>43180</v>
      </c>
      <c r="AE62" s="207">
        <v>0</v>
      </c>
      <c r="AF62" s="171" t="s">
        <v>649</v>
      </c>
    </row>
    <row r="63" spans="16:32" x14ac:dyDescent="0.25">
      <c r="P63" s="171" t="s">
        <v>816</v>
      </c>
      <c r="Q63" s="171">
        <v>353</v>
      </c>
      <c r="R63" s="171" t="s">
        <v>3379</v>
      </c>
      <c r="S63" s="171" t="s">
        <v>1264</v>
      </c>
      <c r="T63" s="171">
        <v>17</v>
      </c>
      <c r="U63" s="171" t="s">
        <v>2072</v>
      </c>
      <c r="V63" s="171" t="s">
        <v>3380</v>
      </c>
      <c r="AB63" s="171" t="s">
        <v>2050</v>
      </c>
      <c r="AC63" s="171">
        <v>347</v>
      </c>
      <c r="AD63" s="207">
        <v>43118</v>
      </c>
      <c r="AE63" s="207">
        <v>43133</v>
      </c>
      <c r="AF63" s="171" t="s">
        <v>3417</v>
      </c>
    </row>
    <row r="64" spans="16:32" x14ac:dyDescent="0.25">
      <c r="P64" s="171" t="s">
        <v>816</v>
      </c>
      <c r="Q64" s="171">
        <v>353</v>
      </c>
      <c r="R64" s="171" t="s">
        <v>3379</v>
      </c>
      <c r="S64" s="171" t="s">
        <v>1264</v>
      </c>
      <c r="T64" s="171">
        <v>2</v>
      </c>
      <c r="U64" s="171" t="s">
        <v>2072</v>
      </c>
      <c r="V64" s="171" t="s">
        <v>3380</v>
      </c>
      <c r="AB64" s="171" t="s">
        <v>2050</v>
      </c>
      <c r="AC64" s="171">
        <v>340</v>
      </c>
      <c r="AD64" s="207">
        <v>43133</v>
      </c>
      <c r="AE64" s="207">
        <v>43168</v>
      </c>
      <c r="AF64" s="171" t="s">
        <v>3417</v>
      </c>
    </row>
    <row r="65" spans="16:32" x14ac:dyDescent="0.25">
      <c r="P65" s="171" t="s">
        <v>816</v>
      </c>
      <c r="Q65" s="171">
        <v>353</v>
      </c>
      <c r="R65" s="171" t="s">
        <v>3379</v>
      </c>
      <c r="S65" s="171" t="s">
        <v>1265</v>
      </c>
      <c r="T65" s="171">
        <v>37</v>
      </c>
      <c r="U65" s="171" t="s">
        <v>2073</v>
      </c>
      <c r="V65" s="171" t="s">
        <v>3380</v>
      </c>
      <c r="AB65" s="171" t="s">
        <v>2050</v>
      </c>
      <c r="AC65" s="171">
        <v>364</v>
      </c>
      <c r="AD65" s="207">
        <v>43168</v>
      </c>
      <c r="AE65" s="207">
        <v>43179</v>
      </c>
      <c r="AF65" s="171" t="s">
        <v>3417</v>
      </c>
    </row>
    <row r="66" spans="16:32" x14ac:dyDescent="0.25">
      <c r="P66" s="171" t="s">
        <v>816</v>
      </c>
      <c r="Q66" s="171">
        <v>353</v>
      </c>
      <c r="R66" s="171" t="s">
        <v>3379</v>
      </c>
      <c r="S66" s="171" t="s">
        <v>1265</v>
      </c>
      <c r="T66" s="171">
        <v>27</v>
      </c>
      <c r="U66" s="171" t="s">
        <v>2073</v>
      </c>
      <c r="V66" s="171" t="s">
        <v>3380</v>
      </c>
      <c r="AB66" s="171" t="s">
        <v>2050</v>
      </c>
      <c r="AC66" s="171">
        <v>353</v>
      </c>
      <c r="AD66" s="207">
        <v>43180</v>
      </c>
      <c r="AE66" s="207">
        <v>0</v>
      </c>
      <c r="AF66" s="171" t="s">
        <v>649</v>
      </c>
    </row>
    <row r="67" spans="16:32" x14ac:dyDescent="0.25">
      <c r="P67" s="171" t="s">
        <v>816</v>
      </c>
      <c r="Q67" s="171">
        <v>353</v>
      </c>
      <c r="R67" s="171" t="s">
        <v>3379</v>
      </c>
      <c r="S67" s="171" t="s">
        <v>1265</v>
      </c>
      <c r="T67" s="171">
        <v>10</v>
      </c>
      <c r="U67" s="171" t="s">
        <v>2073</v>
      </c>
      <c r="V67" s="171" t="s">
        <v>3380</v>
      </c>
      <c r="AB67" s="171" t="s">
        <v>2051</v>
      </c>
      <c r="AC67" s="171">
        <v>357</v>
      </c>
      <c r="AD67" s="207">
        <v>43139</v>
      </c>
      <c r="AE67" s="207">
        <v>43164</v>
      </c>
      <c r="AF67" s="171" t="s">
        <v>3417</v>
      </c>
    </row>
    <row r="68" spans="16:32" x14ac:dyDescent="0.25">
      <c r="P68" s="171" t="s">
        <v>816</v>
      </c>
      <c r="Q68" s="171">
        <v>353</v>
      </c>
      <c r="R68" s="171" t="s">
        <v>3379</v>
      </c>
      <c r="S68" s="171" t="s">
        <v>1266</v>
      </c>
      <c r="T68" s="171">
        <v>1</v>
      </c>
      <c r="U68" s="171" t="s">
        <v>2074</v>
      </c>
      <c r="V68" s="171" t="s">
        <v>3380</v>
      </c>
      <c r="AB68" s="171" t="s">
        <v>2051</v>
      </c>
      <c r="AC68" s="171">
        <v>364</v>
      </c>
      <c r="AD68" s="207">
        <v>43168</v>
      </c>
      <c r="AE68" s="207">
        <v>43179</v>
      </c>
      <c r="AF68" s="171" t="s">
        <v>3417</v>
      </c>
    </row>
    <row r="69" spans="16:32" x14ac:dyDescent="0.25">
      <c r="P69" s="171" t="s">
        <v>816</v>
      </c>
      <c r="Q69" s="171">
        <v>353</v>
      </c>
      <c r="R69" s="171" t="s">
        <v>3379</v>
      </c>
      <c r="S69" s="171" t="s">
        <v>1267</v>
      </c>
      <c r="T69" s="171">
        <v>483</v>
      </c>
      <c r="U69" s="171" t="s">
        <v>2075</v>
      </c>
      <c r="V69" s="171" t="s">
        <v>3380</v>
      </c>
      <c r="AB69" s="171" t="s">
        <v>2051</v>
      </c>
      <c r="AC69" s="171">
        <v>353</v>
      </c>
      <c r="AD69" s="207">
        <v>43180</v>
      </c>
      <c r="AE69" s="207">
        <v>0</v>
      </c>
      <c r="AF69" s="171" t="s">
        <v>649</v>
      </c>
    </row>
    <row r="70" spans="16:32" x14ac:dyDescent="0.25">
      <c r="P70" s="171" t="s">
        <v>816</v>
      </c>
      <c r="Q70" s="171">
        <v>353</v>
      </c>
      <c r="R70" s="171" t="s">
        <v>3379</v>
      </c>
      <c r="S70" s="171" t="s">
        <v>1267</v>
      </c>
      <c r="T70" s="171">
        <v>200</v>
      </c>
      <c r="U70" s="171" t="s">
        <v>2075</v>
      </c>
      <c r="V70" s="171" t="s">
        <v>3380</v>
      </c>
      <c r="AB70" s="171" t="s">
        <v>2051</v>
      </c>
      <c r="AC70" s="171">
        <v>353</v>
      </c>
      <c r="AD70" s="207">
        <v>43180</v>
      </c>
      <c r="AE70" s="207">
        <v>0</v>
      </c>
      <c r="AF70" s="171" t="s">
        <v>649</v>
      </c>
    </row>
    <row r="71" spans="16:32" x14ac:dyDescent="0.25">
      <c r="P71" s="171" t="s">
        <v>816</v>
      </c>
      <c r="Q71" s="171">
        <v>353</v>
      </c>
      <c r="R71" s="171" t="s">
        <v>3379</v>
      </c>
      <c r="S71" s="171" t="s">
        <v>1268</v>
      </c>
      <c r="T71" s="171">
        <v>38</v>
      </c>
      <c r="U71" s="171" t="s">
        <v>2076</v>
      </c>
      <c r="V71" s="171" t="s">
        <v>3380</v>
      </c>
      <c r="AB71" s="171" t="s">
        <v>2052</v>
      </c>
      <c r="AC71" s="171">
        <v>347</v>
      </c>
      <c r="AD71" s="207">
        <v>43118</v>
      </c>
      <c r="AE71" s="207">
        <v>43133</v>
      </c>
      <c r="AF71" s="171" t="s">
        <v>3417</v>
      </c>
    </row>
    <row r="72" spans="16:32" x14ac:dyDescent="0.25">
      <c r="P72" s="171" t="s">
        <v>816</v>
      </c>
      <c r="Q72" s="171">
        <v>353</v>
      </c>
      <c r="R72" s="171" t="s">
        <v>3379</v>
      </c>
      <c r="S72" s="171" t="s">
        <v>1269</v>
      </c>
      <c r="T72" s="171">
        <v>5</v>
      </c>
      <c r="U72" s="171" t="s">
        <v>2077</v>
      </c>
      <c r="V72" s="171" t="s">
        <v>3380</v>
      </c>
      <c r="AB72" s="171" t="s">
        <v>2052</v>
      </c>
      <c r="AC72" s="171">
        <v>364</v>
      </c>
      <c r="AD72" s="207">
        <v>43168</v>
      </c>
      <c r="AE72" s="207">
        <v>43179</v>
      </c>
      <c r="AF72" s="171" t="s">
        <v>3417</v>
      </c>
    </row>
    <row r="73" spans="16:32" x14ac:dyDescent="0.25">
      <c r="P73" s="171" t="s">
        <v>816</v>
      </c>
      <c r="Q73" s="171">
        <v>353</v>
      </c>
      <c r="R73" s="171" t="s">
        <v>3379</v>
      </c>
      <c r="S73" s="171" t="s">
        <v>1270</v>
      </c>
      <c r="T73" s="171">
        <v>5</v>
      </c>
      <c r="U73" s="171" t="s">
        <v>2078</v>
      </c>
      <c r="V73" s="171" t="s">
        <v>3380</v>
      </c>
      <c r="AB73" s="171" t="s">
        <v>2053</v>
      </c>
      <c r="AC73" s="171">
        <v>323</v>
      </c>
      <c r="AD73" s="207">
        <v>43074</v>
      </c>
      <c r="AE73" s="207">
        <v>43111</v>
      </c>
      <c r="AF73" s="171" t="s">
        <v>3417</v>
      </c>
    </row>
    <row r="74" spans="16:32" x14ac:dyDescent="0.25">
      <c r="P74" s="171" t="s">
        <v>816</v>
      </c>
      <c r="Q74" s="171">
        <v>353</v>
      </c>
      <c r="R74" s="171" t="s">
        <v>3379</v>
      </c>
      <c r="S74" s="171" t="s">
        <v>1270</v>
      </c>
      <c r="T74" s="171">
        <v>10</v>
      </c>
      <c r="U74" s="171" t="s">
        <v>2078</v>
      </c>
      <c r="V74" s="171" t="s">
        <v>3380</v>
      </c>
      <c r="AB74" s="171" t="s">
        <v>2053</v>
      </c>
      <c r="AC74" s="171">
        <v>347</v>
      </c>
      <c r="AD74" s="207">
        <v>43118</v>
      </c>
      <c r="AE74" s="207">
        <v>43133</v>
      </c>
      <c r="AF74" s="171" t="s">
        <v>3417</v>
      </c>
    </row>
    <row r="75" spans="16:32" x14ac:dyDescent="0.25">
      <c r="P75" s="171" t="s">
        <v>816</v>
      </c>
      <c r="Q75" s="171">
        <v>353</v>
      </c>
      <c r="R75" s="171" t="s">
        <v>3379</v>
      </c>
      <c r="S75" s="171" t="s">
        <v>1272</v>
      </c>
      <c r="T75" s="171">
        <v>12</v>
      </c>
      <c r="U75" s="171" t="s">
        <v>2080</v>
      </c>
      <c r="V75" s="171" t="s">
        <v>3380</v>
      </c>
      <c r="AB75" s="171" t="s">
        <v>2053</v>
      </c>
      <c r="AC75" s="171">
        <v>340</v>
      </c>
      <c r="AD75" s="207">
        <v>43133</v>
      </c>
      <c r="AE75" s="207">
        <v>43168</v>
      </c>
      <c r="AF75" s="171" t="s">
        <v>3417</v>
      </c>
    </row>
    <row r="76" spans="16:32" x14ac:dyDescent="0.25">
      <c r="P76" s="171" t="s">
        <v>816</v>
      </c>
      <c r="Q76" s="171">
        <v>353</v>
      </c>
      <c r="R76" s="171" t="s">
        <v>3379</v>
      </c>
      <c r="S76" s="171" t="s">
        <v>1272</v>
      </c>
      <c r="T76" s="171">
        <v>7</v>
      </c>
      <c r="U76" s="171" t="s">
        <v>2080</v>
      </c>
      <c r="V76" s="171" t="s">
        <v>3380</v>
      </c>
      <c r="AB76" s="171" t="s">
        <v>2054</v>
      </c>
      <c r="AC76" s="171">
        <v>323</v>
      </c>
      <c r="AD76" s="207">
        <v>43074</v>
      </c>
      <c r="AE76" s="207">
        <v>43111</v>
      </c>
      <c r="AF76" s="171" t="s">
        <v>3417</v>
      </c>
    </row>
    <row r="77" spans="16:32" x14ac:dyDescent="0.25">
      <c r="P77" s="171" t="s">
        <v>816</v>
      </c>
      <c r="Q77" s="171">
        <v>353</v>
      </c>
      <c r="R77" s="171" t="s">
        <v>3379</v>
      </c>
      <c r="S77" s="171" t="s">
        <v>1273</v>
      </c>
      <c r="T77" s="171">
        <v>3</v>
      </c>
      <c r="U77" s="171" t="s">
        <v>2081</v>
      </c>
      <c r="V77" s="171" t="s">
        <v>3380</v>
      </c>
      <c r="AB77" s="171" t="s">
        <v>2054</v>
      </c>
      <c r="AC77" s="171">
        <v>327</v>
      </c>
      <c r="AD77" s="207">
        <v>43074</v>
      </c>
      <c r="AE77" s="207">
        <v>43131</v>
      </c>
      <c r="AF77" s="171" t="s">
        <v>3417</v>
      </c>
    </row>
    <row r="78" spans="16:32" x14ac:dyDescent="0.25">
      <c r="P78" s="171" t="s">
        <v>816</v>
      </c>
      <c r="Q78" s="171">
        <v>353</v>
      </c>
      <c r="R78" s="171" t="s">
        <v>3379</v>
      </c>
      <c r="S78" s="171" t="s">
        <v>1274</v>
      </c>
      <c r="T78" s="171">
        <v>5</v>
      </c>
      <c r="U78" s="171" t="s">
        <v>2082</v>
      </c>
      <c r="V78" s="171" t="s">
        <v>3380</v>
      </c>
      <c r="AB78" s="171" t="s">
        <v>2054</v>
      </c>
      <c r="AC78" s="171">
        <v>347</v>
      </c>
      <c r="AD78" s="207">
        <v>43118</v>
      </c>
      <c r="AE78" s="207">
        <v>43133</v>
      </c>
      <c r="AF78" s="171" t="s">
        <v>3417</v>
      </c>
    </row>
    <row r="79" spans="16:32" x14ac:dyDescent="0.25">
      <c r="P79" s="171" t="s">
        <v>816</v>
      </c>
      <c r="Q79" s="171">
        <v>353</v>
      </c>
      <c r="R79" s="171" t="s">
        <v>3379</v>
      </c>
      <c r="S79" s="171" t="s">
        <v>1274</v>
      </c>
      <c r="T79" s="171">
        <v>3</v>
      </c>
      <c r="U79" s="171" t="s">
        <v>2082</v>
      </c>
      <c r="V79" s="171" t="s">
        <v>3380</v>
      </c>
      <c r="AB79" s="171" t="s">
        <v>2054</v>
      </c>
      <c r="AC79" s="171">
        <v>340</v>
      </c>
      <c r="AD79" s="207">
        <v>43133</v>
      </c>
      <c r="AE79" s="207">
        <v>43168</v>
      </c>
      <c r="AF79" s="171" t="s">
        <v>3417</v>
      </c>
    </row>
    <row r="80" spans="16:32" x14ac:dyDescent="0.25">
      <c r="P80" s="171" t="s">
        <v>816</v>
      </c>
      <c r="Q80" s="171">
        <v>353</v>
      </c>
      <c r="R80" s="171" t="s">
        <v>3379</v>
      </c>
      <c r="S80" s="171" t="s">
        <v>1275</v>
      </c>
      <c r="T80" s="171">
        <v>3</v>
      </c>
      <c r="U80" s="171" t="s">
        <v>2083</v>
      </c>
      <c r="V80" s="171" t="s">
        <v>3380</v>
      </c>
      <c r="AB80" s="171" t="s">
        <v>2054</v>
      </c>
      <c r="AC80" s="171">
        <v>374</v>
      </c>
      <c r="AD80" s="207">
        <v>43195</v>
      </c>
      <c r="AE80" s="207">
        <v>0</v>
      </c>
      <c r="AF80" s="171" t="s">
        <v>649</v>
      </c>
    </row>
    <row r="81" spans="16:32" x14ac:dyDescent="0.25">
      <c r="P81" s="171" t="s">
        <v>816</v>
      </c>
      <c r="Q81" s="171">
        <v>353</v>
      </c>
      <c r="R81" s="171" t="s">
        <v>3379</v>
      </c>
      <c r="S81" s="171" t="s">
        <v>1277</v>
      </c>
      <c r="T81" s="171">
        <v>1</v>
      </c>
      <c r="U81" s="171" t="s">
        <v>2086</v>
      </c>
      <c r="V81" s="171" t="s">
        <v>3380</v>
      </c>
      <c r="AB81" s="171" t="s">
        <v>2055</v>
      </c>
      <c r="AC81" s="171">
        <v>347</v>
      </c>
      <c r="AD81" s="207">
        <v>43118</v>
      </c>
      <c r="AE81" s="207">
        <v>43133</v>
      </c>
      <c r="AF81" s="171" t="s">
        <v>3417</v>
      </c>
    </row>
    <row r="82" spans="16:32" x14ac:dyDescent="0.25">
      <c r="P82" s="171" t="s">
        <v>816</v>
      </c>
      <c r="Q82" s="171">
        <v>353</v>
      </c>
      <c r="R82" s="171" t="s">
        <v>3379</v>
      </c>
      <c r="S82" s="171" t="s">
        <v>1278</v>
      </c>
      <c r="T82" s="171">
        <v>20</v>
      </c>
      <c r="U82" s="171" t="s">
        <v>2088</v>
      </c>
      <c r="V82" s="171" t="s">
        <v>3380</v>
      </c>
      <c r="AB82" s="171" t="s">
        <v>2055</v>
      </c>
      <c r="AC82" s="171">
        <v>340</v>
      </c>
      <c r="AD82" s="207">
        <v>43133</v>
      </c>
      <c r="AE82" s="207">
        <v>43168</v>
      </c>
      <c r="AF82" s="171" t="s">
        <v>3417</v>
      </c>
    </row>
    <row r="83" spans="16:32" x14ac:dyDescent="0.25">
      <c r="P83" s="171" t="s">
        <v>816</v>
      </c>
      <c r="Q83" s="171">
        <v>353</v>
      </c>
      <c r="R83" s="171" t="s">
        <v>3379</v>
      </c>
      <c r="S83" s="171" t="s">
        <v>1278</v>
      </c>
      <c r="T83" s="171">
        <v>5</v>
      </c>
      <c r="U83" s="171" t="s">
        <v>2088</v>
      </c>
      <c r="V83" s="171" t="s">
        <v>3380</v>
      </c>
      <c r="AB83" s="171" t="s">
        <v>2056</v>
      </c>
      <c r="AC83" s="171">
        <v>327</v>
      </c>
      <c r="AD83" s="207">
        <v>43074</v>
      </c>
      <c r="AE83" s="207">
        <v>43131</v>
      </c>
      <c r="AF83" s="171" t="s">
        <v>3417</v>
      </c>
    </row>
    <row r="84" spans="16:32" x14ac:dyDescent="0.25">
      <c r="P84" s="171" t="s">
        <v>816</v>
      </c>
      <c r="Q84" s="171">
        <v>353</v>
      </c>
      <c r="R84" s="171" t="s">
        <v>3379</v>
      </c>
      <c r="S84" s="171" t="s">
        <v>1279</v>
      </c>
      <c r="T84" s="171">
        <v>3</v>
      </c>
      <c r="U84" s="171" t="s">
        <v>2090</v>
      </c>
      <c r="V84" s="171" t="s">
        <v>3380</v>
      </c>
      <c r="AB84" s="171" t="s">
        <v>2056</v>
      </c>
      <c r="AC84" s="171">
        <v>347</v>
      </c>
      <c r="AD84" s="207">
        <v>43118</v>
      </c>
      <c r="AE84" s="207">
        <v>43133</v>
      </c>
      <c r="AF84" s="171" t="s">
        <v>3417</v>
      </c>
    </row>
    <row r="85" spans="16:32" x14ac:dyDescent="0.25">
      <c r="P85" s="171" t="s">
        <v>816</v>
      </c>
      <c r="Q85" s="171">
        <v>353</v>
      </c>
      <c r="R85" s="171" t="s">
        <v>3379</v>
      </c>
      <c r="S85" s="171" t="s">
        <v>1280</v>
      </c>
      <c r="T85" s="171">
        <v>3</v>
      </c>
      <c r="U85" s="171" t="s">
        <v>2094</v>
      </c>
      <c r="V85" s="171" t="s">
        <v>3380</v>
      </c>
      <c r="AB85" s="171" t="s">
        <v>2056</v>
      </c>
      <c r="AC85" s="171">
        <v>340</v>
      </c>
      <c r="AD85" s="207">
        <v>43133</v>
      </c>
      <c r="AE85" s="207">
        <v>43168</v>
      </c>
      <c r="AF85" s="171" t="s">
        <v>3417</v>
      </c>
    </row>
    <row r="86" spans="16:32" x14ac:dyDescent="0.25">
      <c r="P86" s="171" t="s">
        <v>816</v>
      </c>
      <c r="Q86" s="171">
        <v>353</v>
      </c>
      <c r="R86" s="171" t="s">
        <v>3379</v>
      </c>
      <c r="S86" s="171" t="s">
        <v>1280</v>
      </c>
      <c r="T86" s="171">
        <v>11</v>
      </c>
      <c r="U86" s="171" t="s">
        <v>2094</v>
      </c>
      <c r="V86" s="171" t="s">
        <v>3380</v>
      </c>
      <c r="AB86" s="171" t="s">
        <v>2056</v>
      </c>
      <c r="AC86" s="171">
        <v>340</v>
      </c>
      <c r="AD86" s="207">
        <v>43133</v>
      </c>
      <c r="AE86" s="207">
        <v>43168</v>
      </c>
      <c r="AF86" s="171" t="s">
        <v>3417</v>
      </c>
    </row>
    <row r="87" spans="16:32" x14ac:dyDescent="0.25">
      <c r="P87" s="171" t="s">
        <v>816</v>
      </c>
      <c r="Q87" s="171">
        <v>353</v>
      </c>
      <c r="R87" s="171" t="s">
        <v>3379</v>
      </c>
      <c r="S87" s="171" t="s">
        <v>1282</v>
      </c>
      <c r="T87" s="171">
        <v>6</v>
      </c>
      <c r="U87" s="171" t="s">
        <v>2096</v>
      </c>
      <c r="V87" s="171" t="s">
        <v>3380</v>
      </c>
      <c r="AB87" s="171" t="s">
        <v>2057</v>
      </c>
      <c r="AC87" s="171">
        <v>323</v>
      </c>
      <c r="AD87" s="207">
        <v>43074</v>
      </c>
      <c r="AE87" s="207">
        <v>43111</v>
      </c>
      <c r="AF87" s="171" t="s">
        <v>3417</v>
      </c>
    </row>
    <row r="88" spans="16:32" x14ac:dyDescent="0.25">
      <c r="P88" s="171" t="s">
        <v>816</v>
      </c>
      <c r="Q88" s="171">
        <v>353</v>
      </c>
      <c r="R88" s="171" t="s">
        <v>3379</v>
      </c>
      <c r="S88" s="171" t="s">
        <v>1283</v>
      </c>
      <c r="T88" s="171">
        <v>7</v>
      </c>
      <c r="U88" s="171" t="s">
        <v>3183</v>
      </c>
      <c r="V88" s="171" t="s">
        <v>3380</v>
      </c>
      <c r="AB88" s="171" t="s">
        <v>2057</v>
      </c>
      <c r="AC88" s="171">
        <v>327</v>
      </c>
      <c r="AD88" s="207">
        <v>43074</v>
      </c>
      <c r="AE88" s="207">
        <v>43131</v>
      </c>
      <c r="AF88" s="171" t="s">
        <v>3417</v>
      </c>
    </row>
    <row r="89" spans="16:32" x14ac:dyDescent="0.25">
      <c r="P89" s="171" t="s">
        <v>816</v>
      </c>
      <c r="Q89" s="171">
        <v>353</v>
      </c>
      <c r="R89" s="171" t="s">
        <v>3379</v>
      </c>
      <c r="S89" s="171" t="s">
        <v>1283</v>
      </c>
      <c r="T89" s="171">
        <v>5</v>
      </c>
      <c r="U89" s="171" t="s">
        <v>3183</v>
      </c>
      <c r="V89" s="171" t="s">
        <v>3380</v>
      </c>
      <c r="AB89" s="171" t="s">
        <v>2057</v>
      </c>
      <c r="AC89" s="171">
        <v>347</v>
      </c>
      <c r="AD89" s="207">
        <v>43118</v>
      </c>
      <c r="AE89" s="207">
        <v>43133</v>
      </c>
      <c r="AF89" s="171" t="s">
        <v>3417</v>
      </c>
    </row>
    <row r="90" spans="16:32" x14ac:dyDescent="0.25">
      <c r="P90" s="171" t="s">
        <v>816</v>
      </c>
      <c r="Q90" s="171">
        <v>353</v>
      </c>
      <c r="R90" s="171" t="s">
        <v>3379</v>
      </c>
      <c r="S90" s="171" t="s">
        <v>1283</v>
      </c>
      <c r="T90" s="171">
        <v>34</v>
      </c>
      <c r="U90" s="171" t="s">
        <v>3183</v>
      </c>
      <c r="V90" s="171" t="s">
        <v>3380</v>
      </c>
      <c r="AB90" s="171" t="s">
        <v>2057</v>
      </c>
      <c r="AC90" s="171">
        <v>340</v>
      </c>
      <c r="AD90" s="207">
        <v>43133</v>
      </c>
      <c r="AE90" s="207">
        <v>43168</v>
      </c>
      <c r="AF90" s="171" t="s">
        <v>3417</v>
      </c>
    </row>
    <row r="91" spans="16:32" x14ac:dyDescent="0.25">
      <c r="P91" s="171" t="s">
        <v>816</v>
      </c>
      <c r="Q91" s="171">
        <v>353</v>
      </c>
      <c r="R91" s="171" t="s">
        <v>3379</v>
      </c>
      <c r="S91" s="171" t="s">
        <v>1284</v>
      </c>
      <c r="T91" s="171">
        <v>34</v>
      </c>
      <c r="U91" s="171" t="s">
        <v>2100</v>
      </c>
      <c r="V91" s="171" t="s">
        <v>3380</v>
      </c>
      <c r="AB91" s="171" t="s">
        <v>2057</v>
      </c>
      <c r="AC91" s="171">
        <v>340</v>
      </c>
      <c r="AD91" s="207">
        <v>43133</v>
      </c>
      <c r="AE91" s="207">
        <v>43168</v>
      </c>
      <c r="AF91" s="171" t="s">
        <v>3417</v>
      </c>
    </row>
    <row r="92" spans="16:32" x14ac:dyDescent="0.25">
      <c r="P92" s="171" t="s">
        <v>816</v>
      </c>
      <c r="Q92" s="171">
        <v>353</v>
      </c>
      <c r="R92" s="171" t="s">
        <v>3379</v>
      </c>
      <c r="S92" s="171" t="s">
        <v>1285</v>
      </c>
      <c r="T92" s="171">
        <v>3</v>
      </c>
      <c r="U92" s="171" t="s">
        <v>2101</v>
      </c>
      <c r="V92" s="171" t="s">
        <v>3380</v>
      </c>
      <c r="AB92" s="171" t="s">
        <v>2057</v>
      </c>
      <c r="AC92" s="171">
        <v>374</v>
      </c>
      <c r="AD92" s="207">
        <v>43195</v>
      </c>
      <c r="AE92" s="207">
        <v>0</v>
      </c>
      <c r="AF92" s="171" t="s">
        <v>649</v>
      </c>
    </row>
    <row r="93" spans="16:32" x14ac:dyDescent="0.25">
      <c r="P93" s="171" t="s">
        <v>816</v>
      </c>
      <c r="Q93" s="171">
        <v>353</v>
      </c>
      <c r="R93" s="171" t="s">
        <v>3379</v>
      </c>
      <c r="S93" s="171" t="s">
        <v>1286</v>
      </c>
      <c r="T93" s="171">
        <v>2</v>
      </c>
      <c r="U93" s="171" t="s">
        <v>2102</v>
      </c>
      <c r="V93" s="171" t="s">
        <v>3380</v>
      </c>
      <c r="AB93" s="171" t="s">
        <v>2058</v>
      </c>
      <c r="AC93" s="171">
        <v>347</v>
      </c>
      <c r="AD93" s="207">
        <v>43118</v>
      </c>
      <c r="AE93" s="207">
        <v>43133</v>
      </c>
      <c r="AF93" s="171" t="s">
        <v>3417</v>
      </c>
    </row>
    <row r="94" spans="16:32" x14ac:dyDescent="0.25">
      <c r="P94" s="171" t="s">
        <v>816</v>
      </c>
      <c r="Q94" s="171">
        <v>353</v>
      </c>
      <c r="R94" s="171" t="s">
        <v>3379</v>
      </c>
      <c r="S94" s="171" t="s">
        <v>1286</v>
      </c>
      <c r="T94" s="171">
        <v>2</v>
      </c>
      <c r="U94" s="171" t="s">
        <v>2102</v>
      </c>
      <c r="V94" s="171" t="s">
        <v>3380</v>
      </c>
      <c r="AB94" s="171" t="s">
        <v>2058</v>
      </c>
      <c r="AC94" s="171">
        <v>340</v>
      </c>
      <c r="AD94" s="207">
        <v>43133</v>
      </c>
      <c r="AE94" s="207">
        <v>43168</v>
      </c>
      <c r="AF94" s="171" t="s">
        <v>3417</v>
      </c>
    </row>
    <row r="95" spans="16:32" x14ac:dyDescent="0.25">
      <c r="P95" s="171" t="s">
        <v>816</v>
      </c>
      <c r="Q95" s="171">
        <v>353</v>
      </c>
      <c r="R95" s="171" t="s">
        <v>3379</v>
      </c>
      <c r="S95" s="171" t="s">
        <v>1287</v>
      </c>
      <c r="T95" s="171">
        <v>4</v>
      </c>
      <c r="U95" s="171" t="s">
        <v>2103</v>
      </c>
      <c r="V95" s="171" t="s">
        <v>3380</v>
      </c>
      <c r="AB95" s="171" t="s">
        <v>2059</v>
      </c>
      <c r="AC95" s="171">
        <v>364</v>
      </c>
      <c r="AD95" s="207">
        <v>43168</v>
      </c>
      <c r="AE95" s="207">
        <v>43179</v>
      </c>
      <c r="AF95" s="171" t="s">
        <v>3417</v>
      </c>
    </row>
    <row r="96" spans="16:32" x14ac:dyDescent="0.25">
      <c r="P96" s="171" t="s">
        <v>816</v>
      </c>
      <c r="Q96" s="171">
        <v>353</v>
      </c>
      <c r="R96" s="171" t="s">
        <v>3379</v>
      </c>
      <c r="S96" s="171" t="s">
        <v>1288</v>
      </c>
      <c r="T96" s="171">
        <v>28</v>
      </c>
      <c r="U96" s="171" t="s">
        <v>2104</v>
      </c>
      <c r="V96" s="171" t="s">
        <v>3380</v>
      </c>
      <c r="AB96" s="171" t="s">
        <v>2059</v>
      </c>
      <c r="AC96" s="171">
        <v>353</v>
      </c>
      <c r="AD96" s="207">
        <v>43180</v>
      </c>
      <c r="AE96" s="207">
        <v>0</v>
      </c>
      <c r="AF96" s="171" t="s">
        <v>649</v>
      </c>
    </row>
    <row r="97" spans="16:32" x14ac:dyDescent="0.25">
      <c r="P97" s="171" t="s">
        <v>816</v>
      </c>
      <c r="Q97" s="171">
        <v>353</v>
      </c>
      <c r="R97" s="171" t="s">
        <v>3379</v>
      </c>
      <c r="S97" s="171" t="s">
        <v>1288</v>
      </c>
      <c r="T97" s="171">
        <v>10</v>
      </c>
      <c r="U97" s="171" t="s">
        <v>2104</v>
      </c>
      <c r="V97" s="171" t="s">
        <v>3380</v>
      </c>
      <c r="AB97" s="171" t="s">
        <v>2060</v>
      </c>
      <c r="AC97" s="171">
        <v>327</v>
      </c>
      <c r="AD97" s="207">
        <v>43074</v>
      </c>
      <c r="AE97" s="207">
        <v>43131</v>
      </c>
      <c r="AF97" s="171" t="s">
        <v>3417</v>
      </c>
    </row>
    <row r="98" spans="16:32" x14ac:dyDescent="0.25">
      <c r="P98" s="171" t="s">
        <v>816</v>
      </c>
      <c r="Q98" s="171">
        <v>353</v>
      </c>
      <c r="R98" s="171" t="s">
        <v>3379</v>
      </c>
      <c r="S98" s="171" t="s">
        <v>1288</v>
      </c>
      <c r="T98" s="171">
        <v>8</v>
      </c>
      <c r="U98" s="171" t="s">
        <v>2104</v>
      </c>
      <c r="V98" s="171" t="s">
        <v>3380</v>
      </c>
      <c r="AB98" s="171" t="s">
        <v>2060</v>
      </c>
      <c r="AC98" s="171">
        <v>364</v>
      </c>
      <c r="AD98" s="207">
        <v>43168</v>
      </c>
      <c r="AE98" s="207">
        <v>43179</v>
      </c>
      <c r="AF98" s="171" t="s">
        <v>3417</v>
      </c>
    </row>
    <row r="99" spans="16:32" x14ac:dyDescent="0.25">
      <c r="P99" s="171" t="s">
        <v>816</v>
      </c>
      <c r="Q99" s="171">
        <v>353</v>
      </c>
      <c r="R99" s="171" t="s">
        <v>3379</v>
      </c>
      <c r="S99" s="171" t="s">
        <v>1289</v>
      </c>
      <c r="T99" s="171">
        <v>1</v>
      </c>
      <c r="U99" s="171" t="s">
        <v>2105</v>
      </c>
      <c r="V99" s="171" t="s">
        <v>3380</v>
      </c>
      <c r="AB99" s="171" t="s">
        <v>2060</v>
      </c>
      <c r="AC99" s="171">
        <v>353</v>
      </c>
      <c r="AD99" s="207">
        <v>43180</v>
      </c>
      <c r="AE99" s="207">
        <v>0</v>
      </c>
      <c r="AF99" s="171" t="s">
        <v>649</v>
      </c>
    </row>
    <row r="100" spans="16:32" x14ac:dyDescent="0.25">
      <c r="P100" s="171" t="s">
        <v>816</v>
      </c>
      <c r="Q100" s="171">
        <v>353</v>
      </c>
      <c r="R100" s="171" t="s">
        <v>3379</v>
      </c>
      <c r="S100" s="171" t="s">
        <v>1289</v>
      </c>
      <c r="T100" s="171">
        <v>2</v>
      </c>
      <c r="U100" s="171" t="s">
        <v>2105</v>
      </c>
      <c r="V100" s="171" t="s">
        <v>3380</v>
      </c>
      <c r="AB100" s="171" t="s">
        <v>2061</v>
      </c>
      <c r="AC100" s="171">
        <v>327</v>
      </c>
      <c r="AD100" s="207">
        <v>43074</v>
      </c>
      <c r="AE100" s="207">
        <v>43131</v>
      </c>
      <c r="AF100" s="171" t="s">
        <v>3417</v>
      </c>
    </row>
    <row r="101" spans="16:32" x14ac:dyDescent="0.25">
      <c r="P101" s="171" t="s">
        <v>816</v>
      </c>
      <c r="Q101" s="171">
        <v>353</v>
      </c>
      <c r="R101" s="171" t="s">
        <v>3379</v>
      </c>
      <c r="S101" s="171" t="s">
        <v>1290</v>
      </c>
      <c r="T101" s="171">
        <v>50</v>
      </c>
      <c r="U101" s="171" t="s">
        <v>2106</v>
      </c>
      <c r="V101" s="171" t="s">
        <v>3380</v>
      </c>
      <c r="AB101" s="171" t="s">
        <v>2061</v>
      </c>
      <c r="AC101" s="171">
        <v>364</v>
      </c>
      <c r="AD101" s="207">
        <v>43168</v>
      </c>
      <c r="AE101" s="207">
        <v>43179</v>
      </c>
      <c r="AF101" s="171" t="s">
        <v>3417</v>
      </c>
    </row>
    <row r="102" spans="16:32" x14ac:dyDescent="0.25">
      <c r="P102" s="171" t="s">
        <v>816</v>
      </c>
      <c r="Q102" s="171">
        <v>353</v>
      </c>
      <c r="R102" s="171" t="s">
        <v>3379</v>
      </c>
      <c r="S102" s="171" t="s">
        <v>1290</v>
      </c>
      <c r="T102" s="171">
        <v>2</v>
      </c>
      <c r="U102" s="171" t="s">
        <v>2106</v>
      </c>
      <c r="V102" s="171" t="s">
        <v>3380</v>
      </c>
      <c r="AB102" s="171" t="s">
        <v>2061</v>
      </c>
      <c r="AC102" s="171">
        <v>353</v>
      </c>
      <c r="AD102" s="207">
        <v>43180</v>
      </c>
      <c r="AE102" s="207">
        <v>0</v>
      </c>
      <c r="AF102" s="171" t="s">
        <v>649</v>
      </c>
    </row>
    <row r="103" spans="16:32" x14ac:dyDescent="0.25">
      <c r="P103" s="171" t="s">
        <v>816</v>
      </c>
      <c r="Q103" s="171">
        <v>353</v>
      </c>
      <c r="R103" s="171" t="s">
        <v>3379</v>
      </c>
      <c r="S103" s="171" t="s">
        <v>1290</v>
      </c>
      <c r="T103" s="171">
        <v>9</v>
      </c>
      <c r="U103" s="171" t="s">
        <v>2106</v>
      </c>
      <c r="V103" s="171" t="s">
        <v>3380</v>
      </c>
      <c r="AB103" s="171" t="s">
        <v>2062</v>
      </c>
      <c r="AC103" s="171">
        <v>323</v>
      </c>
      <c r="AD103" s="207">
        <v>43074</v>
      </c>
      <c r="AE103" s="207">
        <v>43111</v>
      </c>
      <c r="AF103" s="171" t="s">
        <v>3417</v>
      </c>
    </row>
    <row r="104" spans="16:32" x14ac:dyDescent="0.25">
      <c r="P104" s="171" t="s">
        <v>816</v>
      </c>
      <c r="Q104" s="171">
        <v>353</v>
      </c>
      <c r="R104" s="171" t="s">
        <v>3379</v>
      </c>
      <c r="S104" s="171" t="s">
        <v>1291</v>
      </c>
      <c r="T104" s="171">
        <v>28</v>
      </c>
      <c r="U104" s="171" t="s">
        <v>2108</v>
      </c>
      <c r="V104" s="171" t="s">
        <v>3380</v>
      </c>
      <c r="AB104" s="171" t="s">
        <v>2062</v>
      </c>
      <c r="AC104" s="171">
        <v>327</v>
      </c>
      <c r="AD104" s="207">
        <v>43074</v>
      </c>
      <c r="AE104" s="207">
        <v>43131</v>
      </c>
      <c r="AF104" s="171" t="s">
        <v>3417</v>
      </c>
    </row>
    <row r="105" spans="16:32" x14ac:dyDescent="0.25">
      <c r="P105" s="171" t="s">
        <v>816</v>
      </c>
      <c r="Q105" s="171">
        <v>353</v>
      </c>
      <c r="R105" s="171" t="s">
        <v>3379</v>
      </c>
      <c r="S105" s="171" t="s">
        <v>1291</v>
      </c>
      <c r="T105" s="171">
        <v>138</v>
      </c>
      <c r="U105" s="171" t="s">
        <v>2108</v>
      </c>
      <c r="V105" s="171" t="s">
        <v>3380</v>
      </c>
      <c r="AB105" s="171" t="s">
        <v>2062</v>
      </c>
      <c r="AC105" s="171">
        <v>340</v>
      </c>
      <c r="AD105" s="207">
        <v>43133</v>
      </c>
      <c r="AE105" s="207">
        <v>43168</v>
      </c>
      <c r="AF105" s="171" t="s">
        <v>3417</v>
      </c>
    </row>
    <row r="106" spans="16:32" x14ac:dyDescent="0.25">
      <c r="P106" s="171" t="s">
        <v>816</v>
      </c>
      <c r="Q106" s="171">
        <v>353</v>
      </c>
      <c r="R106" s="171" t="s">
        <v>3379</v>
      </c>
      <c r="S106" s="171" t="s">
        <v>1291</v>
      </c>
      <c r="T106" s="171">
        <v>83</v>
      </c>
      <c r="U106" s="171" t="s">
        <v>2108</v>
      </c>
      <c r="V106" s="171" t="s">
        <v>3380</v>
      </c>
      <c r="AB106" s="171" t="s">
        <v>2062</v>
      </c>
      <c r="AC106" s="171">
        <v>357</v>
      </c>
      <c r="AD106" s="207">
        <v>43139</v>
      </c>
      <c r="AE106" s="207">
        <v>43164</v>
      </c>
      <c r="AF106" s="171" t="s">
        <v>3417</v>
      </c>
    </row>
    <row r="107" spans="16:32" x14ac:dyDescent="0.25">
      <c r="P107" s="171" t="s">
        <v>816</v>
      </c>
      <c r="Q107" s="171">
        <v>353</v>
      </c>
      <c r="R107" s="171" t="s">
        <v>3379</v>
      </c>
      <c r="S107" s="171" t="s">
        <v>1291</v>
      </c>
      <c r="T107" s="171">
        <v>98</v>
      </c>
      <c r="U107" s="171" t="s">
        <v>2108</v>
      </c>
      <c r="V107" s="171" t="s">
        <v>3380</v>
      </c>
      <c r="AB107" s="171" t="s">
        <v>2062</v>
      </c>
      <c r="AC107" s="171">
        <v>364</v>
      </c>
      <c r="AD107" s="207">
        <v>43168</v>
      </c>
      <c r="AE107" s="207">
        <v>43179</v>
      </c>
      <c r="AF107" s="171" t="s">
        <v>3417</v>
      </c>
    </row>
    <row r="108" spans="16:32" x14ac:dyDescent="0.25">
      <c r="P108" s="171" t="s">
        <v>816</v>
      </c>
      <c r="Q108" s="171">
        <v>353</v>
      </c>
      <c r="R108" s="171" t="s">
        <v>3379</v>
      </c>
      <c r="S108" s="171" t="s">
        <v>1291</v>
      </c>
      <c r="T108" s="171">
        <v>32</v>
      </c>
      <c r="U108" s="171" t="s">
        <v>2108</v>
      </c>
      <c r="V108" s="171" t="s">
        <v>3380</v>
      </c>
      <c r="AB108" s="171" t="s">
        <v>2062</v>
      </c>
      <c r="AC108" s="171">
        <v>374</v>
      </c>
      <c r="AD108" s="207">
        <v>43195</v>
      </c>
      <c r="AE108" s="207">
        <v>0</v>
      </c>
      <c r="AF108" s="171" t="s">
        <v>649</v>
      </c>
    </row>
    <row r="109" spans="16:32" x14ac:dyDescent="0.25">
      <c r="P109" s="171" t="s">
        <v>816</v>
      </c>
      <c r="Q109" s="171">
        <v>353</v>
      </c>
      <c r="R109" s="171" t="s">
        <v>3379</v>
      </c>
      <c r="S109" s="171" t="s">
        <v>1291</v>
      </c>
      <c r="T109" s="171">
        <v>250</v>
      </c>
      <c r="U109" s="171" t="s">
        <v>2108</v>
      </c>
      <c r="V109" s="171" t="s">
        <v>3380</v>
      </c>
      <c r="AB109" s="171" t="s">
        <v>2063</v>
      </c>
      <c r="AC109" s="171">
        <v>364</v>
      </c>
      <c r="AD109" s="207">
        <v>43168</v>
      </c>
      <c r="AE109" s="207">
        <v>43179</v>
      </c>
      <c r="AF109" s="171" t="s">
        <v>3417</v>
      </c>
    </row>
    <row r="110" spans="16:32" x14ac:dyDescent="0.25">
      <c r="P110" s="171" t="s">
        <v>816</v>
      </c>
      <c r="Q110" s="171">
        <v>353</v>
      </c>
      <c r="R110" s="171" t="s">
        <v>3379</v>
      </c>
      <c r="S110" s="171" t="s">
        <v>1291</v>
      </c>
      <c r="T110" s="171">
        <v>58</v>
      </c>
      <c r="U110" s="171" t="s">
        <v>2108</v>
      </c>
      <c r="V110" s="171" t="s">
        <v>3380</v>
      </c>
      <c r="AB110" s="171" t="s">
        <v>2063</v>
      </c>
      <c r="AC110" s="171">
        <v>353</v>
      </c>
      <c r="AD110" s="207">
        <v>43180</v>
      </c>
      <c r="AE110" s="207">
        <v>0</v>
      </c>
      <c r="AF110" s="171" t="s">
        <v>649</v>
      </c>
    </row>
    <row r="111" spans="16:32" x14ac:dyDescent="0.25">
      <c r="P111" s="171" t="s">
        <v>816</v>
      </c>
      <c r="Q111" s="171">
        <v>353</v>
      </c>
      <c r="R111" s="171" t="s">
        <v>3379</v>
      </c>
      <c r="S111" s="171" t="s">
        <v>1292</v>
      </c>
      <c r="T111" s="171">
        <v>18</v>
      </c>
      <c r="U111" s="171" t="s">
        <v>2109</v>
      </c>
      <c r="V111" s="171" t="s">
        <v>3380</v>
      </c>
      <c r="AB111" s="171" t="s">
        <v>2064</v>
      </c>
      <c r="AC111" s="171">
        <v>323</v>
      </c>
      <c r="AD111" s="207">
        <v>43074</v>
      </c>
      <c r="AE111" s="207">
        <v>43111</v>
      </c>
      <c r="AF111" s="171" t="s">
        <v>3417</v>
      </c>
    </row>
    <row r="112" spans="16:32" x14ac:dyDescent="0.25">
      <c r="P112" s="171" t="s">
        <v>816</v>
      </c>
      <c r="Q112" s="171">
        <v>353</v>
      </c>
      <c r="R112" s="171" t="s">
        <v>3379</v>
      </c>
      <c r="S112" s="171" t="s">
        <v>1292</v>
      </c>
      <c r="T112" s="171">
        <v>18</v>
      </c>
      <c r="U112" s="171" t="s">
        <v>2109</v>
      </c>
      <c r="V112" s="171" t="s">
        <v>3380</v>
      </c>
      <c r="AB112" s="171" t="s">
        <v>2065</v>
      </c>
      <c r="AC112" s="171">
        <v>327</v>
      </c>
      <c r="AD112" s="207">
        <v>43074</v>
      </c>
      <c r="AE112" s="207">
        <v>43131</v>
      </c>
      <c r="AF112" s="171" t="s">
        <v>3417</v>
      </c>
    </row>
    <row r="113" spans="16:32" x14ac:dyDescent="0.25">
      <c r="P113" s="171" t="s">
        <v>816</v>
      </c>
      <c r="Q113" s="171">
        <v>353</v>
      </c>
      <c r="R113" s="171" t="s">
        <v>3379</v>
      </c>
      <c r="S113" s="171" t="s">
        <v>1293</v>
      </c>
      <c r="T113" s="171">
        <v>3</v>
      </c>
      <c r="U113" s="171" t="s">
        <v>2110</v>
      </c>
      <c r="V113" s="171" t="s">
        <v>3380</v>
      </c>
      <c r="AB113" s="171" t="s">
        <v>2065</v>
      </c>
      <c r="AC113" s="171">
        <v>347</v>
      </c>
      <c r="AD113" s="207">
        <v>43118</v>
      </c>
      <c r="AE113" s="207">
        <v>43133</v>
      </c>
      <c r="AF113" s="171" t="s">
        <v>3417</v>
      </c>
    </row>
    <row r="114" spans="16:32" x14ac:dyDescent="0.25">
      <c r="P114" s="171" t="s">
        <v>816</v>
      </c>
      <c r="Q114" s="171">
        <v>353</v>
      </c>
      <c r="R114" s="171" t="s">
        <v>3379</v>
      </c>
      <c r="S114" s="171" t="s">
        <v>1293</v>
      </c>
      <c r="T114" s="171">
        <v>9</v>
      </c>
      <c r="U114" s="171" t="s">
        <v>2110</v>
      </c>
      <c r="V114" s="171" t="s">
        <v>3380</v>
      </c>
      <c r="AB114" s="171" t="s">
        <v>2065</v>
      </c>
      <c r="AC114" s="171">
        <v>340</v>
      </c>
      <c r="AD114" s="207">
        <v>43133</v>
      </c>
      <c r="AE114" s="207">
        <v>43168</v>
      </c>
      <c r="AF114" s="171" t="s">
        <v>3417</v>
      </c>
    </row>
    <row r="115" spans="16:32" x14ac:dyDescent="0.25">
      <c r="P115" s="171" t="s">
        <v>816</v>
      </c>
      <c r="Q115" s="171">
        <v>353</v>
      </c>
      <c r="R115" s="171" t="s">
        <v>3379</v>
      </c>
      <c r="S115" s="171" t="s">
        <v>1294</v>
      </c>
      <c r="T115" s="171">
        <v>10</v>
      </c>
      <c r="U115" s="171" t="s">
        <v>2113</v>
      </c>
      <c r="V115" s="171" t="s">
        <v>3380</v>
      </c>
      <c r="AB115" s="171" t="s">
        <v>2065</v>
      </c>
      <c r="AC115" s="171">
        <v>340</v>
      </c>
      <c r="AD115" s="207">
        <v>43133</v>
      </c>
      <c r="AE115" s="207">
        <v>43168</v>
      </c>
      <c r="AF115" s="171" t="s">
        <v>3417</v>
      </c>
    </row>
    <row r="116" spans="16:32" x14ac:dyDescent="0.25">
      <c r="P116" s="171" t="s">
        <v>816</v>
      </c>
      <c r="Q116" s="171">
        <v>353</v>
      </c>
      <c r="R116" s="171" t="s">
        <v>3379</v>
      </c>
      <c r="S116" s="171" t="s">
        <v>1294</v>
      </c>
      <c r="T116" s="171">
        <v>3</v>
      </c>
      <c r="U116" s="171" t="s">
        <v>2113</v>
      </c>
      <c r="V116" s="171" t="s">
        <v>3380</v>
      </c>
      <c r="AB116" s="171" t="s">
        <v>2065</v>
      </c>
      <c r="AC116" s="171">
        <v>340</v>
      </c>
      <c r="AD116" s="207">
        <v>43133</v>
      </c>
      <c r="AE116" s="207">
        <v>43168</v>
      </c>
      <c r="AF116" s="171" t="s">
        <v>3417</v>
      </c>
    </row>
    <row r="117" spans="16:32" x14ac:dyDescent="0.25">
      <c r="P117" s="171" t="s">
        <v>816</v>
      </c>
      <c r="Q117" s="171">
        <v>353</v>
      </c>
      <c r="R117" s="171" t="s">
        <v>3379</v>
      </c>
      <c r="S117" s="171" t="s">
        <v>1295</v>
      </c>
      <c r="T117" s="171">
        <v>2</v>
      </c>
      <c r="U117" s="171" t="s">
        <v>2114</v>
      </c>
      <c r="V117" s="171" t="s">
        <v>3380</v>
      </c>
      <c r="AB117" s="171" t="s">
        <v>2065</v>
      </c>
      <c r="AC117" s="171">
        <v>374</v>
      </c>
      <c r="AD117" s="207">
        <v>43195</v>
      </c>
      <c r="AE117" s="207">
        <v>0</v>
      </c>
      <c r="AF117" s="171" t="s">
        <v>649</v>
      </c>
    </row>
    <row r="118" spans="16:32" x14ac:dyDescent="0.25">
      <c r="P118" s="171" t="s">
        <v>816</v>
      </c>
      <c r="Q118" s="171">
        <v>353</v>
      </c>
      <c r="R118" s="171" t="s">
        <v>3379</v>
      </c>
      <c r="S118" s="171" t="s">
        <v>1295</v>
      </c>
      <c r="T118" s="171">
        <v>6</v>
      </c>
      <c r="U118" s="171" t="s">
        <v>2114</v>
      </c>
      <c r="V118" s="171" t="s">
        <v>3380</v>
      </c>
      <c r="AB118" s="171" t="s">
        <v>2066</v>
      </c>
      <c r="AC118" s="171">
        <v>364</v>
      </c>
      <c r="AD118" s="207">
        <v>43168</v>
      </c>
      <c r="AE118" s="207">
        <v>43179</v>
      </c>
      <c r="AF118" s="171" t="s">
        <v>3417</v>
      </c>
    </row>
    <row r="119" spans="16:32" x14ac:dyDescent="0.25">
      <c r="P119" s="171" t="s">
        <v>816</v>
      </c>
      <c r="Q119" s="171">
        <v>353</v>
      </c>
      <c r="R119" s="171" t="s">
        <v>3379</v>
      </c>
      <c r="S119" s="171" t="s">
        <v>1296</v>
      </c>
      <c r="T119" s="171">
        <v>3</v>
      </c>
      <c r="U119" s="171" t="s">
        <v>2115</v>
      </c>
      <c r="V119" s="171" t="s">
        <v>3380</v>
      </c>
      <c r="AB119" s="171" t="s">
        <v>2066</v>
      </c>
      <c r="AC119" s="171">
        <v>353</v>
      </c>
      <c r="AD119" s="207">
        <v>43180</v>
      </c>
      <c r="AE119" s="207">
        <v>0</v>
      </c>
      <c r="AF119" s="171" t="s">
        <v>649</v>
      </c>
    </row>
    <row r="120" spans="16:32" x14ac:dyDescent="0.25">
      <c r="P120" s="171" t="s">
        <v>816</v>
      </c>
      <c r="Q120" s="171">
        <v>353</v>
      </c>
      <c r="R120" s="171" t="s">
        <v>3379</v>
      </c>
      <c r="S120" s="171" t="s">
        <v>1297</v>
      </c>
      <c r="T120" s="171">
        <v>3</v>
      </c>
      <c r="U120" s="171" t="s">
        <v>2116</v>
      </c>
      <c r="V120" s="171" t="s">
        <v>3380</v>
      </c>
      <c r="AB120" s="171" t="s">
        <v>2067</v>
      </c>
      <c r="AC120" s="171">
        <v>340</v>
      </c>
      <c r="AD120" s="207">
        <v>43133</v>
      </c>
      <c r="AE120" s="207">
        <v>43168</v>
      </c>
      <c r="AF120" s="171" t="s">
        <v>3417</v>
      </c>
    </row>
    <row r="121" spans="16:32" x14ac:dyDescent="0.25">
      <c r="P121" s="171" t="s">
        <v>816</v>
      </c>
      <c r="Q121" s="171">
        <v>353</v>
      </c>
      <c r="R121" s="171" t="s">
        <v>3379</v>
      </c>
      <c r="S121" s="171" t="s">
        <v>1298</v>
      </c>
      <c r="T121" s="171">
        <v>1</v>
      </c>
      <c r="U121" s="171" t="s">
        <v>2117</v>
      </c>
      <c r="V121" s="171" t="s">
        <v>3380</v>
      </c>
      <c r="AB121" s="171" t="s">
        <v>2068</v>
      </c>
      <c r="AC121" s="171">
        <v>347</v>
      </c>
      <c r="AD121" s="207">
        <v>43118</v>
      </c>
      <c r="AE121" s="207">
        <v>43133</v>
      </c>
      <c r="AF121" s="171" t="s">
        <v>3417</v>
      </c>
    </row>
    <row r="122" spans="16:32" x14ac:dyDescent="0.25">
      <c r="P122" s="171" t="s">
        <v>816</v>
      </c>
      <c r="Q122" s="171">
        <v>353</v>
      </c>
      <c r="R122" s="171" t="s">
        <v>3379</v>
      </c>
      <c r="S122" s="171" t="s">
        <v>1300</v>
      </c>
      <c r="T122" s="171">
        <v>1</v>
      </c>
      <c r="U122" s="171" t="s">
        <v>2119</v>
      </c>
      <c r="V122" s="171" t="s">
        <v>3380</v>
      </c>
      <c r="AB122" s="171" t="s">
        <v>2068</v>
      </c>
      <c r="AC122" s="171">
        <v>340</v>
      </c>
      <c r="AD122" s="207">
        <v>43133</v>
      </c>
      <c r="AE122" s="207">
        <v>43168</v>
      </c>
      <c r="AF122" s="171" t="s">
        <v>3417</v>
      </c>
    </row>
    <row r="123" spans="16:32" x14ac:dyDescent="0.25">
      <c r="P123" s="171" t="s">
        <v>816</v>
      </c>
      <c r="Q123" s="171">
        <v>353</v>
      </c>
      <c r="R123" s="171" t="s">
        <v>3379</v>
      </c>
      <c r="S123" s="171" t="s">
        <v>1301</v>
      </c>
      <c r="T123" s="171">
        <v>1</v>
      </c>
      <c r="U123" s="171" t="s">
        <v>2122</v>
      </c>
      <c r="V123" s="171" t="s">
        <v>3380</v>
      </c>
      <c r="AB123" s="171" t="s">
        <v>2069</v>
      </c>
      <c r="AC123" s="171">
        <v>357</v>
      </c>
      <c r="AD123" s="207">
        <v>43139</v>
      </c>
      <c r="AE123" s="207">
        <v>43164</v>
      </c>
      <c r="AF123" s="171" t="s">
        <v>3417</v>
      </c>
    </row>
    <row r="124" spans="16:32" x14ac:dyDescent="0.25">
      <c r="P124" s="171" t="s">
        <v>816</v>
      </c>
      <c r="Q124" s="171">
        <v>353</v>
      </c>
      <c r="R124" s="171" t="s">
        <v>3379</v>
      </c>
      <c r="S124" s="171" t="s">
        <v>1303</v>
      </c>
      <c r="T124" s="171">
        <v>19</v>
      </c>
      <c r="U124" s="171" t="s">
        <v>2124</v>
      </c>
      <c r="V124" s="171" t="s">
        <v>3380</v>
      </c>
      <c r="AB124" s="171" t="s">
        <v>2069</v>
      </c>
      <c r="AC124" s="171">
        <v>353</v>
      </c>
      <c r="AD124" s="207">
        <v>43180</v>
      </c>
      <c r="AE124" s="207">
        <v>0</v>
      </c>
      <c r="AF124" s="171" t="s">
        <v>649</v>
      </c>
    </row>
    <row r="125" spans="16:32" x14ac:dyDescent="0.25">
      <c r="P125" s="171" t="s">
        <v>816</v>
      </c>
      <c r="Q125" s="171">
        <v>353</v>
      </c>
      <c r="R125" s="171" t="s">
        <v>3379</v>
      </c>
      <c r="S125" s="171" t="s">
        <v>1303</v>
      </c>
      <c r="T125" s="171">
        <v>26</v>
      </c>
      <c r="U125" s="171" t="s">
        <v>2124</v>
      </c>
      <c r="V125" s="171" t="s">
        <v>3380</v>
      </c>
      <c r="AB125" s="171" t="s">
        <v>2070</v>
      </c>
      <c r="AC125" s="171">
        <v>347</v>
      </c>
      <c r="AD125" s="207">
        <v>43118</v>
      </c>
      <c r="AE125" s="207">
        <v>43133</v>
      </c>
      <c r="AF125" s="171" t="s">
        <v>3417</v>
      </c>
    </row>
    <row r="126" spans="16:32" x14ac:dyDescent="0.25">
      <c r="P126" s="171" t="s">
        <v>816</v>
      </c>
      <c r="Q126" s="171">
        <v>353</v>
      </c>
      <c r="R126" s="171" t="s">
        <v>3379</v>
      </c>
      <c r="S126" s="171" t="s">
        <v>1303</v>
      </c>
      <c r="T126" s="171">
        <v>21</v>
      </c>
      <c r="U126" s="171" t="s">
        <v>2124</v>
      </c>
      <c r="V126" s="171" t="s">
        <v>3380</v>
      </c>
      <c r="AB126" s="171" t="s">
        <v>2070</v>
      </c>
      <c r="AC126" s="171">
        <v>340</v>
      </c>
      <c r="AD126" s="207">
        <v>43133</v>
      </c>
      <c r="AE126" s="207">
        <v>43168</v>
      </c>
      <c r="AF126" s="171" t="s">
        <v>3417</v>
      </c>
    </row>
    <row r="127" spans="16:32" x14ac:dyDescent="0.25">
      <c r="P127" s="171" t="s">
        <v>816</v>
      </c>
      <c r="Q127" s="171">
        <v>353</v>
      </c>
      <c r="R127" s="171" t="s">
        <v>3379</v>
      </c>
      <c r="S127" s="171" t="s">
        <v>1304</v>
      </c>
      <c r="T127" s="171">
        <v>2</v>
      </c>
      <c r="U127" s="171" t="s">
        <v>2125</v>
      </c>
      <c r="V127" s="171" t="s">
        <v>3380</v>
      </c>
      <c r="AB127" s="171" t="s">
        <v>2070</v>
      </c>
      <c r="AC127" s="171">
        <v>340</v>
      </c>
      <c r="AD127" s="207">
        <v>43133</v>
      </c>
      <c r="AE127" s="207">
        <v>43168</v>
      </c>
      <c r="AF127" s="171" t="s">
        <v>3417</v>
      </c>
    </row>
    <row r="128" spans="16:32" x14ac:dyDescent="0.25">
      <c r="P128" s="171" t="s">
        <v>816</v>
      </c>
      <c r="Q128" s="171">
        <v>353</v>
      </c>
      <c r="R128" s="171" t="s">
        <v>3379</v>
      </c>
      <c r="S128" s="171" t="s">
        <v>1305</v>
      </c>
      <c r="T128" s="171">
        <v>6</v>
      </c>
      <c r="U128" s="171" t="s">
        <v>2127</v>
      </c>
      <c r="V128" s="171" t="s">
        <v>3380</v>
      </c>
      <c r="AB128" s="171" t="s">
        <v>2071</v>
      </c>
      <c r="AC128" s="171">
        <v>327</v>
      </c>
      <c r="AD128" s="207">
        <v>43074</v>
      </c>
      <c r="AE128" s="207">
        <v>43131</v>
      </c>
      <c r="AF128" s="171" t="s">
        <v>3417</v>
      </c>
    </row>
    <row r="129" spans="16:32" x14ac:dyDescent="0.25">
      <c r="P129" s="171" t="s">
        <v>816</v>
      </c>
      <c r="Q129" s="171">
        <v>353</v>
      </c>
      <c r="R129" s="171" t="s">
        <v>3379</v>
      </c>
      <c r="S129" s="171" t="s">
        <v>1305</v>
      </c>
      <c r="T129" s="171">
        <v>1</v>
      </c>
      <c r="U129" s="171" t="s">
        <v>2127</v>
      </c>
      <c r="V129" s="171" t="s">
        <v>3380</v>
      </c>
      <c r="AB129" s="171" t="s">
        <v>2071</v>
      </c>
      <c r="AC129" s="171">
        <v>327</v>
      </c>
      <c r="AD129" s="207">
        <v>43074</v>
      </c>
      <c r="AE129" s="207">
        <v>43131</v>
      </c>
      <c r="AF129" s="171" t="s">
        <v>3417</v>
      </c>
    </row>
    <row r="130" spans="16:32" x14ac:dyDescent="0.25">
      <c r="P130" s="171" t="s">
        <v>816</v>
      </c>
      <c r="Q130" s="171">
        <v>353</v>
      </c>
      <c r="R130" s="171" t="s">
        <v>3379</v>
      </c>
      <c r="S130" s="171" t="s">
        <v>1306</v>
      </c>
      <c r="T130" s="171">
        <v>1</v>
      </c>
      <c r="U130" s="171" t="s">
        <v>2128</v>
      </c>
      <c r="V130" s="171" t="s">
        <v>3380</v>
      </c>
      <c r="AB130" s="171" t="s">
        <v>2071</v>
      </c>
      <c r="AC130" s="171">
        <v>327</v>
      </c>
      <c r="AD130" s="207">
        <v>43074</v>
      </c>
      <c r="AE130" s="207">
        <v>43131</v>
      </c>
      <c r="AF130" s="171" t="s">
        <v>3417</v>
      </c>
    </row>
    <row r="131" spans="16:32" x14ac:dyDescent="0.25">
      <c r="P131" s="171" t="s">
        <v>816</v>
      </c>
      <c r="Q131" s="171">
        <v>353</v>
      </c>
      <c r="R131" s="171" t="s">
        <v>3379</v>
      </c>
      <c r="S131" s="171" t="s">
        <v>1306</v>
      </c>
      <c r="T131" s="171">
        <v>2</v>
      </c>
      <c r="U131" s="171" t="s">
        <v>2128</v>
      </c>
      <c r="V131" s="171" t="s">
        <v>3380</v>
      </c>
      <c r="AB131" s="171" t="s">
        <v>2071</v>
      </c>
      <c r="AC131" s="171">
        <v>327</v>
      </c>
      <c r="AD131" s="207">
        <v>43074</v>
      </c>
      <c r="AE131" s="207">
        <v>43131</v>
      </c>
      <c r="AF131" s="171" t="s">
        <v>3417</v>
      </c>
    </row>
    <row r="132" spans="16:32" x14ac:dyDescent="0.25">
      <c r="P132" s="171" t="s">
        <v>816</v>
      </c>
      <c r="Q132" s="171">
        <v>353</v>
      </c>
      <c r="R132" s="171" t="s">
        <v>3379</v>
      </c>
      <c r="S132" s="171" t="s">
        <v>1306</v>
      </c>
      <c r="T132" s="171">
        <v>1</v>
      </c>
      <c r="U132" s="171" t="s">
        <v>2128</v>
      </c>
      <c r="V132" s="171" t="s">
        <v>3380</v>
      </c>
      <c r="AB132" s="171" t="s">
        <v>2071</v>
      </c>
      <c r="AC132" s="171">
        <v>335</v>
      </c>
      <c r="AD132" s="207">
        <v>43133</v>
      </c>
      <c r="AE132" s="207">
        <v>43147</v>
      </c>
      <c r="AF132" s="171" t="s">
        <v>3417</v>
      </c>
    </row>
    <row r="133" spans="16:32" x14ac:dyDescent="0.25">
      <c r="P133" s="171" t="s">
        <v>816</v>
      </c>
      <c r="Q133" s="171">
        <v>353</v>
      </c>
      <c r="R133" s="171" t="s">
        <v>3379</v>
      </c>
      <c r="S133" s="171" t="s">
        <v>1307</v>
      </c>
      <c r="T133" s="171">
        <v>1</v>
      </c>
      <c r="U133" s="171" t="s">
        <v>2129</v>
      </c>
      <c r="V133" s="171" t="s">
        <v>3380</v>
      </c>
      <c r="AB133" s="171" t="s">
        <v>2071</v>
      </c>
      <c r="AC133" s="171">
        <v>374</v>
      </c>
      <c r="AD133" s="207">
        <v>43195</v>
      </c>
      <c r="AE133" s="207">
        <v>0</v>
      </c>
      <c r="AF133" s="171" t="s">
        <v>649</v>
      </c>
    </row>
    <row r="134" spans="16:32" x14ac:dyDescent="0.25">
      <c r="P134" s="171" t="s">
        <v>816</v>
      </c>
      <c r="Q134" s="171">
        <v>353</v>
      </c>
      <c r="R134" s="171" t="s">
        <v>3379</v>
      </c>
      <c r="S134" s="171" t="s">
        <v>1308</v>
      </c>
      <c r="T134" s="171">
        <v>3</v>
      </c>
      <c r="U134" s="171" t="s">
        <v>2130</v>
      </c>
      <c r="V134" s="171" t="s">
        <v>3380</v>
      </c>
      <c r="AB134" s="171" t="s">
        <v>2072</v>
      </c>
      <c r="AC134" s="171">
        <v>347</v>
      </c>
      <c r="AD134" s="207">
        <v>43118</v>
      </c>
      <c r="AE134" s="207">
        <v>43133</v>
      </c>
      <c r="AF134" s="171" t="s">
        <v>3417</v>
      </c>
    </row>
    <row r="135" spans="16:32" x14ac:dyDescent="0.25">
      <c r="P135" s="171" t="s">
        <v>816</v>
      </c>
      <c r="Q135" s="171">
        <v>353</v>
      </c>
      <c r="R135" s="171" t="s">
        <v>3379</v>
      </c>
      <c r="S135" s="171" t="s">
        <v>1309</v>
      </c>
      <c r="T135" s="171">
        <v>14</v>
      </c>
      <c r="U135" s="171" t="s">
        <v>2131</v>
      </c>
      <c r="V135" s="171" t="s">
        <v>3380</v>
      </c>
      <c r="AB135" s="171" t="s">
        <v>2072</v>
      </c>
      <c r="AC135" s="171">
        <v>340</v>
      </c>
      <c r="AD135" s="207">
        <v>43133</v>
      </c>
      <c r="AE135" s="207">
        <v>43168</v>
      </c>
      <c r="AF135" s="171" t="s">
        <v>3417</v>
      </c>
    </row>
    <row r="136" spans="16:32" x14ac:dyDescent="0.25">
      <c r="P136" s="171" t="s">
        <v>816</v>
      </c>
      <c r="Q136" s="171">
        <v>353</v>
      </c>
      <c r="R136" s="171" t="s">
        <v>3379</v>
      </c>
      <c r="S136" s="171" t="s">
        <v>1310</v>
      </c>
      <c r="T136" s="171">
        <v>5</v>
      </c>
      <c r="U136" s="171" t="s">
        <v>2132</v>
      </c>
      <c r="V136" s="171" t="s">
        <v>3380</v>
      </c>
      <c r="AB136" s="171" t="s">
        <v>2072</v>
      </c>
      <c r="AC136" s="171">
        <v>364</v>
      </c>
      <c r="AD136" s="207">
        <v>43168</v>
      </c>
      <c r="AE136" s="207">
        <v>43179</v>
      </c>
      <c r="AF136" s="171" t="s">
        <v>3417</v>
      </c>
    </row>
    <row r="137" spans="16:32" x14ac:dyDescent="0.25">
      <c r="P137" s="171" t="s">
        <v>816</v>
      </c>
      <c r="Q137" s="171">
        <v>353</v>
      </c>
      <c r="R137" s="171" t="s">
        <v>3379</v>
      </c>
      <c r="S137" s="171" t="s">
        <v>1310</v>
      </c>
      <c r="T137" s="171">
        <v>4</v>
      </c>
      <c r="U137" s="171" t="s">
        <v>2132</v>
      </c>
      <c r="V137" s="171" t="s">
        <v>3380</v>
      </c>
      <c r="AB137" s="171" t="s">
        <v>2072</v>
      </c>
      <c r="AC137" s="171">
        <v>353</v>
      </c>
      <c r="AD137" s="207">
        <v>43180</v>
      </c>
      <c r="AE137" s="207">
        <v>0</v>
      </c>
      <c r="AF137" s="171" t="s">
        <v>649</v>
      </c>
    </row>
    <row r="138" spans="16:32" x14ac:dyDescent="0.25">
      <c r="P138" s="171" t="s">
        <v>816</v>
      </c>
      <c r="Q138" s="171">
        <v>353</v>
      </c>
      <c r="R138" s="171" t="s">
        <v>3379</v>
      </c>
      <c r="S138" s="171" t="s">
        <v>1310</v>
      </c>
      <c r="T138" s="171">
        <v>14</v>
      </c>
      <c r="U138" s="171" t="s">
        <v>2132</v>
      </c>
      <c r="V138" s="171" t="s">
        <v>3380</v>
      </c>
      <c r="AB138" s="171" t="s">
        <v>2072</v>
      </c>
      <c r="AC138" s="171">
        <v>353</v>
      </c>
      <c r="AD138" s="207">
        <v>43180</v>
      </c>
      <c r="AE138" s="207">
        <v>0</v>
      </c>
      <c r="AF138" s="171" t="s">
        <v>649</v>
      </c>
    </row>
    <row r="139" spans="16:32" x14ac:dyDescent="0.25">
      <c r="P139" s="171" t="s">
        <v>816</v>
      </c>
      <c r="Q139" s="171">
        <v>353</v>
      </c>
      <c r="R139" s="171" t="s">
        <v>3379</v>
      </c>
      <c r="S139" s="171" t="s">
        <v>1310</v>
      </c>
      <c r="T139" s="171">
        <v>4</v>
      </c>
      <c r="U139" s="171" t="s">
        <v>2132</v>
      </c>
      <c r="V139" s="171" t="s">
        <v>3380</v>
      </c>
      <c r="AB139" s="171" t="s">
        <v>2072</v>
      </c>
      <c r="AC139" s="171">
        <v>353</v>
      </c>
      <c r="AD139" s="207">
        <v>43180</v>
      </c>
      <c r="AE139" s="207">
        <v>0</v>
      </c>
      <c r="AF139" s="171" t="s">
        <v>649</v>
      </c>
    </row>
    <row r="140" spans="16:32" x14ac:dyDescent="0.25">
      <c r="P140" s="171" t="s">
        <v>816</v>
      </c>
      <c r="Q140" s="171">
        <v>353</v>
      </c>
      <c r="R140" s="171" t="s">
        <v>3379</v>
      </c>
      <c r="S140" s="171" t="s">
        <v>1311</v>
      </c>
      <c r="T140" s="171">
        <v>2</v>
      </c>
      <c r="U140" s="171" t="s">
        <v>3184</v>
      </c>
      <c r="V140" s="171" t="s">
        <v>3380</v>
      </c>
      <c r="AB140" s="171" t="s">
        <v>2073</v>
      </c>
      <c r="AC140" s="171">
        <v>323</v>
      </c>
      <c r="AD140" s="207">
        <v>43074</v>
      </c>
      <c r="AE140" s="207">
        <v>43111</v>
      </c>
      <c r="AF140" s="171" t="s">
        <v>3417</v>
      </c>
    </row>
    <row r="141" spans="16:32" x14ac:dyDescent="0.25">
      <c r="P141" s="171" t="s">
        <v>816</v>
      </c>
      <c r="Q141" s="171">
        <v>353</v>
      </c>
      <c r="R141" s="171" t="s">
        <v>3379</v>
      </c>
      <c r="S141" s="171" t="s">
        <v>1312</v>
      </c>
      <c r="T141" s="171">
        <v>4</v>
      </c>
      <c r="U141" s="171" t="s">
        <v>2133</v>
      </c>
      <c r="V141" s="171" t="s">
        <v>3380</v>
      </c>
      <c r="AB141" s="171" t="s">
        <v>2073</v>
      </c>
      <c r="AC141" s="171">
        <v>327</v>
      </c>
      <c r="AD141" s="207">
        <v>43074</v>
      </c>
      <c r="AE141" s="207">
        <v>43131</v>
      </c>
      <c r="AF141" s="171" t="s">
        <v>3417</v>
      </c>
    </row>
    <row r="142" spans="16:32" x14ac:dyDescent="0.25">
      <c r="P142" s="171" t="s">
        <v>816</v>
      </c>
      <c r="Q142" s="171">
        <v>353</v>
      </c>
      <c r="R142" s="171" t="s">
        <v>3379</v>
      </c>
      <c r="S142" s="171" t="s">
        <v>1312</v>
      </c>
      <c r="T142" s="171">
        <v>4</v>
      </c>
      <c r="U142" s="171" t="s">
        <v>2133</v>
      </c>
      <c r="V142" s="171" t="s">
        <v>3380</v>
      </c>
      <c r="AB142" s="171" t="s">
        <v>2073</v>
      </c>
      <c r="AC142" s="171">
        <v>347</v>
      </c>
      <c r="AD142" s="207">
        <v>43118</v>
      </c>
      <c r="AE142" s="207">
        <v>43133</v>
      </c>
      <c r="AF142" s="171" t="s">
        <v>3417</v>
      </c>
    </row>
    <row r="143" spans="16:32" x14ac:dyDescent="0.25">
      <c r="P143" s="171" t="s">
        <v>816</v>
      </c>
      <c r="Q143" s="171">
        <v>353</v>
      </c>
      <c r="R143" s="171" t="s">
        <v>3379</v>
      </c>
      <c r="S143" s="171" t="s">
        <v>1313</v>
      </c>
      <c r="T143" s="171">
        <v>4</v>
      </c>
      <c r="U143" s="171" t="s">
        <v>2134</v>
      </c>
      <c r="V143" s="171" t="s">
        <v>3380</v>
      </c>
      <c r="AB143" s="171" t="s">
        <v>2073</v>
      </c>
      <c r="AC143" s="171">
        <v>340</v>
      </c>
      <c r="AD143" s="207">
        <v>43133</v>
      </c>
      <c r="AE143" s="207">
        <v>43168</v>
      </c>
      <c r="AF143" s="171" t="s">
        <v>3417</v>
      </c>
    </row>
    <row r="144" spans="16:32" x14ac:dyDescent="0.25">
      <c r="P144" s="171" t="s">
        <v>816</v>
      </c>
      <c r="Q144" s="171">
        <v>353</v>
      </c>
      <c r="R144" s="171" t="s">
        <v>3379</v>
      </c>
      <c r="S144" s="171" t="s">
        <v>1313</v>
      </c>
      <c r="T144" s="171">
        <v>2</v>
      </c>
      <c r="U144" s="171" t="s">
        <v>2134</v>
      </c>
      <c r="V144" s="171" t="s">
        <v>3380</v>
      </c>
      <c r="AB144" s="171" t="s">
        <v>2073</v>
      </c>
      <c r="AC144" s="171">
        <v>340</v>
      </c>
      <c r="AD144" s="207">
        <v>43133</v>
      </c>
      <c r="AE144" s="207">
        <v>43168</v>
      </c>
      <c r="AF144" s="171" t="s">
        <v>3417</v>
      </c>
    </row>
    <row r="145" spans="16:32" x14ac:dyDescent="0.25">
      <c r="P145" s="171" t="s">
        <v>816</v>
      </c>
      <c r="Q145" s="171">
        <v>353</v>
      </c>
      <c r="R145" s="171" t="s">
        <v>3379</v>
      </c>
      <c r="S145" s="171" t="s">
        <v>1313</v>
      </c>
      <c r="T145" s="171">
        <v>2</v>
      </c>
      <c r="U145" s="171" t="s">
        <v>2134</v>
      </c>
      <c r="V145" s="171" t="s">
        <v>3380</v>
      </c>
      <c r="AB145" s="171" t="s">
        <v>2073</v>
      </c>
      <c r="AC145" s="171">
        <v>357</v>
      </c>
      <c r="AD145" s="207">
        <v>43139</v>
      </c>
      <c r="AE145" s="207">
        <v>43164</v>
      </c>
      <c r="AF145" s="171" t="s">
        <v>3417</v>
      </c>
    </row>
    <row r="146" spans="16:32" x14ac:dyDescent="0.25">
      <c r="P146" s="171" t="s">
        <v>816</v>
      </c>
      <c r="Q146" s="171">
        <v>353</v>
      </c>
      <c r="R146" s="171" t="s">
        <v>3379</v>
      </c>
      <c r="S146" s="171" t="s">
        <v>1314</v>
      </c>
      <c r="T146" s="171">
        <v>12</v>
      </c>
      <c r="U146" s="171" t="s">
        <v>3382</v>
      </c>
      <c r="V146" s="171" t="s">
        <v>3380</v>
      </c>
      <c r="AB146" s="171" t="s">
        <v>2073</v>
      </c>
      <c r="AC146" s="171">
        <v>364</v>
      </c>
      <c r="AD146" s="207">
        <v>43168</v>
      </c>
      <c r="AE146" s="207">
        <v>43179</v>
      </c>
      <c r="AF146" s="171" t="s">
        <v>3417</v>
      </c>
    </row>
    <row r="147" spans="16:32" x14ac:dyDescent="0.25">
      <c r="P147" s="171" t="s">
        <v>816</v>
      </c>
      <c r="Q147" s="171">
        <v>353</v>
      </c>
      <c r="R147" s="171" t="s">
        <v>3379</v>
      </c>
      <c r="S147" s="171" t="s">
        <v>1314</v>
      </c>
      <c r="T147" s="171">
        <v>5</v>
      </c>
      <c r="U147" s="171" t="s">
        <v>3382</v>
      </c>
      <c r="V147" s="171" t="s">
        <v>3380</v>
      </c>
      <c r="AB147" s="171" t="s">
        <v>2073</v>
      </c>
      <c r="AC147" s="171">
        <v>353</v>
      </c>
      <c r="AD147" s="207">
        <v>43180</v>
      </c>
      <c r="AE147" s="207">
        <v>0</v>
      </c>
      <c r="AF147" s="171" t="s">
        <v>649</v>
      </c>
    </row>
    <row r="148" spans="16:32" x14ac:dyDescent="0.25">
      <c r="P148" s="171" t="s">
        <v>816</v>
      </c>
      <c r="Q148" s="171">
        <v>353</v>
      </c>
      <c r="R148" s="171" t="s">
        <v>3379</v>
      </c>
      <c r="S148" s="171" t="s">
        <v>1315</v>
      </c>
      <c r="T148" s="171">
        <v>2</v>
      </c>
      <c r="U148" s="171" t="s">
        <v>2137</v>
      </c>
      <c r="V148" s="171" t="s">
        <v>3380</v>
      </c>
      <c r="AB148" s="171" t="s">
        <v>2073</v>
      </c>
      <c r="AC148" s="171">
        <v>353</v>
      </c>
      <c r="AD148" s="207">
        <v>43180</v>
      </c>
      <c r="AE148" s="207">
        <v>0</v>
      </c>
      <c r="AF148" s="171" t="s">
        <v>649</v>
      </c>
    </row>
    <row r="149" spans="16:32" x14ac:dyDescent="0.25">
      <c r="P149" s="171" t="s">
        <v>816</v>
      </c>
      <c r="Q149" s="171">
        <v>353</v>
      </c>
      <c r="R149" s="171" t="s">
        <v>3379</v>
      </c>
      <c r="S149" s="171" t="s">
        <v>1315</v>
      </c>
      <c r="T149" s="171">
        <v>2</v>
      </c>
      <c r="U149" s="171" t="s">
        <v>2137</v>
      </c>
      <c r="V149" s="171" t="s">
        <v>3380</v>
      </c>
      <c r="AB149" s="171" t="s">
        <v>2073</v>
      </c>
      <c r="AC149" s="171">
        <v>353</v>
      </c>
      <c r="AD149" s="207">
        <v>43180</v>
      </c>
      <c r="AE149" s="207">
        <v>0</v>
      </c>
      <c r="AF149" s="171" t="s">
        <v>649</v>
      </c>
    </row>
    <row r="150" spans="16:32" x14ac:dyDescent="0.25">
      <c r="P150" s="171" t="s">
        <v>816</v>
      </c>
      <c r="Q150" s="171">
        <v>353</v>
      </c>
      <c r="R150" s="171" t="s">
        <v>3379</v>
      </c>
      <c r="S150" s="171" t="s">
        <v>1315</v>
      </c>
      <c r="T150" s="171">
        <v>2</v>
      </c>
      <c r="U150" s="171" t="s">
        <v>2137</v>
      </c>
      <c r="V150" s="171" t="s">
        <v>3380</v>
      </c>
      <c r="AB150" s="171" t="s">
        <v>2074</v>
      </c>
      <c r="AC150" s="171">
        <v>340</v>
      </c>
      <c r="AD150" s="207">
        <v>43133</v>
      </c>
      <c r="AE150" s="207">
        <v>43168</v>
      </c>
      <c r="AF150" s="171" t="s">
        <v>3417</v>
      </c>
    </row>
    <row r="151" spans="16:32" x14ac:dyDescent="0.25">
      <c r="P151" s="171" t="s">
        <v>816</v>
      </c>
      <c r="Q151" s="171">
        <v>353</v>
      </c>
      <c r="R151" s="171" t="s">
        <v>3379</v>
      </c>
      <c r="S151" s="171" t="s">
        <v>1315</v>
      </c>
      <c r="T151" s="171">
        <v>3</v>
      </c>
      <c r="U151" s="171" t="s">
        <v>2137</v>
      </c>
      <c r="V151" s="171" t="s">
        <v>3380</v>
      </c>
      <c r="AB151" s="171" t="s">
        <v>2074</v>
      </c>
      <c r="AC151" s="171">
        <v>364</v>
      </c>
      <c r="AD151" s="207">
        <v>43168</v>
      </c>
      <c r="AE151" s="207">
        <v>43179</v>
      </c>
      <c r="AF151" s="171" t="s">
        <v>3417</v>
      </c>
    </row>
    <row r="152" spans="16:32" x14ac:dyDescent="0.25">
      <c r="P152" s="171" t="s">
        <v>816</v>
      </c>
      <c r="Q152" s="171">
        <v>353</v>
      </c>
      <c r="R152" s="171" t="s">
        <v>3379</v>
      </c>
      <c r="S152" s="171" t="s">
        <v>1315</v>
      </c>
      <c r="T152" s="171">
        <v>7</v>
      </c>
      <c r="U152" s="171" t="s">
        <v>2137</v>
      </c>
      <c r="V152" s="171" t="s">
        <v>3380</v>
      </c>
      <c r="AB152" s="171" t="s">
        <v>2074</v>
      </c>
      <c r="AC152" s="171">
        <v>353</v>
      </c>
      <c r="AD152" s="207">
        <v>43180</v>
      </c>
      <c r="AE152" s="207">
        <v>0</v>
      </c>
      <c r="AF152" s="171" t="s">
        <v>649</v>
      </c>
    </row>
    <row r="153" spans="16:32" x14ac:dyDescent="0.25">
      <c r="P153" s="171" t="s">
        <v>816</v>
      </c>
      <c r="Q153" s="171">
        <v>353</v>
      </c>
      <c r="R153" s="171" t="s">
        <v>3379</v>
      </c>
      <c r="S153" s="171" t="s">
        <v>1315</v>
      </c>
      <c r="T153" s="171">
        <v>10</v>
      </c>
      <c r="U153" s="171" t="s">
        <v>2137</v>
      </c>
      <c r="V153" s="171" t="s">
        <v>3380</v>
      </c>
      <c r="AB153" s="171" t="s">
        <v>2075</v>
      </c>
      <c r="AC153" s="171">
        <v>323</v>
      </c>
      <c r="AD153" s="207">
        <v>43074</v>
      </c>
      <c r="AE153" s="207">
        <v>43111</v>
      </c>
      <c r="AF153" s="171" t="s">
        <v>3417</v>
      </c>
    </row>
    <row r="154" spans="16:32" x14ac:dyDescent="0.25">
      <c r="P154" s="171" t="s">
        <v>816</v>
      </c>
      <c r="Q154" s="171">
        <v>353</v>
      </c>
      <c r="R154" s="171" t="s">
        <v>3379</v>
      </c>
      <c r="S154" s="171" t="s">
        <v>1316</v>
      </c>
      <c r="T154" s="171">
        <v>28</v>
      </c>
      <c r="U154" s="171" t="s">
        <v>2138</v>
      </c>
      <c r="V154" s="171" t="s">
        <v>3380</v>
      </c>
      <c r="AB154" s="171" t="s">
        <v>2075</v>
      </c>
      <c r="AC154" s="171">
        <v>327</v>
      </c>
      <c r="AD154" s="207">
        <v>43074</v>
      </c>
      <c r="AE154" s="207">
        <v>43131</v>
      </c>
      <c r="AF154" s="171" t="s">
        <v>3417</v>
      </c>
    </row>
    <row r="155" spans="16:32" x14ac:dyDescent="0.25">
      <c r="P155" s="171" t="s">
        <v>816</v>
      </c>
      <c r="Q155" s="171">
        <v>353</v>
      </c>
      <c r="R155" s="171" t="s">
        <v>3379</v>
      </c>
      <c r="S155" s="171" t="s">
        <v>1318</v>
      </c>
      <c r="T155" s="171">
        <v>21</v>
      </c>
      <c r="U155" s="171" t="s">
        <v>2141</v>
      </c>
      <c r="V155" s="171" t="s">
        <v>3380</v>
      </c>
      <c r="AB155" s="171" t="s">
        <v>2075</v>
      </c>
      <c r="AC155" s="171">
        <v>347</v>
      </c>
      <c r="AD155" s="207">
        <v>43118</v>
      </c>
      <c r="AE155" s="207">
        <v>43133</v>
      </c>
      <c r="AF155" s="171" t="s">
        <v>3417</v>
      </c>
    </row>
    <row r="156" spans="16:32" x14ac:dyDescent="0.25">
      <c r="P156" s="171" t="s">
        <v>816</v>
      </c>
      <c r="Q156" s="171">
        <v>353</v>
      </c>
      <c r="R156" s="171" t="s">
        <v>3379</v>
      </c>
      <c r="S156" s="171" t="s">
        <v>1318</v>
      </c>
      <c r="T156" s="171">
        <v>36</v>
      </c>
      <c r="U156" s="171" t="s">
        <v>2141</v>
      </c>
      <c r="V156" s="171" t="s">
        <v>3380</v>
      </c>
      <c r="AB156" s="171" t="s">
        <v>2075</v>
      </c>
      <c r="AC156" s="171">
        <v>340</v>
      </c>
      <c r="AD156" s="207">
        <v>43133</v>
      </c>
      <c r="AE156" s="207">
        <v>43168</v>
      </c>
      <c r="AF156" s="171" t="s">
        <v>3417</v>
      </c>
    </row>
    <row r="157" spans="16:32" x14ac:dyDescent="0.25">
      <c r="P157" s="171" t="s">
        <v>816</v>
      </c>
      <c r="Q157" s="171">
        <v>353</v>
      </c>
      <c r="R157" s="171" t="s">
        <v>3379</v>
      </c>
      <c r="S157" s="171" t="s">
        <v>1319</v>
      </c>
      <c r="T157" s="171">
        <v>3</v>
      </c>
      <c r="U157" s="171" t="s">
        <v>2142</v>
      </c>
      <c r="V157" s="171" t="s">
        <v>3380</v>
      </c>
      <c r="AB157" s="171" t="s">
        <v>2075</v>
      </c>
      <c r="AC157" s="171">
        <v>340</v>
      </c>
      <c r="AD157" s="207">
        <v>43133</v>
      </c>
      <c r="AE157" s="207">
        <v>43168</v>
      </c>
      <c r="AF157" s="171" t="s">
        <v>3417</v>
      </c>
    </row>
    <row r="158" spans="16:32" x14ac:dyDescent="0.25">
      <c r="P158" s="171" t="s">
        <v>816</v>
      </c>
      <c r="Q158" s="171">
        <v>353</v>
      </c>
      <c r="R158" s="171" t="s">
        <v>3379</v>
      </c>
      <c r="S158" s="171" t="s">
        <v>1319</v>
      </c>
      <c r="T158" s="171">
        <v>10</v>
      </c>
      <c r="U158" s="171" t="s">
        <v>2142</v>
      </c>
      <c r="V158" s="171" t="s">
        <v>3380</v>
      </c>
      <c r="AB158" s="171" t="s">
        <v>2075</v>
      </c>
      <c r="AC158" s="171">
        <v>353</v>
      </c>
      <c r="AD158" s="207">
        <v>43180</v>
      </c>
      <c r="AE158" s="207">
        <v>0</v>
      </c>
      <c r="AF158" s="171" t="s">
        <v>649</v>
      </c>
    </row>
    <row r="159" spans="16:32" x14ac:dyDescent="0.25">
      <c r="P159" s="171" t="s">
        <v>816</v>
      </c>
      <c r="Q159" s="171">
        <v>353</v>
      </c>
      <c r="R159" s="171" t="s">
        <v>3379</v>
      </c>
      <c r="S159" s="171" t="s">
        <v>1320</v>
      </c>
      <c r="T159" s="171">
        <v>2</v>
      </c>
      <c r="U159" s="171" t="s">
        <v>2143</v>
      </c>
      <c r="V159" s="171" t="s">
        <v>3380</v>
      </c>
      <c r="AB159" s="171" t="s">
        <v>2075</v>
      </c>
      <c r="AC159" s="171">
        <v>353</v>
      </c>
      <c r="AD159" s="207">
        <v>43180</v>
      </c>
      <c r="AE159" s="207">
        <v>0</v>
      </c>
      <c r="AF159" s="171" t="s">
        <v>649</v>
      </c>
    </row>
    <row r="160" spans="16:32" x14ac:dyDescent="0.25">
      <c r="P160" s="171" t="s">
        <v>816</v>
      </c>
      <c r="Q160" s="171">
        <v>353</v>
      </c>
      <c r="R160" s="171" t="s">
        <v>3379</v>
      </c>
      <c r="S160" s="171" t="s">
        <v>1321</v>
      </c>
      <c r="T160" s="171">
        <v>2</v>
      </c>
      <c r="U160" s="171" t="s">
        <v>2144</v>
      </c>
      <c r="V160" s="171" t="s">
        <v>3380</v>
      </c>
      <c r="AB160" s="171" t="s">
        <v>2076</v>
      </c>
      <c r="AC160" s="171">
        <v>323</v>
      </c>
      <c r="AD160" s="207">
        <v>43074</v>
      </c>
      <c r="AE160" s="207">
        <v>43111</v>
      </c>
      <c r="AF160" s="171" t="s">
        <v>3417</v>
      </c>
    </row>
    <row r="161" spans="16:32" x14ac:dyDescent="0.25">
      <c r="P161" s="171" t="s">
        <v>816</v>
      </c>
      <c r="Q161" s="171">
        <v>353</v>
      </c>
      <c r="R161" s="171" t="s">
        <v>3379</v>
      </c>
      <c r="S161" s="171" t="s">
        <v>1322</v>
      </c>
      <c r="T161" s="171">
        <v>10</v>
      </c>
      <c r="U161" s="171" t="s">
        <v>2145</v>
      </c>
      <c r="V161" s="171" t="s">
        <v>3380</v>
      </c>
      <c r="AB161" s="171" t="s">
        <v>2076</v>
      </c>
      <c r="AC161" s="171">
        <v>340</v>
      </c>
      <c r="AD161" s="207">
        <v>43133</v>
      </c>
      <c r="AE161" s="207">
        <v>43168</v>
      </c>
      <c r="AF161" s="171" t="s">
        <v>3417</v>
      </c>
    </row>
    <row r="162" spans="16:32" x14ac:dyDescent="0.25">
      <c r="P162" s="171" t="s">
        <v>816</v>
      </c>
      <c r="Q162" s="171">
        <v>353</v>
      </c>
      <c r="R162" s="171" t="s">
        <v>3379</v>
      </c>
      <c r="S162" s="171" t="s">
        <v>1323</v>
      </c>
      <c r="T162" s="171">
        <v>6</v>
      </c>
      <c r="U162" s="171" t="s">
        <v>2146</v>
      </c>
      <c r="V162" s="171" t="s">
        <v>3380</v>
      </c>
      <c r="AB162" s="171" t="s">
        <v>2076</v>
      </c>
      <c r="AC162" s="171">
        <v>357</v>
      </c>
      <c r="AD162" s="207">
        <v>43139</v>
      </c>
      <c r="AE162" s="207">
        <v>43164</v>
      </c>
      <c r="AF162" s="171" t="s">
        <v>3417</v>
      </c>
    </row>
    <row r="163" spans="16:32" x14ac:dyDescent="0.25">
      <c r="P163" s="171" t="s">
        <v>816</v>
      </c>
      <c r="Q163" s="171">
        <v>353</v>
      </c>
      <c r="R163" s="171" t="s">
        <v>3379</v>
      </c>
      <c r="S163" s="171" t="s">
        <v>1323</v>
      </c>
      <c r="T163" s="171">
        <v>22</v>
      </c>
      <c r="U163" s="171" t="s">
        <v>2146</v>
      </c>
      <c r="V163" s="171" t="s">
        <v>3380</v>
      </c>
      <c r="AB163" s="171" t="s">
        <v>2076</v>
      </c>
      <c r="AC163" s="171">
        <v>353</v>
      </c>
      <c r="AD163" s="207">
        <v>43180</v>
      </c>
      <c r="AE163" s="207">
        <v>0</v>
      </c>
      <c r="AF163" s="171" t="s">
        <v>649</v>
      </c>
    </row>
    <row r="164" spans="16:32" x14ac:dyDescent="0.25">
      <c r="P164" s="171" t="s">
        <v>816</v>
      </c>
      <c r="Q164" s="171">
        <v>353</v>
      </c>
      <c r="R164" s="171" t="s">
        <v>3379</v>
      </c>
      <c r="S164" s="171" t="s">
        <v>1323</v>
      </c>
      <c r="T164" s="171">
        <v>3</v>
      </c>
      <c r="U164" s="171" t="s">
        <v>2146</v>
      </c>
      <c r="V164" s="171" t="s">
        <v>3380</v>
      </c>
      <c r="AB164" s="171" t="s">
        <v>2077</v>
      </c>
      <c r="AC164" s="171">
        <v>357</v>
      </c>
      <c r="AD164" s="207">
        <v>43139</v>
      </c>
      <c r="AE164" s="207">
        <v>43164</v>
      </c>
      <c r="AF164" s="171" t="s">
        <v>3417</v>
      </c>
    </row>
    <row r="165" spans="16:32" x14ac:dyDescent="0.25">
      <c r="P165" s="171" t="s">
        <v>816</v>
      </c>
      <c r="Q165" s="171">
        <v>353</v>
      </c>
      <c r="R165" s="171" t="s">
        <v>3379</v>
      </c>
      <c r="S165" s="171" t="s">
        <v>1324</v>
      </c>
      <c r="T165" s="171">
        <v>1</v>
      </c>
      <c r="U165" s="171" t="s">
        <v>2147</v>
      </c>
      <c r="V165" s="171" t="s">
        <v>3380</v>
      </c>
      <c r="AB165" s="171" t="s">
        <v>2077</v>
      </c>
      <c r="AC165" s="171">
        <v>353</v>
      </c>
      <c r="AD165" s="207">
        <v>43180</v>
      </c>
      <c r="AE165" s="207">
        <v>0</v>
      </c>
      <c r="AF165" s="171" t="s">
        <v>649</v>
      </c>
    </row>
    <row r="166" spans="16:32" x14ac:dyDescent="0.25">
      <c r="P166" s="171" t="s">
        <v>816</v>
      </c>
      <c r="Q166" s="171">
        <v>353</v>
      </c>
      <c r="R166" s="171" t="s">
        <v>3379</v>
      </c>
      <c r="S166" s="171" t="s">
        <v>1325</v>
      </c>
      <c r="T166" s="171">
        <v>5</v>
      </c>
      <c r="U166" s="171" t="s">
        <v>2148</v>
      </c>
      <c r="V166" s="171" t="s">
        <v>3380</v>
      </c>
      <c r="AB166" s="171" t="s">
        <v>2078</v>
      </c>
      <c r="AC166" s="171">
        <v>347</v>
      </c>
      <c r="AD166" s="207">
        <v>43118</v>
      </c>
      <c r="AE166" s="207">
        <v>43133</v>
      </c>
      <c r="AF166" s="171" t="s">
        <v>3417</v>
      </c>
    </row>
    <row r="167" spans="16:32" x14ac:dyDescent="0.25">
      <c r="P167" s="171" t="s">
        <v>816</v>
      </c>
      <c r="Q167" s="171">
        <v>353</v>
      </c>
      <c r="R167" s="171" t="s">
        <v>3379</v>
      </c>
      <c r="S167" s="171" t="s">
        <v>1326</v>
      </c>
      <c r="T167" s="171">
        <v>25</v>
      </c>
      <c r="U167" s="171" t="s">
        <v>2149</v>
      </c>
      <c r="V167" s="171" t="s">
        <v>3380</v>
      </c>
      <c r="AB167" s="171" t="s">
        <v>2078</v>
      </c>
      <c r="AC167" s="171">
        <v>340</v>
      </c>
      <c r="AD167" s="207">
        <v>43133</v>
      </c>
      <c r="AE167" s="207">
        <v>43168</v>
      </c>
      <c r="AF167" s="171" t="s">
        <v>3417</v>
      </c>
    </row>
    <row r="168" spans="16:32" x14ac:dyDescent="0.25">
      <c r="P168" s="171" t="s">
        <v>816</v>
      </c>
      <c r="Q168" s="171">
        <v>353</v>
      </c>
      <c r="R168" s="171" t="s">
        <v>3379</v>
      </c>
      <c r="S168" s="171" t="s">
        <v>1326</v>
      </c>
      <c r="T168" s="171">
        <v>12</v>
      </c>
      <c r="U168" s="171" t="s">
        <v>2149</v>
      </c>
      <c r="V168" s="171" t="s">
        <v>3380</v>
      </c>
      <c r="AB168" s="171" t="s">
        <v>2078</v>
      </c>
      <c r="AC168" s="171">
        <v>353</v>
      </c>
      <c r="AD168" s="207">
        <v>43180</v>
      </c>
      <c r="AE168" s="207">
        <v>0</v>
      </c>
      <c r="AF168" s="171" t="s">
        <v>649</v>
      </c>
    </row>
    <row r="169" spans="16:32" x14ac:dyDescent="0.25">
      <c r="P169" s="171" t="s">
        <v>816</v>
      </c>
      <c r="Q169" s="171">
        <v>353</v>
      </c>
      <c r="R169" s="171" t="s">
        <v>3379</v>
      </c>
      <c r="S169" s="171" t="s">
        <v>1327</v>
      </c>
      <c r="T169" s="171">
        <v>3</v>
      </c>
      <c r="U169" s="171" t="s">
        <v>2150</v>
      </c>
      <c r="V169" s="171" t="s">
        <v>3380</v>
      </c>
      <c r="AB169" s="171" t="s">
        <v>2078</v>
      </c>
      <c r="AC169" s="171">
        <v>353</v>
      </c>
      <c r="AD169" s="207">
        <v>43180</v>
      </c>
      <c r="AE169" s="207">
        <v>0</v>
      </c>
      <c r="AF169" s="171" t="s">
        <v>649</v>
      </c>
    </row>
    <row r="170" spans="16:32" x14ac:dyDescent="0.25">
      <c r="P170" s="171" t="s">
        <v>816</v>
      </c>
      <c r="Q170" s="171">
        <v>353</v>
      </c>
      <c r="R170" s="171" t="s">
        <v>3379</v>
      </c>
      <c r="S170" s="171" t="s">
        <v>1327</v>
      </c>
      <c r="T170" s="171">
        <v>2</v>
      </c>
      <c r="U170" s="171" t="s">
        <v>2150</v>
      </c>
      <c r="V170" s="171" t="s">
        <v>3380</v>
      </c>
      <c r="AB170" s="171" t="s">
        <v>2079</v>
      </c>
      <c r="AC170" s="171">
        <v>374</v>
      </c>
      <c r="AD170" s="207">
        <v>43195</v>
      </c>
      <c r="AE170" s="207">
        <v>0</v>
      </c>
      <c r="AF170" s="171" t="s">
        <v>649</v>
      </c>
    </row>
    <row r="171" spans="16:32" x14ac:dyDescent="0.25">
      <c r="P171" s="171" t="s">
        <v>816</v>
      </c>
      <c r="Q171" s="171">
        <v>353</v>
      </c>
      <c r="R171" s="171" t="s">
        <v>3379</v>
      </c>
      <c r="S171" s="171" t="s">
        <v>1327</v>
      </c>
      <c r="T171" s="171">
        <v>2</v>
      </c>
      <c r="U171" s="171" t="s">
        <v>2150</v>
      </c>
      <c r="V171" s="171" t="s">
        <v>3380</v>
      </c>
      <c r="AB171" s="171" t="s">
        <v>2080</v>
      </c>
      <c r="AC171" s="171">
        <v>323</v>
      </c>
      <c r="AD171" s="207">
        <v>43074</v>
      </c>
      <c r="AE171" s="207">
        <v>43111</v>
      </c>
      <c r="AF171" s="171" t="s">
        <v>3417</v>
      </c>
    </row>
    <row r="172" spans="16:32" x14ac:dyDescent="0.25">
      <c r="P172" s="171" t="s">
        <v>816</v>
      </c>
      <c r="Q172" s="171">
        <v>353</v>
      </c>
      <c r="R172" s="171" t="s">
        <v>3379</v>
      </c>
      <c r="S172" s="171" t="s">
        <v>1327</v>
      </c>
      <c r="T172" s="171">
        <v>2</v>
      </c>
      <c r="U172" s="171" t="s">
        <v>2150</v>
      </c>
      <c r="V172" s="171" t="s">
        <v>3380</v>
      </c>
      <c r="AB172" s="171" t="s">
        <v>2080</v>
      </c>
      <c r="AC172" s="171">
        <v>347</v>
      </c>
      <c r="AD172" s="207">
        <v>43118</v>
      </c>
      <c r="AE172" s="207">
        <v>43133</v>
      </c>
      <c r="AF172" s="171" t="s">
        <v>3417</v>
      </c>
    </row>
    <row r="173" spans="16:32" x14ac:dyDescent="0.25">
      <c r="P173" s="171" t="s">
        <v>816</v>
      </c>
      <c r="Q173" s="171">
        <v>353</v>
      </c>
      <c r="R173" s="171" t="s">
        <v>3379</v>
      </c>
      <c r="S173" s="171" t="s">
        <v>1328</v>
      </c>
      <c r="T173" s="171">
        <v>30</v>
      </c>
      <c r="U173" s="171" t="s">
        <v>2151</v>
      </c>
      <c r="V173" s="171" t="s">
        <v>3380</v>
      </c>
      <c r="AB173" s="171" t="s">
        <v>2080</v>
      </c>
      <c r="AC173" s="171">
        <v>340</v>
      </c>
      <c r="AD173" s="207">
        <v>43133</v>
      </c>
      <c r="AE173" s="207">
        <v>43168</v>
      </c>
      <c r="AF173" s="171" t="s">
        <v>3417</v>
      </c>
    </row>
    <row r="174" spans="16:32" x14ac:dyDescent="0.25">
      <c r="P174" s="171" t="s">
        <v>816</v>
      </c>
      <c r="Q174" s="171">
        <v>353</v>
      </c>
      <c r="R174" s="171" t="s">
        <v>3379</v>
      </c>
      <c r="S174" s="171" t="s">
        <v>1328</v>
      </c>
      <c r="T174" s="171">
        <v>28</v>
      </c>
      <c r="U174" s="171" t="s">
        <v>2151</v>
      </c>
      <c r="V174" s="171" t="s">
        <v>3380</v>
      </c>
      <c r="AB174" s="171" t="s">
        <v>2080</v>
      </c>
      <c r="AC174" s="171">
        <v>353</v>
      </c>
      <c r="AD174" s="207">
        <v>43180</v>
      </c>
      <c r="AE174" s="207">
        <v>0</v>
      </c>
      <c r="AF174" s="171" t="s">
        <v>649</v>
      </c>
    </row>
    <row r="175" spans="16:32" x14ac:dyDescent="0.25">
      <c r="P175" s="171" t="s">
        <v>816</v>
      </c>
      <c r="Q175" s="171">
        <v>353</v>
      </c>
      <c r="R175" s="171" t="s">
        <v>3379</v>
      </c>
      <c r="S175" s="171" t="s">
        <v>1328</v>
      </c>
      <c r="T175" s="171">
        <v>7</v>
      </c>
      <c r="U175" s="171" t="s">
        <v>2151</v>
      </c>
      <c r="V175" s="171" t="s">
        <v>3380</v>
      </c>
      <c r="AB175" s="171" t="s">
        <v>2080</v>
      </c>
      <c r="AC175" s="171">
        <v>353</v>
      </c>
      <c r="AD175" s="207">
        <v>43180</v>
      </c>
      <c r="AE175" s="207">
        <v>0</v>
      </c>
      <c r="AF175" s="171" t="s">
        <v>649</v>
      </c>
    </row>
    <row r="176" spans="16:32" x14ac:dyDescent="0.25">
      <c r="P176" s="171" t="s">
        <v>816</v>
      </c>
      <c r="Q176" s="171">
        <v>353</v>
      </c>
      <c r="R176" s="171" t="s">
        <v>3379</v>
      </c>
      <c r="S176" s="171" t="s">
        <v>1329</v>
      </c>
      <c r="T176" s="171">
        <v>7</v>
      </c>
      <c r="U176" s="171" t="s">
        <v>2152</v>
      </c>
      <c r="V176" s="171" t="s">
        <v>3380</v>
      </c>
      <c r="AB176" s="171" t="s">
        <v>2081</v>
      </c>
      <c r="AC176" s="171">
        <v>323</v>
      </c>
      <c r="AD176" s="207">
        <v>43074</v>
      </c>
      <c r="AE176" s="207">
        <v>43111</v>
      </c>
      <c r="AF176" s="171" t="s">
        <v>3417</v>
      </c>
    </row>
    <row r="177" spans="16:32" x14ac:dyDescent="0.25">
      <c r="P177" s="171" t="s">
        <v>816</v>
      </c>
      <c r="Q177" s="171">
        <v>353</v>
      </c>
      <c r="R177" s="171" t="s">
        <v>3379</v>
      </c>
      <c r="S177" s="171" t="s">
        <v>1329</v>
      </c>
      <c r="T177" s="171">
        <v>3</v>
      </c>
      <c r="U177" s="171" t="s">
        <v>2152</v>
      </c>
      <c r="V177" s="171" t="s">
        <v>3380</v>
      </c>
      <c r="AB177" s="171" t="s">
        <v>2081</v>
      </c>
      <c r="AC177" s="171">
        <v>340</v>
      </c>
      <c r="AD177" s="207">
        <v>43133</v>
      </c>
      <c r="AE177" s="207">
        <v>43168</v>
      </c>
      <c r="AF177" s="171" t="s">
        <v>3417</v>
      </c>
    </row>
    <row r="178" spans="16:32" x14ac:dyDescent="0.25">
      <c r="P178" s="171" t="s">
        <v>816</v>
      </c>
      <c r="Q178" s="171">
        <v>353</v>
      </c>
      <c r="R178" s="171" t="s">
        <v>3379</v>
      </c>
      <c r="S178" s="171" t="s">
        <v>1329</v>
      </c>
      <c r="T178" s="171">
        <v>3</v>
      </c>
      <c r="U178" s="171" t="s">
        <v>2152</v>
      </c>
      <c r="V178" s="171" t="s">
        <v>3380</v>
      </c>
      <c r="AB178" s="171" t="s">
        <v>2081</v>
      </c>
      <c r="AC178" s="171">
        <v>364</v>
      </c>
      <c r="AD178" s="207">
        <v>43168</v>
      </c>
      <c r="AE178" s="207">
        <v>43179</v>
      </c>
      <c r="AF178" s="171" t="s">
        <v>3417</v>
      </c>
    </row>
    <row r="179" spans="16:32" x14ac:dyDescent="0.25">
      <c r="P179" s="171" t="s">
        <v>816</v>
      </c>
      <c r="Q179" s="171">
        <v>353</v>
      </c>
      <c r="R179" s="171" t="s">
        <v>3379</v>
      </c>
      <c r="S179" s="171" t="s">
        <v>1329</v>
      </c>
      <c r="T179" s="171">
        <v>3</v>
      </c>
      <c r="U179" s="171" t="s">
        <v>2152</v>
      </c>
      <c r="V179" s="171" t="s">
        <v>3380</v>
      </c>
      <c r="AB179" s="171" t="s">
        <v>2081</v>
      </c>
      <c r="AC179" s="171">
        <v>353</v>
      </c>
      <c r="AD179" s="207">
        <v>43180</v>
      </c>
      <c r="AE179" s="207">
        <v>0</v>
      </c>
      <c r="AF179" s="171" t="s">
        <v>649</v>
      </c>
    </row>
    <row r="180" spans="16:32" x14ac:dyDescent="0.25">
      <c r="P180" s="171" t="s">
        <v>816</v>
      </c>
      <c r="Q180" s="171">
        <v>353</v>
      </c>
      <c r="R180" s="171" t="s">
        <v>3379</v>
      </c>
      <c r="S180" s="171" t="s">
        <v>1329</v>
      </c>
      <c r="T180" s="171">
        <v>3</v>
      </c>
      <c r="U180" s="171" t="s">
        <v>2152</v>
      </c>
      <c r="V180" s="171" t="s">
        <v>3380</v>
      </c>
      <c r="AB180" s="171" t="s">
        <v>2082</v>
      </c>
      <c r="AC180" s="171">
        <v>323</v>
      </c>
      <c r="AD180" s="207">
        <v>43074</v>
      </c>
      <c r="AE180" s="207">
        <v>43111</v>
      </c>
      <c r="AF180" s="171" t="s">
        <v>3417</v>
      </c>
    </row>
    <row r="181" spans="16:32" x14ac:dyDescent="0.25">
      <c r="P181" s="171" t="s">
        <v>816</v>
      </c>
      <c r="Q181" s="171">
        <v>353</v>
      </c>
      <c r="R181" s="171" t="s">
        <v>3379</v>
      </c>
      <c r="S181" s="171" t="s">
        <v>1330</v>
      </c>
      <c r="T181" s="171">
        <v>8</v>
      </c>
      <c r="U181" s="171" t="s">
        <v>2153</v>
      </c>
      <c r="V181" s="171" t="s">
        <v>3380</v>
      </c>
      <c r="AB181" s="171" t="s">
        <v>2082</v>
      </c>
      <c r="AC181" s="171">
        <v>327</v>
      </c>
      <c r="AD181" s="207">
        <v>43074</v>
      </c>
      <c r="AE181" s="207">
        <v>43131</v>
      </c>
      <c r="AF181" s="171" t="s">
        <v>3417</v>
      </c>
    </row>
    <row r="182" spans="16:32" x14ac:dyDescent="0.25">
      <c r="P182" s="171" t="s">
        <v>816</v>
      </c>
      <c r="Q182" s="171">
        <v>353</v>
      </c>
      <c r="R182" s="171" t="s">
        <v>3379</v>
      </c>
      <c r="S182" s="171" t="s">
        <v>1330</v>
      </c>
      <c r="T182" s="171">
        <v>8</v>
      </c>
      <c r="U182" s="171" t="s">
        <v>2153</v>
      </c>
      <c r="V182" s="171" t="s">
        <v>3380</v>
      </c>
      <c r="AB182" s="171" t="s">
        <v>2082</v>
      </c>
      <c r="AC182" s="171">
        <v>340</v>
      </c>
      <c r="AD182" s="207">
        <v>43133</v>
      </c>
      <c r="AE182" s="207">
        <v>43168</v>
      </c>
      <c r="AF182" s="171" t="s">
        <v>3417</v>
      </c>
    </row>
    <row r="183" spans="16:32" x14ac:dyDescent="0.25">
      <c r="P183" s="171" t="s">
        <v>816</v>
      </c>
      <c r="Q183" s="171">
        <v>353</v>
      </c>
      <c r="R183" s="171" t="s">
        <v>3379</v>
      </c>
      <c r="S183" s="171" t="s">
        <v>1330</v>
      </c>
      <c r="T183" s="171">
        <v>20</v>
      </c>
      <c r="U183" s="171" t="s">
        <v>2153</v>
      </c>
      <c r="V183" s="171" t="s">
        <v>3380</v>
      </c>
      <c r="AB183" s="171" t="s">
        <v>2082</v>
      </c>
      <c r="AC183" s="171">
        <v>357</v>
      </c>
      <c r="AD183" s="207">
        <v>43139</v>
      </c>
      <c r="AE183" s="207">
        <v>43164</v>
      </c>
      <c r="AF183" s="171" t="s">
        <v>3417</v>
      </c>
    </row>
    <row r="184" spans="16:32" x14ac:dyDescent="0.25">
      <c r="P184" s="171" t="s">
        <v>816</v>
      </c>
      <c r="Q184" s="171">
        <v>353</v>
      </c>
      <c r="R184" s="171" t="s">
        <v>3379</v>
      </c>
      <c r="S184" s="171" t="s">
        <v>1331</v>
      </c>
      <c r="T184" s="171">
        <v>1</v>
      </c>
      <c r="U184" s="171" t="s">
        <v>2154</v>
      </c>
      <c r="V184" s="171" t="s">
        <v>3380</v>
      </c>
      <c r="AB184" s="171" t="s">
        <v>2082</v>
      </c>
      <c r="AC184" s="171">
        <v>353</v>
      </c>
      <c r="AD184" s="207">
        <v>43180</v>
      </c>
      <c r="AE184" s="207">
        <v>0</v>
      </c>
      <c r="AF184" s="171" t="s">
        <v>649</v>
      </c>
    </row>
    <row r="185" spans="16:32" x14ac:dyDescent="0.25">
      <c r="P185" s="171" t="s">
        <v>816</v>
      </c>
      <c r="Q185" s="171">
        <v>353</v>
      </c>
      <c r="R185" s="171" t="s">
        <v>3379</v>
      </c>
      <c r="S185" s="171" t="s">
        <v>1332</v>
      </c>
      <c r="T185" s="171">
        <v>1</v>
      </c>
      <c r="U185" s="171" t="s">
        <v>2155</v>
      </c>
      <c r="V185" s="171" t="s">
        <v>3380</v>
      </c>
      <c r="AB185" s="171" t="s">
        <v>2082</v>
      </c>
      <c r="AC185" s="171">
        <v>353</v>
      </c>
      <c r="AD185" s="207">
        <v>43180</v>
      </c>
      <c r="AE185" s="207">
        <v>0</v>
      </c>
      <c r="AF185" s="171" t="s">
        <v>649</v>
      </c>
    </row>
    <row r="186" spans="16:32" x14ac:dyDescent="0.25">
      <c r="P186" s="171" t="s">
        <v>816</v>
      </c>
      <c r="Q186" s="171">
        <v>353</v>
      </c>
      <c r="R186" s="171" t="s">
        <v>3379</v>
      </c>
      <c r="S186" s="171" t="s">
        <v>1333</v>
      </c>
      <c r="T186" s="171">
        <v>12</v>
      </c>
      <c r="U186" s="171" t="s">
        <v>2156</v>
      </c>
      <c r="V186" s="171" t="s">
        <v>3380</v>
      </c>
      <c r="AB186" s="171" t="s">
        <v>2083</v>
      </c>
      <c r="AC186" s="171">
        <v>364</v>
      </c>
      <c r="AD186" s="207">
        <v>43168</v>
      </c>
      <c r="AE186" s="207">
        <v>43179</v>
      </c>
      <c r="AF186" s="171" t="s">
        <v>3417</v>
      </c>
    </row>
    <row r="187" spans="16:32" x14ac:dyDescent="0.25">
      <c r="P187" s="171" t="s">
        <v>816</v>
      </c>
      <c r="Q187" s="171">
        <v>353</v>
      </c>
      <c r="R187" s="171" t="s">
        <v>3379</v>
      </c>
      <c r="S187" s="171" t="s">
        <v>1335</v>
      </c>
      <c r="T187" s="171">
        <v>167</v>
      </c>
      <c r="U187" s="171" t="s">
        <v>2159</v>
      </c>
      <c r="V187" s="171" t="s">
        <v>3380</v>
      </c>
      <c r="AB187" s="171" t="s">
        <v>2083</v>
      </c>
      <c r="AC187" s="171">
        <v>353</v>
      </c>
      <c r="AD187" s="207">
        <v>43180</v>
      </c>
      <c r="AE187" s="207">
        <v>0</v>
      </c>
      <c r="AF187" s="171" t="s">
        <v>649</v>
      </c>
    </row>
    <row r="188" spans="16:32" x14ac:dyDescent="0.25">
      <c r="P188" s="171" t="s">
        <v>816</v>
      </c>
      <c r="Q188" s="171">
        <v>353</v>
      </c>
      <c r="R188" s="171" t="s">
        <v>3379</v>
      </c>
      <c r="S188" s="171" t="s">
        <v>1335</v>
      </c>
      <c r="T188" s="171">
        <v>178</v>
      </c>
      <c r="U188" s="171" t="s">
        <v>2159</v>
      </c>
      <c r="V188" s="171" t="s">
        <v>3380</v>
      </c>
      <c r="AB188" s="171" t="s">
        <v>3181</v>
      </c>
      <c r="AC188" s="171">
        <v>323</v>
      </c>
      <c r="AD188" s="207">
        <v>43074</v>
      </c>
      <c r="AE188" s="207">
        <v>43111</v>
      </c>
      <c r="AF188" s="171" t="s">
        <v>3417</v>
      </c>
    </row>
    <row r="189" spans="16:32" x14ac:dyDescent="0.25">
      <c r="P189" s="171" t="s">
        <v>816</v>
      </c>
      <c r="Q189" s="171">
        <v>353</v>
      </c>
      <c r="R189" s="171" t="s">
        <v>3379</v>
      </c>
      <c r="S189" s="171" t="s">
        <v>1336</v>
      </c>
      <c r="T189" s="171">
        <v>140</v>
      </c>
      <c r="U189" s="171" t="s">
        <v>2160</v>
      </c>
      <c r="V189" s="171" t="s">
        <v>3380</v>
      </c>
      <c r="AB189" s="171" t="s">
        <v>3181</v>
      </c>
      <c r="AC189" s="171">
        <v>347</v>
      </c>
      <c r="AD189" s="207">
        <v>43118</v>
      </c>
      <c r="AE189" s="207">
        <v>43133</v>
      </c>
      <c r="AF189" s="171" t="s">
        <v>3417</v>
      </c>
    </row>
    <row r="190" spans="16:32" x14ac:dyDescent="0.25">
      <c r="P190" s="171" t="s">
        <v>816</v>
      </c>
      <c r="Q190" s="171">
        <v>353</v>
      </c>
      <c r="R190" s="171" t="s">
        <v>3379</v>
      </c>
      <c r="S190" s="171" t="s">
        <v>1336</v>
      </c>
      <c r="T190" s="171">
        <v>76</v>
      </c>
      <c r="U190" s="171" t="s">
        <v>2160</v>
      </c>
      <c r="V190" s="171" t="s">
        <v>3380</v>
      </c>
      <c r="AB190" s="171" t="s">
        <v>3181</v>
      </c>
      <c r="AC190" s="171">
        <v>340</v>
      </c>
      <c r="AD190" s="207">
        <v>43133</v>
      </c>
      <c r="AE190" s="207">
        <v>43168</v>
      </c>
      <c r="AF190" s="171" t="s">
        <v>3417</v>
      </c>
    </row>
    <row r="191" spans="16:32" x14ac:dyDescent="0.25">
      <c r="P191" s="171" t="s">
        <v>816</v>
      </c>
      <c r="Q191" s="171">
        <v>353</v>
      </c>
      <c r="R191" s="171" t="s">
        <v>3379</v>
      </c>
      <c r="S191" s="171" t="s">
        <v>1336</v>
      </c>
      <c r="T191" s="171">
        <v>15</v>
      </c>
      <c r="U191" s="171" t="s">
        <v>2160</v>
      </c>
      <c r="V191" s="171" t="s">
        <v>3380</v>
      </c>
      <c r="AB191" s="171" t="s">
        <v>2084</v>
      </c>
      <c r="AC191" s="171">
        <v>327</v>
      </c>
      <c r="AD191" s="207">
        <v>43074</v>
      </c>
      <c r="AE191" s="207">
        <v>43131</v>
      </c>
      <c r="AF191" s="171" t="s">
        <v>3417</v>
      </c>
    </row>
    <row r="192" spans="16:32" x14ac:dyDescent="0.25">
      <c r="P192" s="171" t="s">
        <v>816</v>
      </c>
      <c r="Q192" s="171">
        <v>353</v>
      </c>
      <c r="R192" s="171" t="s">
        <v>3379</v>
      </c>
      <c r="S192" s="171" t="s">
        <v>1337</v>
      </c>
      <c r="T192" s="171">
        <v>5</v>
      </c>
      <c r="U192" s="171" t="s">
        <v>2161</v>
      </c>
      <c r="V192" s="171" t="s">
        <v>3380</v>
      </c>
      <c r="AB192" s="171" t="s">
        <v>2084</v>
      </c>
      <c r="AC192" s="171">
        <v>327</v>
      </c>
      <c r="AD192" s="207">
        <v>43074</v>
      </c>
      <c r="AE192" s="207">
        <v>43131</v>
      </c>
      <c r="AF192" s="171" t="s">
        <v>3417</v>
      </c>
    </row>
    <row r="193" spans="16:32" x14ac:dyDescent="0.25">
      <c r="P193" s="171" t="s">
        <v>816</v>
      </c>
      <c r="Q193" s="171">
        <v>353</v>
      </c>
      <c r="R193" s="171" t="s">
        <v>3379</v>
      </c>
      <c r="S193" s="171" t="s">
        <v>1337</v>
      </c>
      <c r="T193" s="171">
        <v>16</v>
      </c>
      <c r="U193" s="171" t="s">
        <v>2161</v>
      </c>
      <c r="V193" s="171" t="s">
        <v>3380</v>
      </c>
      <c r="AB193" s="171" t="s">
        <v>2084</v>
      </c>
      <c r="AC193" s="171">
        <v>374</v>
      </c>
      <c r="AD193" s="207">
        <v>43195</v>
      </c>
      <c r="AE193" s="207">
        <v>0</v>
      </c>
      <c r="AF193" s="171" t="s">
        <v>649</v>
      </c>
    </row>
    <row r="194" spans="16:32" x14ac:dyDescent="0.25">
      <c r="P194" s="171" t="s">
        <v>816</v>
      </c>
      <c r="Q194" s="171">
        <v>353</v>
      </c>
      <c r="R194" s="171" t="s">
        <v>3379</v>
      </c>
      <c r="S194" s="171" t="s">
        <v>1338</v>
      </c>
      <c r="T194" s="171">
        <v>3</v>
      </c>
      <c r="U194" s="171" t="s">
        <v>2162</v>
      </c>
      <c r="V194" s="171" t="s">
        <v>3380</v>
      </c>
      <c r="AB194" s="171" t="s">
        <v>2085</v>
      </c>
      <c r="AC194" s="171">
        <v>347</v>
      </c>
      <c r="AD194" s="207">
        <v>43118</v>
      </c>
      <c r="AE194" s="207">
        <v>43133</v>
      </c>
      <c r="AF194" s="171" t="s">
        <v>3417</v>
      </c>
    </row>
    <row r="195" spans="16:32" x14ac:dyDescent="0.25">
      <c r="P195" s="171" t="s">
        <v>816</v>
      </c>
      <c r="Q195" s="171">
        <v>353</v>
      </c>
      <c r="R195" s="171" t="s">
        <v>3379</v>
      </c>
      <c r="S195" s="171" t="s">
        <v>1339</v>
      </c>
      <c r="T195" s="171">
        <v>2</v>
      </c>
      <c r="U195" s="171" t="s">
        <v>2163</v>
      </c>
      <c r="V195" s="171" t="s">
        <v>3380</v>
      </c>
      <c r="AB195" s="171" t="s">
        <v>2085</v>
      </c>
      <c r="AC195" s="171">
        <v>340</v>
      </c>
      <c r="AD195" s="207">
        <v>43133</v>
      </c>
      <c r="AE195" s="207">
        <v>43168</v>
      </c>
      <c r="AF195" s="171" t="s">
        <v>3417</v>
      </c>
    </row>
    <row r="196" spans="16:32" x14ac:dyDescent="0.25">
      <c r="P196" s="171" t="s">
        <v>816</v>
      </c>
      <c r="Q196" s="171">
        <v>353</v>
      </c>
      <c r="R196" s="171" t="s">
        <v>3379</v>
      </c>
      <c r="S196" s="171" t="s">
        <v>1340</v>
      </c>
      <c r="T196" s="171">
        <v>1</v>
      </c>
      <c r="U196" s="171" t="s">
        <v>2164</v>
      </c>
      <c r="V196" s="171" t="s">
        <v>3380</v>
      </c>
      <c r="AB196" s="171" t="s">
        <v>3182</v>
      </c>
      <c r="AC196" s="171">
        <v>327</v>
      </c>
      <c r="AD196" s="207">
        <v>43074</v>
      </c>
      <c r="AE196" s="207">
        <v>43131</v>
      </c>
      <c r="AF196" s="171" t="s">
        <v>3417</v>
      </c>
    </row>
    <row r="197" spans="16:32" x14ac:dyDescent="0.25">
      <c r="P197" s="171" t="s">
        <v>816</v>
      </c>
      <c r="Q197" s="171">
        <v>353</v>
      </c>
      <c r="R197" s="171" t="s">
        <v>3379</v>
      </c>
      <c r="S197" s="171" t="s">
        <v>1341</v>
      </c>
      <c r="T197" s="171">
        <v>3</v>
      </c>
      <c r="U197" s="171" t="s">
        <v>2165</v>
      </c>
      <c r="V197" s="171" t="s">
        <v>3380</v>
      </c>
      <c r="AB197" s="171" t="s">
        <v>2086</v>
      </c>
      <c r="AC197" s="171">
        <v>364</v>
      </c>
      <c r="AD197" s="207">
        <v>43168</v>
      </c>
      <c r="AE197" s="207">
        <v>43179</v>
      </c>
      <c r="AF197" s="171" t="s">
        <v>3417</v>
      </c>
    </row>
    <row r="198" spans="16:32" x14ac:dyDescent="0.25">
      <c r="P198" s="171" t="s">
        <v>816</v>
      </c>
      <c r="Q198" s="171">
        <v>353</v>
      </c>
      <c r="R198" s="171" t="s">
        <v>3379</v>
      </c>
      <c r="S198" s="171" t="s">
        <v>1342</v>
      </c>
      <c r="T198" s="171">
        <v>1</v>
      </c>
      <c r="U198" s="171" t="s">
        <v>2167</v>
      </c>
      <c r="V198" s="171" t="s">
        <v>3380</v>
      </c>
      <c r="AB198" s="171" t="s">
        <v>2086</v>
      </c>
      <c r="AC198" s="171">
        <v>353</v>
      </c>
      <c r="AD198" s="207">
        <v>43180</v>
      </c>
      <c r="AE198" s="207">
        <v>0</v>
      </c>
      <c r="AF198" s="171" t="s">
        <v>649</v>
      </c>
    </row>
    <row r="199" spans="16:32" x14ac:dyDescent="0.25">
      <c r="P199" s="171" t="s">
        <v>816</v>
      </c>
      <c r="Q199" s="171">
        <v>353</v>
      </c>
      <c r="R199" s="171" t="s">
        <v>3379</v>
      </c>
      <c r="S199" s="171" t="s">
        <v>1343</v>
      </c>
      <c r="T199" s="171">
        <v>10</v>
      </c>
      <c r="U199" s="171" t="s">
        <v>2168</v>
      </c>
      <c r="V199" s="171" t="s">
        <v>3380</v>
      </c>
      <c r="AB199" s="171" t="s">
        <v>2087</v>
      </c>
      <c r="AC199" s="171">
        <v>327</v>
      </c>
      <c r="AD199" s="207">
        <v>43074</v>
      </c>
      <c r="AE199" s="207">
        <v>43131</v>
      </c>
      <c r="AF199" s="171" t="s">
        <v>3417</v>
      </c>
    </row>
    <row r="200" spans="16:32" x14ac:dyDescent="0.25">
      <c r="P200" s="171" t="s">
        <v>816</v>
      </c>
      <c r="Q200" s="171">
        <v>353</v>
      </c>
      <c r="R200" s="171" t="s">
        <v>3379</v>
      </c>
      <c r="S200" s="171" t="s">
        <v>1343</v>
      </c>
      <c r="T200" s="171">
        <v>1</v>
      </c>
      <c r="U200" s="171" t="s">
        <v>2168</v>
      </c>
      <c r="V200" s="171" t="s">
        <v>3380</v>
      </c>
      <c r="AB200" s="171" t="s">
        <v>2088</v>
      </c>
      <c r="AC200" s="171">
        <v>347</v>
      </c>
      <c r="AD200" s="207">
        <v>43118</v>
      </c>
      <c r="AE200" s="207">
        <v>43133</v>
      </c>
      <c r="AF200" s="171" t="s">
        <v>3417</v>
      </c>
    </row>
    <row r="201" spans="16:32" x14ac:dyDescent="0.25">
      <c r="P201" s="171" t="s">
        <v>816</v>
      </c>
      <c r="Q201" s="171">
        <v>353</v>
      </c>
      <c r="R201" s="171" t="s">
        <v>3379</v>
      </c>
      <c r="S201" s="171" t="s">
        <v>1343</v>
      </c>
      <c r="T201" s="171">
        <v>2</v>
      </c>
      <c r="U201" s="171" t="s">
        <v>2168</v>
      </c>
      <c r="V201" s="171" t="s">
        <v>3380</v>
      </c>
      <c r="AB201" s="171" t="s">
        <v>2088</v>
      </c>
      <c r="AC201" s="171">
        <v>340</v>
      </c>
      <c r="AD201" s="207">
        <v>43133</v>
      </c>
      <c r="AE201" s="207">
        <v>43168</v>
      </c>
      <c r="AF201" s="171" t="s">
        <v>3417</v>
      </c>
    </row>
    <row r="202" spans="16:32" x14ac:dyDescent="0.25">
      <c r="P202" s="171" t="s">
        <v>816</v>
      </c>
      <c r="Q202" s="171">
        <v>353</v>
      </c>
      <c r="R202" s="171" t="s">
        <v>3379</v>
      </c>
      <c r="S202" s="171" t="s">
        <v>1345</v>
      </c>
      <c r="T202" s="171">
        <v>4</v>
      </c>
      <c r="U202" s="171" t="s">
        <v>2173</v>
      </c>
      <c r="V202" s="171" t="s">
        <v>3380</v>
      </c>
      <c r="AB202" s="171" t="s">
        <v>2088</v>
      </c>
      <c r="AC202" s="171">
        <v>340</v>
      </c>
      <c r="AD202" s="207">
        <v>43133</v>
      </c>
      <c r="AE202" s="207">
        <v>43168</v>
      </c>
      <c r="AF202" s="171" t="s">
        <v>3417</v>
      </c>
    </row>
    <row r="203" spans="16:32" x14ac:dyDescent="0.25">
      <c r="P203" s="171" t="s">
        <v>816</v>
      </c>
      <c r="Q203" s="171">
        <v>353</v>
      </c>
      <c r="R203" s="171" t="s">
        <v>3379</v>
      </c>
      <c r="S203" s="171" t="s">
        <v>1346</v>
      </c>
      <c r="T203" s="171">
        <v>10</v>
      </c>
      <c r="U203" s="171" t="s">
        <v>2174</v>
      </c>
      <c r="V203" s="171" t="s">
        <v>3380</v>
      </c>
      <c r="AB203" s="171" t="s">
        <v>2088</v>
      </c>
      <c r="AC203" s="171">
        <v>340</v>
      </c>
      <c r="AD203" s="207">
        <v>43133</v>
      </c>
      <c r="AE203" s="207">
        <v>43168</v>
      </c>
      <c r="AF203" s="171" t="s">
        <v>3417</v>
      </c>
    </row>
    <row r="204" spans="16:32" x14ac:dyDescent="0.25">
      <c r="P204" s="171" t="s">
        <v>816</v>
      </c>
      <c r="Q204" s="171">
        <v>353</v>
      </c>
      <c r="R204" s="171" t="s">
        <v>3379</v>
      </c>
      <c r="S204" s="171" t="s">
        <v>1346</v>
      </c>
      <c r="T204" s="171">
        <v>3</v>
      </c>
      <c r="U204" s="171" t="s">
        <v>2174</v>
      </c>
      <c r="V204" s="171" t="s">
        <v>3380</v>
      </c>
      <c r="AB204" s="171" t="s">
        <v>2088</v>
      </c>
      <c r="AC204" s="171">
        <v>353</v>
      </c>
      <c r="AD204" s="207">
        <v>43180</v>
      </c>
      <c r="AE204" s="207">
        <v>0</v>
      </c>
      <c r="AF204" s="171" t="s">
        <v>649</v>
      </c>
    </row>
    <row r="205" spans="16:32" x14ac:dyDescent="0.25">
      <c r="P205" s="171" t="s">
        <v>816</v>
      </c>
      <c r="Q205" s="171">
        <v>353</v>
      </c>
      <c r="R205" s="171" t="s">
        <v>3379</v>
      </c>
      <c r="S205" s="171" t="s">
        <v>1347</v>
      </c>
      <c r="T205" s="171">
        <v>8</v>
      </c>
      <c r="U205" s="171" t="s">
        <v>2176</v>
      </c>
      <c r="V205" s="171" t="s">
        <v>3380</v>
      </c>
      <c r="AB205" s="171" t="s">
        <v>2088</v>
      </c>
      <c r="AC205" s="171">
        <v>353</v>
      </c>
      <c r="AD205" s="207">
        <v>43180</v>
      </c>
      <c r="AE205" s="207">
        <v>0</v>
      </c>
      <c r="AF205" s="171" t="s">
        <v>649</v>
      </c>
    </row>
    <row r="206" spans="16:32" x14ac:dyDescent="0.25">
      <c r="P206" s="171" t="s">
        <v>816</v>
      </c>
      <c r="Q206" s="171">
        <v>353</v>
      </c>
      <c r="R206" s="171" t="s">
        <v>3379</v>
      </c>
      <c r="S206" s="171" t="s">
        <v>1348</v>
      </c>
      <c r="T206" s="171">
        <v>9</v>
      </c>
      <c r="U206" s="171" t="s">
        <v>2177</v>
      </c>
      <c r="V206" s="171" t="s">
        <v>3380</v>
      </c>
      <c r="AB206" s="171" t="s">
        <v>2089</v>
      </c>
      <c r="AC206" s="171">
        <v>340</v>
      </c>
      <c r="AD206" s="207">
        <v>43133</v>
      </c>
      <c r="AE206" s="207">
        <v>43168</v>
      </c>
      <c r="AF206" s="171" t="s">
        <v>3417</v>
      </c>
    </row>
    <row r="207" spans="16:32" x14ac:dyDescent="0.25">
      <c r="P207" s="171" t="s">
        <v>816</v>
      </c>
      <c r="Q207" s="171">
        <v>353</v>
      </c>
      <c r="R207" s="171" t="s">
        <v>3379</v>
      </c>
      <c r="S207" s="171" t="s">
        <v>1348</v>
      </c>
      <c r="T207" s="171">
        <v>7</v>
      </c>
      <c r="U207" s="171" t="s">
        <v>2177</v>
      </c>
      <c r="V207" s="171" t="s">
        <v>3380</v>
      </c>
      <c r="AB207" s="171" t="s">
        <v>2090</v>
      </c>
      <c r="AC207" s="171">
        <v>347</v>
      </c>
      <c r="AD207" s="207">
        <v>43118</v>
      </c>
      <c r="AE207" s="207">
        <v>43133</v>
      </c>
      <c r="AF207" s="171" t="s">
        <v>3417</v>
      </c>
    </row>
    <row r="208" spans="16:32" x14ac:dyDescent="0.25">
      <c r="P208" s="171" t="s">
        <v>816</v>
      </c>
      <c r="Q208" s="171">
        <v>353</v>
      </c>
      <c r="R208" s="171" t="s">
        <v>3379</v>
      </c>
      <c r="S208" s="171" t="s">
        <v>1348</v>
      </c>
      <c r="T208" s="171">
        <v>4</v>
      </c>
      <c r="U208" s="171" t="s">
        <v>2177</v>
      </c>
      <c r="V208" s="171" t="s">
        <v>3380</v>
      </c>
      <c r="AB208" s="171" t="s">
        <v>2090</v>
      </c>
      <c r="AC208" s="171">
        <v>340</v>
      </c>
      <c r="AD208" s="207">
        <v>43133</v>
      </c>
      <c r="AE208" s="207">
        <v>43168</v>
      </c>
      <c r="AF208" s="171" t="s">
        <v>3417</v>
      </c>
    </row>
    <row r="209" spans="16:32" x14ac:dyDescent="0.25">
      <c r="P209" s="171" t="s">
        <v>816</v>
      </c>
      <c r="Q209" s="171">
        <v>353</v>
      </c>
      <c r="R209" s="171" t="s">
        <v>3379</v>
      </c>
      <c r="S209" s="171" t="s">
        <v>1349</v>
      </c>
      <c r="T209" s="171">
        <v>3</v>
      </c>
      <c r="U209" s="171" t="s">
        <v>2178</v>
      </c>
      <c r="V209" s="171" t="s">
        <v>3380</v>
      </c>
      <c r="AB209" s="171" t="s">
        <v>2090</v>
      </c>
      <c r="AC209" s="171">
        <v>353</v>
      </c>
      <c r="AD209" s="207">
        <v>43180</v>
      </c>
      <c r="AE209" s="207">
        <v>0</v>
      </c>
      <c r="AF209" s="171" t="s">
        <v>649</v>
      </c>
    </row>
    <row r="210" spans="16:32" x14ac:dyDescent="0.25">
      <c r="P210" s="171" t="s">
        <v>816</v>
      </c>
      <c r="Q210" s="171">
        <v>353</v>
      </c>
      <c r="R210" s="171" t="s">
        <v>3379</v>
      </c>
      <c r="S210" s="171" t="s">
        <v>1349</v>
      </c>
      <c r="T210" s="171">
        <v>1</v>
      </c>
      <c r="U210" s="171" t="s">
        <v>2178</v>
      </c>
      <c r="V210" s="171" t="s">
        <v>3380</v>
      </c>
      <c r="AB210" s="171" t="s">
        <v>2091</v>
      </c>
      <c r="AC210" s="171">
        <v>323</v>
      </c>
      <c r="AD210" s="207">
        <v>43074</v>
      </c>
      <c r="AE210" s="207">
        <v>43111</v>
      </c>
      <c r="AF210" s="171" t="s">
        <v>3417</v>
      </c>
    </row>
    <row r="211" spans="16:32" x14ac:dyDescent="0.25">
      <c r="P211" s="171" t="s">
        <v>816</v>
      </c>
      <c r="Q211" s="171">
        <v>353</v>
      </c>
      <c r="R211" s="171" t="s">
        <v>3379</v>
      </c>
      <c r="S211" s="171" t="s">
        <v>1350</v>
      </c>
      <c r="T211" s="171">
        <v>25</v>
      </c>
      <c r="U211" s="171" t="s">
        <v>2179</v>
      </c>
      <c r="V211" s="171" t="s">
        <v>3380</v>
      </c>
      <c r="AB211" s="171" t="s">
        <v>2091</v>
      </c>
      <c r="AC211" s="171">
        <v>347</v>
      </c>
      <c r="AD211" s="207">
        <v>43118</v>
      </c>
      <c r="AE211" s="207">
        <v>43133</v>
      </c>
      <c r="AF211" s="171" t="s">
        <v>3417</v>
      </c>
    </row>
    <row r="212" spans="16:32" x14ac:dyDescent="0.25">
      <c r="P212" s="171" t="s">
        <v>816</v>
      </c>
      <c r="Q212" s="171">
        <v>353</v>
      </c>
      <c r="R212" s="171" t="s">
        <v>3379</v>
      </c>
      <c r="S212" s="171" t="s">
        <v>1352</v>
      </c>
      <c r="T212" s="171">
        <v>28</v>
      </c>
      <c r="U212" s="171" t="s">
        <v>2180</v>
      </c>
      <c r="V212" s="171" t="s">
        <v>3380</v>
      </c>
      <c r="AB212" s="171" t="s">
        <v>2091</v>
      </c>
      <c r="AC212" s="171">
        <v>340</v>
      </c>
      <c r="AD212" s="207">
        <v>43133</v>
      </c>
      <c r="AE212" s="207">
        <v>43168</v>
      </c>
      <c r="AF212" s="171" t="s">
        <v>3417</v>
      </c>
    </row>
    <row r="213" spans="16:32" x14ac:dyDescent="0.25">
      <c r="P213" s="171" t="s">
        <v>816</v>
      </c>
      <c r="Q213" s="171">
        <v>353</v>
      </c>
      <c r="R213" s="171" t="s">
        <v>3379</v>
      </c>
      <c r="S213" s="171" t="s">
        <v>1352</v>
      </c>
      <c r="T213" s="171">
        <v>20</v>
      </c>
      <c r="U213" s="171" t="s">
        <v>2180</v>
      </c>
      <c r="V213" s="171" t="s">
        <v>3380</v>
      </c>
      <c r="AB213" s="171" t="s">
        <v>2092</v>
      </c>
      <c r="AC213" s="171">
        <v>323</v>
      </c>
      <c r="AD213" s="207">
        <v>43074</v>
      </c>
      <c r="AE213" s="207">
        <v>43111</v>
      </c>
      <c r="AF213" s="171" t="s">
        <v>3417</v>
      </c>
    </row>
    <row r="214" spans="16:32" x14ac:dyDescent="0.25">
      <c r="P214" s="171" t="s">
        <v>816</v>
      </c>
      <c r="Q214" s="171">
        <v>353</v>
      </c>
      <c r="R214" s="171" t="s">
        <v>3379</v>
      </c>
      <c r="S214" s="171" t="s">
        <v>1352</v>
      </c>
      <c r="T214" s="171">
        <v>30</v>
      </c>
      <c r="U214" s="171" t="s">
        <v>2180</v>
      </c>
      <c r="V214" s="171" t="s">
        <v>3380</v>
      </c>
      <c r="AB214" s="171" t="s">
        <v>2092</v>
      </c>
      <c r="AC214" s="171">
        <v>347</v>
      </c>
      <c r="AD214" s="207">
        <v>43118</v>
      </c>
      <c r="AE214" s="207">
        <v>43133</v>
      </c>
      <c r="AF214" s="171" t="s">
        <v>3417</v>
      </c>
    </row>
    <row r="215" spans="16:32" x14ac:dyDescent="0.25">
      <c r="P215" s="171" t="s">
        <v>816</v>
      </c>
      <c r="Q215" s="171">
        <v>353</v>
      </c>
      <c r="R215" s="171" t="s">
        <v>3379</v>
      </c>
      <c r="S215" s="171" t="s">
        <v>1353</v>
      </c>
      <c r="T215" s="171">
        <v>14</v>
      </c>
      <c r="U215" s="171" t="s">
        <v>2181</v>
      </c>
      <c r="V215" s="171" t="s">
        <v>3380</v>
      </c>
      <c r="AB215" s="171" t="s">
        <v>2092</v>
      </c>
      <c r="AC215" s="171">
        <v>340</v>
      </c>
      <c r="AD215" s="207">
        <v>43133</v>
      </c>
      <c r="AE215" s="207">
        <v>43168</v>
      </c>
      <c r="AF215" s="171" t="s">
        <v>3417</v>
      </c>
    </row>
    <row r="216" spans="16:32" x14ac:dyDescent="0.25">
      <c r="P216" s="171" t="s">
        <v>816</v>
      </c>
      <c r="Q216" s="171">
        <v>353</v>
      </c>
      <c r="R216" s="171" t="s">
        <v>3379</v>
      </c>
      <c r="S216" s="171" t="s">
        <v>1353</v>
      </c>
      <c r="T216" s="171">
        <v>177</v>
      </c>
      <c r="U216" s="171" t="s">
        <v>2181</v>
      </c>
      <c r="V216" s="171" t="s">
        <v>3380</v>
      </c>
      <c r="AB216" s="171" t="s">
        <v>2092</v>
      </c>
      <c r="AC216" s="171">
        <v>340</v>
      </c>
      <c r="AD216" s="207">
        <v>43133</v>
      </c>
      <c r="AE216" s="207">
        <v>43168</v>
      </c>
      <c r="AF216" s="171" t="s">
        <v>3417</v>
      </c>
    </row>
    <row r="217" spans="16:32" x14ac:dyDescent="0.25">
      <c r="P217" s="171" t="s">
        <v>816</v>
      </c>
      <c r="Q217" s="171">
        <v>353</v>
      </c>
      <c r="R217" s="171" t="s">
        <v>3379</v>
      </c>
      <c r="S217" s="171" t="s">
        <v>1354</v>
      </c>
      <c r="T217" s="171">
        <v>10</v>
      </c>
      <c r="U217" s="171" t="s">
        <v>2182</v>
      </c>
      <c r="V217" s="171" t="s">
        <v>3380</v>
      </c>
      <c r="AB217" s="171" t="s">
        <v>2093</v>
      </c>
      <c r="AC217" s="171">
        <v>323</v>
      </c>
      <c r="AD217" s="207">
        <v>43074</v>
      </c>
      <c r="AE217" s="207">
        <v>43111</v>
      </c>
      <c r="AF217" s="171" t="s">
        <v>3417</v>
      </c>
    </row>
    <row r="218" spans="16:32" x14ac:dyDescent="0.25">
      <c r="P218" s="171" t="s">
        <v>816</v>
      </c>
      <c r="Q218" s="171">
        <v>353</v>
      </c>
      <c r="R218" s="171" t="s">
        <v>3379</v>
      </c>
      <c r="S218" s="171" t="s">
        <v>1354</v>
      </c>
      <c r="T218" s="171">
        <v>20</v>
      </c>
      <c r="U218" s="171" t="s">
        <v>2182</v>
      </c>
      <c r="V218" s="171" t="s">
        <v>3380</v>
      </c>
      <c r="AB218" s="171" t="s">
        <v>2093</v>
      </c>
      <c r="AC218" s="171">
        <v>327</v>
      </c>
      <c r="AD218" s="207">
        <v>43074</v>
      </c>
      <c r="AE218" s="207">
        <v>43131</v>
      </c>
      <c r="AF218" s="171" t="s">
        <v>3417</v>
      </c>
    </row>
    <row r="219" spans="16:32" x14ac:dyDescent="0.25">
      <c r="P219" s="171" t="s">
        <v>816</v>
      </c>
      <c r="Q219" s="171">
        <v>353</v>
      </c>
      <c r="R219" s="171" t="s">
        <v>3379</v>
      </c>
      <c r="S219" s="171" t="s">
        <v>1355</v>
      </c>
      <c r="T219" s="171">
        <v>16</v>
      </c>
      <c r="U219" s="171" t="s">
        <v>2183</v>
      </c>
      <c r="V219" s="171" t="s">
        <v>3380</v>
      </c>
      <c r="AB219" s="171" t="s">
        <v>2093</v>
      </c>
      <c r="AC219" s="171">
        <v>347</v>
      </c>
      <c r="AD219" s="207">
        <v>43118</v>
      </c>
      <c r="AE219" s="207">
        <v>43133</v>
      </c>
      <c r="AF219" s="171" t="s">
        <v>3417</v>
      </c>
    </row>
    <row r="220" spans="16:32" x14ac:dyDescent="0.25">
      <c r="P220" s="171" t="s">
        <v>816</v>
      </c>
      <c r="Q220" s="171">
        <v>353</v>
      </c>
      <c r="R220" s="171" t="s">
        <v>3379</v>
      </c>
      <c r="S220" s="171" t="s">
        <v>1356</v>
      </c>
      <c r="T220" s="171">
        <v>1</v>
      </c>
      <c r="U220" s="171" t="s">
        <v>2185</v>
      </c>
      <c r="V220" s="171" t="s">
        <v>3380</v>
      </c>
      <c r="AB220" s="171" t="s">
        <v>2093</v>
      </c>
      <c r="AC220" s="171">
        <v>340</v>
      </c>
      <c r="AD220" s="207">
        <v>43133</v>
      </c>
      <c r="AE220" s="207">
        <v>43168</v>
      </c>
      <c r="AF220" s="171" t="s">
        <v>3417</v>
      </c>
    </row>
    <row r="221" spans="16:32" x14ac:dyDescent="0.25">
      <c r="P221" s="171" t="s">
        <v>816</v>
      </c>
      <c r="Q221" s="171">
        <v>353</v>
      </c>
      <c r="R221" s="171" t="s">
        <v>3379</v>
      </c>
      <c r="S221" s="171" t="s">
        <v>1357</v>
      </c>
      <c r="T221" s="171">
        <v>30</v>
      </c>
      <c r="U221" s="171" t="s">
        <v>2186</v>
      </c>
      <c r="V221" s="171" t="s">
        <v>3380</v>
      </c>
      <c r="AB221" s="171" t="s">
        <v>2093</v>
      </c>
      <c r="AC221" s="171">
        <v>340</v>
      </c>
      <c r="AD221" s="207">
        <v>43133</v>
      </c>
      <c r="AE221" s="207">
        <v>43168</v>
      </c>
      <c r="AF221" s="171" t="s">
        <v>3417</v>
      </c>
    </row>
    <row r="222" spans="16:32" x14ac:dyDescent="0.25">
      <c r="P222" s="171" t="s">
        <v>816</v>
      </c>
      <c r="Q222" s="171">
        <v>353</v>
      </c>
      <c r="R222" s="171" t="s">
        <v>3379</v>
      </c>
      <c r="S222" s="171" t="s">
        <v>1357</v>
      </c>
      <c r="T222" s="171">
        <v>3</v>
      </c>
      <c r="U222" s="171" t="s">
        <v>2186</v>
      </c>
      <c r="V222" s="171" t="s">
        <v>3380</v>
      </c>
      <c r="AB222" s="171" t="s">
        <v>2094</v>
      </c>
      <c r="AC222" s="171">
        <v>327</v>
      </c>
      <c r="AD222" s="207">
        <v>43074</v>
      </c>
      <c r="AE222" s="207">
        <v>43131</v>
      </c>
      <c r="AF222" s="171" t="s">
        <v>3417</v>
      </c>
    </row>
    <row r="223" spans="16:32" x14ac:dyDescent="0.25">
      <c r="P223" s="171" t="s">
        <v>816</v>
      </c>
      <c r="Q223" s="171">
        <v>353</v>
      </c>
      <c r="R223" s="171" t="s">
        <v>3379</v>
      </c>
      <c r="S223" s="171" t="s">
        <v>1357</v>
      </c>
      <c r="T223" s="171">
        <v>2</v>
      </c>
      <c r="U223" s="171" t="s">
        <v>2186</v>
      </c>
      <c r="V223" s="171" t="s">
        <v>3380</v>
      </c>
      <c r="AB223" s="171" t="s">
        <v>2094</v>
      </c>
      <c r="AC223" s="171">
        <v>347</v>
      </c>
      <c r="AD223" s="207">
        <v>43118</v>
      </c>
      <c r="AE223" s="207">
        <v>43133</v>
      </c>
      <c r="AF223" s="171" t="s">
        <v>3417</v>
      </c>
    </row>
    <row r="224" spans="16:32" x14ac:dyDescent="0.25">
      <c r="P224" s="171" t="s">
        <v>816</v>
      </c>
      <c r="Q224" s="171">
        <v>353</v>
      </c>
      <c r="R224" s="171" t="s">
        <v>3379</v>
      </c>
      <c r="S224" s="171" t="s">
        <v>1357</v>
      </c>
      <c r="T224" s="171">
        <v>13</v>
      </c>
      <c r="U224" s="171" t="s">
        <v>2186</v>
      </c>
      <c r="V224" s="171" t="s">
        <v>3380</v>
      </c>
      <c r="AB224" s="171" t="s">
        <v>2094</v>
      </c>
      <c r="AC224" s="171">
        <v>340</v>
      </c>
      <c r="AD224" s="207">
        <v>43133</v>
      </c>
      <c r="AE224" s="207">
        <v>43168</v>
      </c>
      <c r="AF224" s="171" t="s">
        <v>3417</v>
      </c>
    </row>
    <row r="225" spans="16:32" x14ac:dyDescent="0.25">
      <c r="P225" s="171" t="s">
        <v>816</v>
      </c>
      <c r="Q225" s="171">
        <v>353</v>
      </c>
      <c r="R225" s="171" t="s">
        <v>3379</v>
      </c>
      <c r="S225" s="171" t="s">
        <v>1358</v>
      </c>
      <c r="T225" s="171">
        <v>2</v>
      </c>
      <c r="U225" s="171" t="s">
        <v>2188</v>
      </c>
      <c r="V225" s="171" t="s">
        <v>3380</v>
      </c>
      <c r="AB225" s="171" t="s">
        <v>2094</v>
      </c>
      <c r="AC225" s="171">
        <v>357</v>
      </c>
      <c r="AD225" s="207">
        <v>43139</v>
      </c>
      <c r="AE225" s="207">
        <v>43164</v>
      </c>
      <c r="AF225" s="171" t="s">
        <v>3417</v>
      </c>
    </row>
    <row r="226" spans="16:32" x14ac:dyDescent="0.25">
      <c r="P226" s="171" t="s">
        <v>816</v>
      </c>
      <c r="Q226" s="171">
        <v>353</v>
      </c>
      <c r="R226" s="171" t="s">
        <v>3379</v>
      </c>
      <c r="S226" s="171" t="s">
        <v>1358</v>
      </c>
      <c r="T226" s="171">
        <v>10</v>
      </c>
      <c r="U226" s="171" t="s">
        <v>2188</v>
      </c>
      <c r="V226" s="171" t="s">
        <v>3380</v>
      </c>
      <c r="AB226" s="171" t="s">
        <v>2094</v>
      </c>
      <c r="AC226" s="171">
        <v>364</v>
      </c>
      <c r="AD226" s="207">
        <v>43168</v>
      </c>
      <c r="AE226" s="207">
        <v>43179</v>
      </c>
      <c r="AF226" s="171" t="s">
        <v>3417</v>
      </c>
    </row>
    <row r="227" spans="16:32" x14ac:dyDescent="0.25">
      <c r="P227" s="171" t="s">
        <v>816</v>
      </c>
      <c r="Q227" s="171">
        <v>353</v>
      </c>
      <c r="R227" s="171" t="s">
        <v>3379</v>
      </c>
      <c r="S227" s="171" t="s">
        <v>1359</v>
      </c>
      <c r="T227" s="171">
        <v>1</v>
      </c>
      <c r="U227" s="171" t="s">
        <v>2189</v>
      </c>
      <c r="V227" s="171" t="s">
        <v>3380</v>
      </c>
      <c r="AB227" s="171" t="s">
        <v>2094</v>
      </c>
      <c r="AC227" s="171">
        <v>353</v>
      </c>
      <c r="AD227" s="207">
        <v>43180</v>
      </c>
      <c r="AE227" s="207">
        <v>0</v>
      </c>
      <c r="AF227" s="171" t="s">
        <v>649</v>
      </c>
    </row>
    <row r="228" spans="16:32" x14ac:dyDescent="0.25">
      <c r="P228" s="171" t="s">
        <v>816</v>
      </c>
      <c r="Q228" s="171">
        <v>353</v>
      </c>
      <c r="R228" s="171" t="s">
        <v>3379</v>
      </c>
      <c r="S228" s="171" t="s">
        <v>1359</v>
      </c>
      <c r="T228" s="171">
        <v>4</v>
      </c>
      <c r="U228" s="171" t="s">
        <v>2189</v>
      </c>
      <c r="V228" s="171" t="s">
        <v>3380</v>
      </c>
      <c r="AB228" s="171" t="s">
        <v>2094</v>
      </c>
      <c r="AC228" s="171">
        <v>353</v>
      </c>
      <c r="AD228" s="207">
        <v>43180</v>
      </c>
      <c r="AE228" s="207">
        <v>0</v>
      </c>
      <c r="AF228" s="171" t="s">
        <v>649</v>
      </c>
    </row>
    <row r="229" spans="16:32" x14ac:dyDescent="0.25">
      <c r="P229" s="171" t="s">
        <v>816</v>
      </c>
      <c r="Q229" s="171">
        <v>353</v>
      </c>
      <c r="R229" s="171" t="s">
        <v>3379</v>
      </c>
      <c r="S229" s="171" t="s">
        <v>1360</v>
      </c>
      <c r="T229" s="171">
        <v>8</v>
      </c>
      <c r="U229" s="171" t="s">
        <v>2190</v>
      </c>
      <c r="V229" s="171" t="s">
        <v>3380</v>
      </c>
      <c r="AB229" s="171" t="s">
        <v>2095</v>
      </c>
      <c r="AC229" s="171">
        <v>323</v>
      </c>
      <c r="AD229" s="207">
        <v>43074</v>
      </c>
      <c r="AE229" s="207">
        <v>43111</v>
      </c>
      <c r="AF229" s="171" t="s">
        <v>3417</v>
      </c>
    </row>
    <row r="230" spans="16:32" x14ac:dyDescent="0.25">
      <c r="P230" s="171" t="s">
        <v>816</v>
      </c>
      <c r="Q230" s="171">
        <v>353</v>
      </c>
      <c r="R230" s="171" t="s">
        <v>3379</v>
      </c>
      <c r="S230" s="171" t="s">
        <v>1360</v>
      </c>
      <c r="T230" s="171">
        <v>30</v>
      </c>
      <c r="U230" s="171" t="s">
        <v>2190</v>
      </c>
      <c r="V230" s="171" t="s">
        <v>3380</v>
      </c>
      <c r="AB230" s="171" t="s">
        <v>2095</v>
      </c>
      <c r="AC230" s="171">
        <v>327</v>
      </c>
      <c r="AD230" s="207">
        <v>43074</v>
      </c>
      <c r="AE230" s="207">
        <v>43131</v>
      </c>
      <c r="AF230" s="171" t="s">
        <v>3417</v>
      </c>
    </row>
    <row r="231" spans="16:32" x14ac:dyDescent="0.25">
      <c r="P231" s="171" t="s">
        <v>816</v>
      </c>
      <c r="Q231" s="171">
        <v>353</v>
      </c>
      <c r="R231" s="171" t="s">
        <v>3379</v>
      </c>
      <c r="S231" s="171" t="s">
        <v>1361</v>
      </c>
      <c r="T231" s="171">
        <v>4</v>
      </c>
      <c r="U231" s="171" t="s">
        <v>2191</v>
      </c>
      <c r="V231" s="171" t="s">
        <v>3380</v>
      </c>
      <c r="AB231" s="171" t="s">
        <v>2095</v>
      </c>
      <c r="AC231" s="171">
        <v>347</v>
      </c>
      <c r="AD231" s="207">
        <v>43118</v>
      </c>
      <c r="AE231" s="207">
        <v>43133</v>
      </c>
      <c r="AF231" s="171" t="s">
        <v>3417</v>
      </c>
    </row>
    <row r="232" spans="16:32" x14ac:dyDescent="0.25">
      <c r="P232" s="171" t="s">
        <v>816</v>
      </c>
      <c r="Q232" s="171">
        <v>353</v>
      </c>
      <c r="R232" s="171" t="s">
        <v>3379</v>
      </c>
      <c r="S232" s="171" t="s">
        <v>1361</v>
      </c>
      <c r="T232" s="171">
        <v>20</v>
      </c>
      <c r="U232" s="171" t="s">
        <v>2191</v>
      </c>
      <c r="V232" s="171" t="s">
        <v>3380</v>
      </c>
      <c r="AB232" s="171" t="s">
        <v>2095</v>
      </c>
      <c r="AC232" s="171">
        <v>340</v>
      </c>
      <c r="AD232" s="207">
        <v>43133</v>
      </c>
      <c r="AE232" s="207">
        <v>43168</v>
      </c>
      <c r="AF232" s="171" t="s">
        <v>3417</v>
      </c>
    </row>
    <row r="233" spans="16:32" x14ac:dyDescent="0.25">
      <c r="P233" s="171" t="s">
        <v>816</v>
      </c>
      <c r="Q233" s="171">
        <v>353</v>
      </c>
      <c r="R233" s="171" t="s">
        <v>3379</v>
      </c>
      <c r="S233" s="171" t="s">
        <v>1363</v>
      </c>
      <c r="T233" s="171">
        <v>16</v>
      </c>
      <c r="U233" s="171" t="s">
        <v>2193</v>
      </c>
      <c r="V233" s="171" t="s">
        <v>3380</v>
      </c>
      <c r="AB233" s="171" t="s">
        <v>2095</v>
      </c>
      <c r="AC233" s="171">
        <v>340</v>
      </c>
      <c r="AD233" s="207">
        <v>43133</v>
      </c>
      <c r="AE233" s="207">
        <v>43168</v>
      </c>
      <c r="AF233" s="171" t="s">
        <v>3417</v>
      </c>
    </row>
    <row r="234" spans="16:32" x14ac:dyDescent="0.25">
      <c r="P234" s="171" t="s">
        <v>816</v>
      </c>
      <c r="Q234" s="171">
        <v>353</v>
      </c>
      <c r="R234" s="171" t="s">
        <v>3379</v>
      </c>
      <c r="S234" s="171" t="s">
        <v>1363</v>
      </c>
      <c r="T234" s="171">
        <v>7</v>
      </c>
      <c r="U234" s="171" t="s">
        <v>2193</v>
      </c>
      <c r="V234" s="171" t="s">
        <v>3380</v>
      </c>
      <c r="AB234" s="171" t="s">
        <v>2095</v>
      </c>
      <c r="AC234" s="171">
        <v>364</v>
      </c>
      <c r="AD234" s="207">
        <v>43168</v>
      </c>
      <c r="AE234" s="207">
        <v>43179</v>
      </c>
      <c r="AF234" s="171" t="s">
        <v>3417</v>
      </c>
    </row>
    <row r="235" spans="16:32" x14ac:dyDescent="0.25">
      <c r="P235" s="171" t="s">
        <v>816</v>
      </c>
      <c r="Q235" s="171">
        <v>353</v>
      </c>
      <c r="R235" s="171" t="s">
        <v>3379</v>
      </c>
      <c r="S235" s="171" t="s">
        <v>1363</v>
      </c>
      <c r="T235" s="171">
        <v>5</v>
      </c>
      <c r="U235" s="171" t="s">
        <v>2193</v>
      </c>
      <c r="V235" s="171" t="s">
        <v>3380</v>
      </c>
      <c r="AB235" s="171" t="s">
        <v>2095</v>
      </c>
      <c r="AC235" s="171">
        <v>374</v>
      </c>
      <c r="AD235" s="207">
        <v>43195</v>
      </c>
      <c r="AE235" s="207">
        <v>0</v>
      </c>
      <c r="AF235" s="171" t="s">
        <v>649</v>
      </c>
    </row>
    <row r="236" spans="16:32" x14ac:dyDescent="0.25">
      <c r="P236" s="171" t="s">
        <v>816</v>
      </c>
      <c r="Q236" s="171">
        <v>353</v>
      </c>
      <c r="R236" s="171" t="s">
        <v>3379</v>
      </c>
      <c r="S236" s="171" t="s">
        <v>1363</v>
      </c>
      <c r="T236" s="171">
        <v>10</v>
      </c>
      <c r="U236" s="171" t="s">
        <v>2193</v>
      </c>
      <c r="V236" s="171" t="s">
        <v>3380</v>
      </c>
      <c r="AB236" s="171" t="s">
        <v>2096</v>
      </c>
      <c r="AC236" s="171">
        <v>364</v>
      </c>
      <c r="AD236" s="207">
        <v>43168</v>
      </c>
      <c r="AE236" s="207">
        <v>43179</v>
      </c>
      <c r="AF236" s="171" t="s">
        <v>3417</v>
      </c>
    </row>
    <row r="237" spans="16:32" x14ac:dyDescent="0.25">
      <c r="P237" s="171" t="s">
        <v>816</v>
      </c>
      <c r="Q237" s="171">
        <v>353</v>
      </c>
      <c r="R237" s="171" t="s">
        <v>3379</v>
      </c>
      <c r="S237" s="171" t="s">
        <v>1363</v>
      </c>
      <c r="T237" s="171">
        <v>3</v>
      </c>
      <c r="U237" s="171" t="s">
        <v>2193</v>
      </c>
      <c r="V237" s="171" t="s">
        <v>3380</v>
      </c>
      <c r="AB237" s="171" t="s">
        <v>2096</v>
      </c>
      <c r="AC237" s="171">
        <v>353</v>
      </c>
      <c r="AD237" s="207">
        <v>43180</v>
      </c>
      <c r="AE237" s="207">
        <v>0</v>
      </c>
      <c r="AF237" s="171" t="s">
        <v>649</v>
      </c>
    </row>
    <row r="238" spans="16:32" x14ac:dyDescent="0.25">
      <c r="P238" s="171" t="s">
        <v>816</v>
      </c>
      <c r="Q238" s="171">
        <v>353</v>
      </c>
      <c r="R238" s="171" t="s">
        <v>3379</v>
      </c>
      <c r="S238" s="171" t="s">
        <v>1363</v>
      </c>
      <c r="T238" s="171">
        <v>10</v>
      </c>
      <c r="U238" s="171" t="s">
        <v>2193</v>
      </c>
      <c r="V238" s="171" t="s">
        <v>3380</v>
      </c>
      <c r="AB238" s="171" t="s">
        <v>2097</v>
      </c>
      <c r="AC238" s="171">
        <v>323</v>
      </c>
      <c r="AD238" s="207">
        <v>43074</v>
      </c>
      <c r="AE238" s="207">
        <v>43111</v>
      </c>
      <c r="AF238" s="171" t="s">
        <v>3417</v>
      </c>
    </row>
    <row r="239" spans="16:32" x14ac:dyDescent="0.25">
      <c r="P239" s="171" t="s">
        <v>816</v>
      </c>
      <c r="Q239" s="171">
        <v>353</v>
      </c>
      <c r="R239" s="171" t="s">
        <v>3379</v>
      </c>
      <c r="S239" s="171" t="s">
        <v>1363</v>
      </c>
      <c r="T239" s="171">
        <v>3</v>
      </c>
      <c r="U239" s="171" t="s">
        <v>2193</v>
      </c>
      <c r="V239" s="171" t="s">
        <v>3380</v>
      </c>
      <c r="AB239" s="171" t="s">
        <v>3183</v>
      </c>
      <c r="AC239" s="171">
        <v>327</v>
      </c>
      <c r="AD239" s="207">
        <v>43074</v>
      </c>
      <c r="AE239" s="207">
        <v>43131</v>
      </c>
      <c r="AF239" s="171" t="s">
        <v>3417</v>
      </c>
    </row>
    <row r="240" spans="16:32" x14ac:dyDescent="0.25">
      <c r="P240" s="171" t="s">
        <v>816</v>
      </c>
      <c r="Q240" s="171">
        <v>353</v>
      </c>
      <c r="R240" s="171" t="s">
        <v>3379</v>
      </c>
      <c r="S240" s="171" t="s">
        <v>1365</v>
      </c>
      <c r="T240" s="171">
        <v>16</v>
      </c>
      <c r="U240" s="171" t="s">
        <v>2195</v>
      </c>
      <c r="V240" s="171" t="s">
        <v>3380</v>
      </c>
      <c r="AB240" s="171" t="s">
        <v>3183</v>
      </c>
      <c r="AC240" s="171">
        <v>327</v>
      </c>
      <c r="AD240" s="207">
        <v>43074</v>
      </c>
      <c r="AE240" s="207">
        <v>43131</v>
      </c>
      <c r="AF240" s="171" t="s">
        <v>3417</v>
      </c>
    </row>
    <row r="241" spans="16:32" x14ac:dyDescent="0.25">
      <c r="P241" s="171" t="s">
        <v>816</v>
      </c>
      <c r="Q241" s="171">
        <v>353</v>
      </c>
      <c r="R241" s="171" t="s">
        <v>3379</v>
      </c>
      <c r="S241" s="171" t="s">
        <v>1365</v>
      </c>
      <c r="T241" s="171">
        <v>15</v>
      </c>
      <c r="U241" s="171" t="s">
        <v>2195</v>
      </c>
      <c r="V241" s="171" t="s">
        <v>3380</v>
      </c>
      <c r="AB241" s="171" t="s">
        <v>3183</v>
      </c>
      <c r="AC241" s="171">
        <v>327</v>
      </c>
      <c r="AD241" s="207">
        <v>43074</v>
      </c>
      <c r="AE241" s="207">
        <v>43131</v>
      </c>
      <c r="AF241" s="171" t="s">
        <v>3417</v>
      </c>
    </row>
    <row r="242" spans="16:32" x14ac:dyDescent="0.25">
      <c r="P242" s="171" t="s">
        <v>816</v>
      </c>
      <c r="Q242" s="171">
        <v>353</v>
      </c>
      <c r="R242" s="171" t="s">
        <v>3379</v>
      </c>
      <c r="S242" s="171" t="s">
        <v>1365</v>
      </c>
      <c r="T242" s="171">
        <v>10</v>
      </c>
      <c r="U242" s="171" t="s">
        <v>2195</v>
      </c>
      <c r="V242" s="171" t="s">
        <v>3380</v>
      </c>
      <c r="AB242" s="171" t="s">
        <v>3183</v>
      </c>
      <c r="AC242" s="171">
        <v>347</v>
      </c>
      <c r="AD242" s="207">
        <v>43118</v>
      </c>
      <c r="AE242" s="207">
        <v>43133</v>
      </c>
      <c r="AF242" s="171" t="s">
        <v>3417</v>
      </c>
    </row>
    <row r="243" spans="16:32" x14ac:dyDescent="0.25">
      <c r="P243" s="171" t="s">
        <v>816</v>
      </c>
      <c r="Q243" s="171">
        <v>353</v>
      </c>
      <c r="R243" s="171" t="s">
        <v>3379</v>
      </c>
      <c r="S243" s="171" t="s">
        <v>1365</v>
      </c>
      <c r="T243" s="171">
        <v>5</v>
      </c>
      <c r="U243" s="171" t="s">
        <v>2195</v>
      </c>
      <c r="V243" s="171" t="s">
        <v>3380</v>
      </c>
      <c r="AB243" s="171" t="s">
        <v>3183</v>
      </c>
      <c r="AC243" s="171">
        <v>353</v>
      </c>
      <c r="AD243" s="207">
        <v>43180</v>
      </c>
      <c r="AE243" s="207">
        <v>0</v>
      </c>
      <c r="AF243" s="171" t="s">
        <v>649</v>
      </c>
    </row>
    <row r="244" spans="16:32" x14ac:dyDescent="0.25">
      <c r="P244" s="171" t="s">
        <v>816</v>
      </c>
      <c r="Q244" s="171">
        <v>353</v>
      </c>
      <c r="R244" s="171" t="s">
        <v>3379</v>
      </c>
      <c r="S244" s="171" t="s">
        <v>1365</v>
      </c>
      <c r="T244" s="171">
        <v>5</v>
      </c>
      <c r="U244" s="171" t="s">
        <v>2195</v>
      </c>
      <c r="V244" s="171" t="s">
        <v>3380</v>
      </c>
      <c r="AB244" s="171" t="s">
        <v>3183</v>
      </c>
      <c r="AC244" s="171">
        <v>353</v>
      </c>
      <c r="AD244" s="207">
        <v>43180</v>
      </c>
      <c r="AE244" s="207">
        <v>0</v>
      </c>
      <c r="AF244" s="171" t="s">
        <v>649</v>
      </c>
    </row>
    <row r="245" spans="16:32" x14ac:dyDescent="0.25">
      <c r="P245" s="171" t="s">
        <v>816</v>
      </c>
      <c r="Q245" s="171">
        <v>353</v>
      </c>
      <c r="R245" s="171" t="s">
        <v>3379</v>
      </c>
      <c r="S245" s="171" t="s">
        <v>1365</v>
      </c>
      <c r="T245" s="171">
        <v>10</v>
      </c>
      <c r="U245" s="171" t="s">
        <v>2195</v>
      </c>
      <c r="V245" s="171" t="s">
        <v>3380</v>
      </c>
      <c r="AB245" s="171" t="s">
        <v>3183</v>
      </c>
      <c r="AC245" s="171">
        <v>353</v>
      </c>
      <c r="AD245" s="207">
        <v>43180</v>
      </c>
      <c r="AE245" s="207">
        <v>0</v>
      </c>
      <c r="AF245" s="171" t="s">
        <v>649</v>
      </c>
    </row>
    <row r="246" spans="16:32" x14ac:dyDescent="0.25">
      <c r="P246" s="171" t="s">
        <v>816</v>
      </c>
      <c r="Q246" s="171">
        <v>353</v>
      </c>
      <c r="R246" s="171" t="s">
        <v>3379</v>
      </c>
      <c r="S246" s="171" t="s">
        <v>1367</v>
      </c>
      <c r="T246" s="171">
        <v>20</v>
      </c>
      <c r="U246" s="171" t="s">
        <v>2198</v>
      </c>
      <c r="V246" s="171" t="s">
        <v>3380</v>
      </c>
      <c r="AB246" s="171" t="s">
        <v>2098</v>
      </c>
      <c r="AC246" s="171">
        <v>323</v>
      </c>
      <c r="AD246" s="207">
        <v>43074</v>
      </c>
      <c r="AE246" s="207">
        <v>43111</v>
      </c>
      <c r="AF246" s="171" t="s">
        <v>3417</v>
      </c>
    </row>
    <row r="247" spans="16:32" x14ac:dyDescent="0.25">
      <c r="P247" s="171" t="s">
        <v>816</v>
      </c>
      <c r="Q247" s="171">
        <v>353</v>
      </c>
      <c r="R247" s="171" t="s">
        <v>3379</v>
      </c>
      <c r="S247" s="171" t="s">
        <v>1367</v>
      </c>
      <c r="T247" s="171">
        <v>5</v>
      </c>
      <c r="U247" s="171" t="s">
        <v>2198</v>
      </c>
      <c r="V247" s="171" t="s">
        <v>3380</v>
      </c>
      <c r="AB247" s="171" t="s">
        <v>2098</v>
      </c>
      <c r="AC247" s="171">
        <v>323</v>
      </c>
      <c r="AD247" s="207">
        <v>43074</v>
      </c>
      <c r="AE247" s="207">
        <v>43111</v>
      </c>
      <c r="AF247" s="171" t="s">
        <v>3417</v>
      </c>
    </row>
    <row r="248" spans="16:32" x14ac:dyDescent="0.25">
      <c r="P248" s="171" t="s">
        <v>816</v>
      </c>
      <c r="Q248" s="171">
        <v>353</v>
      </c>
      <c r="R248" s="171" t="s">
        <v>3379</v>
      </c>
      <c r="S248" s="171" t="s">
        <v>1367</v>
      </c>
      <c r="T248" s="171">
        <v>40</v>
      </c>
      <c r="U248" s="171" t="s">
        <v>2198</v>
      </c>
      <c r="V248" s="171" t="s">
        <v>3380</v>
      </c>
      <c r="AB248" s="171" t="s">
        <v>2099</v>
      </c>
      <c r="AC248" s="171">
        <v>347</v>
      </c>
      <c r="AD248" s="207">
        <v>43118</v>
      </c>
      <c r="AE248" s="207">
        <v>43133</v>
      </c>
      <c r="AF248" s="171" t="s">
        <v>3417</v>
      </c>
    </row>
    <row r="249" spans="16:32" x14ac:dyDescent="0.25">
      <c r="P249" s="171" t="s">
        <v>816</v>
      </c>
      <c r="Q249" s="171">
        <v>353</v>
      </c>
      <c r="R249" s="171" t="s">
        <v>3379</v>
      </c>
      <c r="S249" s="171" t="s">
        <v>1367</v>
      </c>
      <c r="T249" s="171">
        <v>11</v>
      </c>
      <c r="U249" s="171" t="s">
        <v>2198</v>
      </c>
      <c r="V249" s="171" t="s">
        <v>3380</v>
      </c>
      <c r="AB249" s="171" t="s">
        <v>2099</v>
      </c>
      <c r="AC249" s="171">
        <v>340</v>
      </c>
      <c r="AD249" s="207">
        <v>43133</v>
      </c>
      <c r="AE249" s="207">
        <v>43168</v>
      </c>
      <c r="AF249" s="171" t="s">
        <v>3417</v>
      </c>
    </row>
    <row r="250" spans="16:32" x14ac:dyDescent="0.25">
      <c r="P250" s="171" t="s">
        <v>816</v>
      </c>
      <c r="Q250" s="171">
        <v>353</v>
      </c>
      <c r="R250" s="171" t="s">
        <v>3379</v>
      </c>
      <c r="S250" s="171" t="s">
        <v>1368</v>
      </c>
      <c r="T250" s="171">
        <v>36</v>
      </c>
      <c r="U250" s="171" t="s">
        <v>2199</v>
      </c>
      <c r="V250" s="171" t="s">
        <v>3380</v>
      </c>
      <c r="AB250" s="171" t="s">
        <v>2100</v>
      </c>
      <c r="AC250" s="171">
        <v>327</v>
      </c>
      <c r="AD250" s="207">
        <v>43074</v>
      </c>
      <c r="AE250" s="207">
        <v>43131</v>
      </c>
      <c r="AF250" s="171" t="s">
        <v>3417</v>
      </c>
    </row>
    <row r="251" spans="16:32" x14ac:dyDescent="0.25">
      <c r="P251" s="171" t="s">
        <v>816</v>
      </c>
      <c r="Q251" s="171">
        <v>353</v>
      </c>
      <c r="R251" s="171" t="s">
        <v>3379</v>
      </c>
      <c r="S251" s="171" t="s">
        <v>1370</v>
      </c>
      <c r="T251" s="171">
        <v>4</v>
      </c>
      <c r="U251" s="171" t="s">
        <v>2201</v>
      </c>
      <c r="V251" s="171" t="s">
        <v>3380</v>
      </c>
      <c r="AB251" s="171" t="s">
        <v>2100</v>
      </c>
      <c r="AC251" s="171">
        <v>347</v>
      </c>
      <c r="AD251" s="207">
        <v>43118</v>
      </c>
      <c r="AE251" s="207">
        <v>43133</v>
      </c>
      <c r="AF251" s="171" t="s">
        <v>3417</v>
      </c>
    </row>
    <row r="252" spans="16:32" x14ac:dyDescent="0.25">
      <c r="P252" s="171" t="s">
        <v>816</v>
      </c>
      <c r="Q252" s="171">
        <v>353</v>
      </c>
      <c r="R252" s="171" t="s">
        <v>3379</v>
      </c>
      <c r="S252" s="171" t="s">
        <v>1371</v>
      </c>
      <c r="T252" s="171">
        <v>4</v>
      </c>
      <c r="U252" s="171" t="s">
        <v>2202</v>
      </c>
      <c r="V252" s="171" t="s">
        <v>3380</v>
      </c>
      <c r="AB252" s="171" t="s">
        <v>2100</v>
      </c>
      <c r="AC252" s="171">
        <v>340</v>
      </c>
      <c r="AD252" s="207">
        <v>43133</v>
      </c>
      <c r="AE252" s="207">
        <v>43168</v>
      </c>
      <c r="AF252" s="171" t="s">
        <v>3417</v>
      </c>
    </row>
    <row r="253" spans="16:32" x14ac:dyDescent="0.25">
      <c r="P253" s="171" t="s">
        <v>816</v>
      </c>
      <c r="Q253" s="171">
        <v>353</v>
      </c>
      <c r="R253" s="171" t="s">
        <v>3379</v>
      </c>
      <c r="S253" s="171" t="s">
        <v>1372</v>
      </c>
      <c r="T253" s="171">
        <v>2</v>
      </c>
      <c r="U253" s="171" t="s">
        <v>2203</v>
      </c>
      <c r="V253" s="171" t="s">
        <v>3380</v>
      </c>
      <c r="AB253" s="171" t="s">
        <v>2100</v>
      </c>
      <c r="AC253" s="171">
        <v>353</v>
      </c>
      <c r="AD253" s="207">
        <v>43180</v>
      </c>
      <c r="AE253" s="207">
        <v>0</v>
      </c>
      <c r="AF253" s="171" t="s">
        <v>649</v>
      </c>
    </row>
    <row r="254" spans="16:32" x14ac:dyDescent="0.25">
      <c r="P254" s="171" t="s">
        <v>816</v>
      </c>
      <c r="Q254" s="171">
        <v>353</v>
      </c>
      <c r="R254" s="171" t="s">
        <v>3379</v>
      </c>
      <c r="S254" s="171" t="s">
        <v>1373</v>
      </c>
      <c r="T254" s="171">
        <v>3</v>
      </c>
      <c r="U254" s="171" t="s">
        <v>3383</v>
      </c>
      <c r="V254" s="171" t="s">
        <v>3380</v>
      </c>
      <c r="AB254" s="171" t="s">
        <v>2101</v>
      </c>
      <c r="AC254" s="171">
        <v>347</v>
      </c>
      <c r="AD254" s="207">
        <v>43118</v>
      </c>
      <c r="AE254" s="207">
        <v>43133</v>
      </c>
      <c r="AF254" s="171" t="s">
        <v>3417</v>
      </c>
    </row>
    <row r="255" spans="16:32" x14ac:dyDescent="0.25">
      <c r="P255" s="171" t="s">
        <v>816</v>
      </c>
      <c r="Q255" s="171">
        <v>353</v>
      </c>
      <c r="R255" s="171" t="s">
        <v>3379</v>
      </c>
      <c r="S255" s="171" t="s">
        <v>1373</v>
      </c>
      <c r="T255" s="171">
        <v>3</v>
      </c>
      <c r="U255" s="171" t="s">
        <v>3383</v>
      </c>
      <c r="V255" s="171" t="s">
        <v>3380</v>
      </c>
      <c r="AB255" s="171" t="s">
        <v>2101</v>
      </c>
      <c r="AC255" s="171">
        <v>340</v>
      </c>
      <c r="AD255" s="207">
        <v>43133</v>
      </c>
      <c r="AE255" s="207">
        <v>43168</v>
      </c>
      <c r="AF255" s="171" t="s">
        <v>3417</v>
      </c>
    </row>
    <row r="256" spans="16:32" x14ac:dyDescent="0.25">
      <c r="P256" s="171" t="s">
        <v>816</v>
      </c>
      <c r="Q256" s="171">
        <v>353</v>
      </c>
      <c r="R256" s="171" t="s">
        <v>3379</v>
      </c>
      <c r="S256" s="171" t="s">
        <v>1373</v>
      </c>
      <c r="T256" s="171">
        <v>2</v>
      </c>
      <c r="U256" s="171" t="s">
        <v>3383</v>
      </c>
      <c r="V256" s="171" t="s">
        <v>3380</v>
      </c>
      <c r="AB256" s="171" t="s">
        <v>2101</v>
      </c>
      <c r="AC256" s="171">
        <v>340</v>
      </c>
      <c r="AD256" s="207">
        <v>43133</v>
      </c>
      <c r="AE256" s="207">
        <v>43168</v>
      </c>
      <c r="AF256" s="171" t="s">
        <v>3417</v>
      </c>
    </row>
    <row r="257" spans="16:32" x14ac:dyDescent="0.25">
      <c r="P257" s="171" t="s">
        <v>816</v>
      </c>
      <c r="Q257" s="171">
        <v>353</v>
      </c>
      <c r="R257" s="171" t="s">
        <v>3379</v>
      </c>
      <c r="S257" s="171" t="s">
        <v>1374</v>
      </c>
      <c r="T257" s="171">
        <v>2</v>
      </c>
      <c r="U257" s="171" t="s">
        <v>2204</v>
      </c>
      <c r="V257" s="171" t="s">
        <v>3380</v>
      </c>
      <c r="AB257" s="171" t="s">
        <v>2101</v>
      </c>
      <c r="AC257" s="171">
        <v>353</v>
      </c>
      <c r="AD257" s="207">
        <v>43180</v>
      </c>
      <c r="AE257" s="207">
        <v>0</v>
      </c>
      <c r="AF257" s="171" t="s">
        <v>649</v>
      </c>
    </row>
    <row r="258" spans="16:32" x14ac:dyDescent="0.25">
      <c r="P258" s="171" t="s">
        <v>816</v>
      </c>
      <c r="Q258" s="171">
        <v>353</v>
      </c>
      <c r="R258" s="171" t="s">
        <v>3379</v>
      </c>
      <c r="S258" s="171" t="s">
        <v>1375</v>
      </c>
      <c r="T258" s="171">
        <v>1</v>
      </c>
      <c r="U258" s="171" t="s">
        <v>2205</v>
      </c>
      <c r="V258" s="171" t="s">
        <v>3380</v>
      </c>
      <c r="AB258" s="171" t="s">
        <v>2102</v>
      </c>
      <c r="AC258" s="171">
        <v>327</v>
      </c>
      <c r="AD258" s="207">
        <v>43074</v>
      </c>
      <c r="AE258" s="207">
        <v>43131</v>
      </c>
      <c r="AF258" s="171" t="s">
        <v>3417</v>
      </c>
    </row>
    <row r="259" spans="16:32" x14ac:dyDescent="0.25">
      <c r="P259" s="171" t="s">
        <v>816</v>
      </c>
      <c r="Q259" s="171">
        <v>353</v>
      </c>
      <c r="R259" s="171" t="s">
        <v>3379</v>
      </c>
      <c r="S259" s="171" t="s">
        <v>1376</v>
      </c>
      <c r="T259" s="171">
        <v>10</v>
      </c>
      <c r="U259" s="171" t="s">
        <v>2206</v>
      </c>
      <c r="V259" s="171" t="s">
        <v>3380</v>
      </c>
      <c r="AB259" s="171" t="s">
        <v>2102</v>
      </c>
      <c r="AC259" s="171">
        <v>347</v>
      </c>
      <c r="AD259" s="207">
        <v>43118</v>
      </c>
      <c r="AE259" s="207">
        <v>43133</v>
      </c>
      <c r="AF259" s="171" t="s">
        <v>3417</v>
      </c>
    </row>
    <row r="260" spans="16:32" x14ac:dyDescent="0.25">
      <c r="P260" s="171" t="s">
        <v>816</v>
      </c>
      <c r="Q260" s="171">
        <v>353</v>
      </c>
      <c r="R260" s="171" t="s">
        <v>3379</v>
      </c>
      <c r="S260" s="171" t="s">
        <v>1376</v>
      </c>
      <c r="T260" s="171">
        <v>10</v>
      </c>
      <c r="U260" s="171" t="s">
        <v>2206</v>
      </c>
      <c r="V260" s="171" t="s">
        <v>3380</v>
      </c>
      <c r="AB260" s="171" t="s">
        <v>2102</v>
      </c>
      <c r="AC260" s="171">
        <v>340</v>
      </c>
      <c r="AD260" s="207">
        <v>43133</v>
      </c>
      <c r="AE260" s="207">
        <v>43168</v>
      </c>
      <c r="AF260" s="171" t="s">
        <v>3417</v>
      </c>
    </row>
    <row r="261" spans="16:32" x14ac:dyDescent="0.25">
      <c r="P261" s="171" t="s">
        <v>816</v>
      </c>
      <c r="Q261" s="171">
        <v>353</v>
      </c>
      <c r="R261" s="171" t="s">
        <v>3379</v>
      </c>
      <c r="S261" s="171" t="s">
        <v>1376</v>
      </c>
      <c r="T261" s="171">
        <v>10</v>
      </c>
      <c r="U261" s="171" t="s">
        <v>2206</v>
      </c>
      <c r="V261" s="171" t="s">
        <v>3380</v>
      </c>
      <c r="AB261" s="171" t="s">
        <v>2102</v>
      </c>
      <c r="AC261" s="171">
        <v>353</v>
      </c>
      <c r="AD261" s="207">
        <v>43180</v>
      </c>
      <c r="AE261" s="207">
        <v>0</v>
      </c>
      <c r="AF261" s="171" t="s">
        <v>649</v>
      </c>
    </row>
    <row r="262" spans="16:32" x14ac:dyDescent="0.25">
      <c r="P262" s="171" t="s">
        <v>816</v>
      </c>
      <c r="Q262" s="171">
        <v>353</v>
      </c>
      <c r="R262" s="171" t="s">
        <v>3379</v>
      </c>
      <c r="S262" s="171" t="s">
        <v>1376</v>
      </c>
      <c r="T262" s="171">
        <v>10</v>
      </c>
      <c r="U262" s="171" t="s">
        <v>2206</v>
      </c>
      <c r="V262" s="171" t="s">
        <v>3380</v>
      </c>
      <c r="AB262" s="171" t="s">
        <v>2102</v>
      </c>
      <c r="AC262" s="171">
        <v>353</v>
      </c>
      <c r="AD262" s="207">
        <v>43180</v>
      </c>
      <c r="AE262" s="207">
        <v>0</v>
      </c>
      <c r="AF262" s="171" t="s">
        <v>649</v>
      </c>
    </row>
    <row r="263" spans="16:32" x14ac:dyDescent="0.25">
      <c r="P263" s="171" t="s">
        <v>816</v>
      </c>
      <c r="Q263" s="171">
        <v>353</v>
      </c>
      <c r="R263" s="171" t="s">
        <v>3379</v>
      </c>
      <c r="S263" s="171" t="s">
        <v>1376</v>
      </c>
      <c r="T263" s="171">
        <v>10</v>
      </c>
      <c r="U263" s="171" t="s">
        <v>2206</v>
      </c>
      <c r="V263" s="171" t="s">
        <v>3380</v>
      </c>
      <c r="AB263" s="171" t="s">
        <v>2103</v>
      </c>
      <c r="AC263" s="171">
        <v>364</v>
      </c>
      <c r="AD263" s="207">
        <v>43168</v>
      </c>
      <c r="AE263" s="207">
        <v>43179</v>
      </c>
      <c r="AF263" s="171" t="s">
        <v>3417</v>
      </c>
    </row>
    <row r="264" spans="16:32" x14ac:dyDescent="0.25">
      <c r="P264" s="171" t="s">
        <v>816</v>
      </c>
      <c r="Q264" s="171">
        <v>353</v>
      </c>
      <c r="R264" s="171" t="s">
        <v>3379</v>
      </c>
      <c r="S264" s="171" t="s">
        <v>1376</v>
      </c>
      <c r="T264" s="171">
        <v>10</v>
      </c>
      <c r="U264" s="171" t="s">
        <v>2206</v>
      </c>
      <c r="V264" s="171" t="s">
        <v>3380</v>
      </c>
      <c r="AB264" s="171" t="s">
        <v>2103</v>
      </c>
      <c r="AC264" s="171">
        <v>353</v>
      </c>
      <c r="AD264" s="207">
        <v>43180</v>
      </c>
      <c r="AE264" s="207">
        <v>0</v>
      </c>
      <c r="AF264" s="171" t="s">
        <v>649</v>
      </c>
    </row>
    <row r="265" spans="16:32" x14ac:dyDescent="0.25">
      <c r="P265" s="171" t="s">
        <v>816</v>
      </c>
      <c r="Q265" s="171">
        <v>353</v>
      </c>
      <c r="R265" s="171" t="s">
        <v>3379</v>
      </c>
      <c r="S265" s="171" t="s">
        <v>1377</v>
      </c>
      <c r="T265" s="171">
        <v>1</v>
      </c>
      <c r="U265" s="171" t="s">
        <v>2208</v>
      </c>
      <c r="V265" s="171" t="s">
        <v>3380</v>
      </c>
      <c r="AB265" s="171" t="s">
        <v>2104</v>
      </c>
      <c r="AC265" s="171">
        <v>327</v>
      </c>
      <c r="AD265" s="207">
        <v>43074</v>
      </c>
      <c r="AE265" s="207">
        <v>43131</v>
      </c>
      <c r="AF265" s="171" t="s">
        <v>3417</v>
      </c>
    </row>
    <row r="266" spans="16:32" x14ac:dyDescent="0.25">
      <c r="P266" s="171" t="s">
        <v>816</v>
      </c>
      <c r="Q266" s="171">
        <v>353</v>
      </c>
      <c r="R266" s="171" t="s">
        <v>3379</v>
      </c>
      <c r="S266" s="171" t="s">
        <v>1378</v>
      </c>
      <c r="T266" s="171">
        <v>10</v>
      </c>
      <c r="U266" s="171" t="s">
        <v>2209</v>
      </c>
      <c r="V266" s="171" t="s">
        <v>3380</v>
      </c>
      <c r="AB266" s="171" t="s">
        <v>2104</v>
      </c>
      <c r="AC266" s="171">
        <v>357</v>
      </c>
      <c r="AD266" s="207">
        <v>43139</v>
      </c>
      <c r="AE266" s="207">
        <v>43164</v>
      </c>
      <c r="AF266" s="171" t="s">
        <v>3417</v>
      </c>
    </row>
    <row r="267" spans="16:32" x14ac:dyDescent="0.25">
      <c r="P267" s="171" t="s">
        <v>816</v>
      </c>
      <c r="Q267" s="171">
        <v>353</v>
      </c>
      <c r="R267" s="171" t="s">
        <v>3379</v>
      </c>
      <c r="S267" s="171" t="s">
        <v>1379</v>
      </c>
      <c r="T267" s="171">
        <v>10</v>
      </c>
      <c r="U267" s="171" t="s">
        <v>2212</v>
      </c>
      <c r="V267" s="171" t="s">
        <v>3380</v>
      </c>
      <c r="AB267" s="171" t="s">
        <v>2104</v>
      </c>
      <c r="AC267" s="171">
        <v>364</v>
      </c>
      <c r="AD267" s="207">
        <v>43168</v>
      </c>
      <c r="AE267" s="207">
        <v>43179</v>
      </c>
      <c r="AF267" s="171" t="s">
        <v>3417</v>
      </c>
    </row>
    <row r="268" spans="16:32" x14ac:dyDescent="0.25">
      <c r="P268" s="171" t="s">
        <v>816</v>
      </c>
      <c r="Q268" s="171">
        <v>353</v>
      </c>
      <c r="R268" s="171" t="s">
        <v>3379</v>
      </c>
      <c r="S268" s="171" t="s">
        <v>1379</v>
      </c>
      <c r="T268" s="171">
        <v>2</v>
      </c>
      <c r="U268" s="171" t="s">
        <v>2212</v>
      </c>
      <c r="V268" s="171" t="s">
        <v>3380</v>
      </c>
      <c r="AB268" s="171" t="s">
        <v>2104</v>
      </c>
      <c r="AC268" s="171">
        <v>353</v>
      </c>
      <c r="AD268" s="207">
        <v>43180</v>
      </c>
      <c r="AE268" s="207">
        <v>0</v>
      </c>
      <c r="AF268" s="171" t="s">
        <v>649</v>
      </c>
    </row>
    <row r="269" spans="16:32" x14ac:dyDescent="0.25">
      <c r="P269" s="171" t="s">
        <v>816</v>
      </c>
      <c r="Q269" s="171">
        <v>353</v>
      </c>
      <c r="R269" s="171" t="s">
        <v>3379</v>
      </c>
      <c r="S269" s="171" t="s">
        <v>1379</v>
      </c>
      <c r="T269" s="171">
        <v>8</v>
      </c>
      <c r="U269" s="171" t="s">
        <v>2212</v>
      </c>
      <c r="V269" s="171" t="s">
        <v>3380</v>
      </c>
      <c r="AB269" s="171" t="s">
        <v>2104</v>
      </c>
      <c r="AC269" s="171">
        <v>353</v>
      </c>
      <c r="AD269" s="207">
        <v>43180</v>
      </c>
      <c r="AE269" s="207">
        <v>0</v>
      </c>
      <c r="AF269" s="171" t="s">
        <v>649</v>
      </c>
    </row>
    <row r="270" spans="16:32" x14ac:dyDescent="0.25">
      <c r="P270" s="171" t="s">
        <v>816</v>
      </c>
      <c r="Q270" s="171">
        <v>353</v>
      </c>
      <c r="R270" s="171" t="s">
        <v>3379</v>
      </c>
      <c r="S270" s="171" t="s">
        <v>1379</v>
      </c>
      <c r="T270" s="171">
        <v>2</v>
      </c>
      <c r="U270" s="171" t="s">
        <v>2212</v>
      </c>
      <c r="V270" s="171" t="s">
        <v>3380</v>
      </c>
      <c r="AB270" s="171" t="s">
        <v>2104</v>
      </c>
      <c r="AC270" s="171">
        <v>353</v>
      </c>
      <c r="AD270" s="207">
        <v>43180</v>
      </c>
      <c r="AE270" s="207">
        <v>0</v>
      </c>
      <c r="AF270" s="171" t="s">
        <v>649</v>
      </c>
    </row>
    <row r="271" spans="16:32" x14ac:dyDescent="0.25">
      <c r="P271" s="171" t="s">
        <v>816</v>
      </c>
      <c r="Q271" s="171">
        <v>353</v>
      </c>
      <c r="R271" s="171" t="s">
        <v>3379</v>
      </c>
      <c r="S271" s="171" t="s">
        <v>1379</v>
      </c>
      <c r="T271" s="171">
        <v>2</v>
      </c>
      <c r="U271" s="171" t="s">
        <v>2212</v>
      </c>
      <c r="V271" s="171" t="s">
        <v>3380</v>
      </c>
      <c r="AB271" s="171" t="s">
        <v>2105</v>
      </c>
      <c r="AC271" s="171">
        <v>327</v>
      </c>
      <c r="AD271" s="207">
        <v>43074</v>
      </c>
      <c r="AE271" s="207">
        <v>43131</v>
      </c>
      <c r="AF271" s="171" t="s">
        <v>3417</v>
      </c>
    </row>
    <row r="272" spans="16:32" x14ac:dyDescent="0.25">
      <c r="P272" s="171" t="s">
        <v>816</v>
      </c>
      <c r="Q272" s="171">
        <v>353</v>
      </c>
      <c r="R272" s="171" t="s">
        <v>3379</v>
      </c>
      <c r="S272" s="171" t="s">
        <v>1380</v>
      </c>
      <c r="T272" s="171">
        <v>5</v>
      </c>
      <c r="U272" s="171" t="s">
        <v>2216</v>
      </c>
      <c r="V272" s="171" t="s">
        <v>3380</v>
      </c>
      <c r="AB272" s="171" t="s">
        <v>2105</v>
      </c>
      <c r="AC272" s="171">
        <v>364</v>
      </c>
      <c r="AD272" s="207">
        <v>43168</v>
      </c>
      <c r="AE272" s="207">
        <v>43179</v>
      </c>
      <c r="AF272" s="171" t="s">
        <v>3417</v>
      </c>
    </row>
    <row r="273" spans="16:32" x14ac:dyDescent="0.25">
      <c r="P273" s="171" t="s">
        <v>816</v>
      </c>
      <c r="Q273" s="171">
        <v>353</v>
      </c>
      <c r="R273" s="171" t="s">
        <v>3379</v>
      </c>
      <c r="S273" s="171" t="s">
        <v>1380</v>
      </c>
      <c r="T273" s="171">
        <v>15</v>
      </c>
      <c r="U273" s="171" t="s">
        <v>2216</v>
      </c>
      <c r="V273" s="171" t="s">
        <v>3380</v>
      </c>
      <c r="AB273" s="171" t="s">
        <v>2105</v>
      </c>
      <c r="AC273" s="171">
        <v>353</v>
      </c>
      <c r="AD273" s="207">
        <v>43180</v>
      </c>
      <c r="AE273" s="207">
        <v>0</v>
      </c>
      <c r="AF273" s="171" t="s">
        <v>649</v>
      </c>
    </row>
    <row r="274" spans="16:32" x14ac:dyDescent="0.25">
      <c r="P274" s="171" t="s">
        <v>816</v>
      </c>
      <c r="Q274" s="171">
        <v>353</v>
      </c>
      <c r="R274" s="171" t="s">
        <v>3379</v>
      </c>
      <c r="S274" s="171" t="s">
        <v>1380</v>
      </c>
      <c r="T274" s="171">
        <v>3</v>
      </c>
      <c r="U274" s="171" t="s">
        <v>2216</v>
      </c>
      <c r="V274" s="171" t="s">
        <v>3380</v>
      </c>
      <c r="AB274" s="171" t="s">
        <v>2105</v>
      </c>
      <c r="AC274" s="171">
        <v>353</v>
      </c>
      <c r="AD274" s="207">
        <v>43180</v>
      </c>
      <c r="AE274" s="207">
        <v>0</v>
      </c>
      <c r="AF274" s="171" t="s">
        <v>649</v>
      </c>
    </row>
    <row r="275" spans="16:32" x14ac:dyDescent="0.25">
      <c r="P275" s="171" t="s">
        <v>816</v>
      </c>
      <c r="Q275" s="171">
        <v>353</v>
      </c>
      <c r="R275" s="171" t="s">
        <v>3379</v>
      </c>
      <c r="S275" s="171" t="s">
        <v>1381</v>
      </c>
      <c r="T275" s="171">
        <v>2</v>
      </c>
      <c r="U275" s="171" t="s">
        <v>2217</v>
      </c>
      <c r="V275" s="171" t="s">
        <v>3380</v>
      </c>
      <c r="AB275" s="171" t="s">
        <v>2106</v>
      </c>
      <c r="AC275" s="171">
        <v>340</v>
      </c>
      <c r="AD275" s="207">
        <v>43133</v>
      </c>
      <c r="AE275" s="207">
        <v>43168</v>
      </c>
      <c r="AF275" s="171" t="s">
        <v>3417</v>
      </c>
    </row>
    <row r="276" spans="16:32" x14ac:dyDescent="0.25">
      <c r="P276" s="171" t="s">
        <v>816</v>
      </c>
      <c r="Q276" s="171">
        <v>353</v>
      </c>
      <c r="R276" s="171" t="s">
        <v>3379</v>
      </c>
      <c r="S276" s="171" t="s">
        <v>1381</v>
      </c>
      <c r="T276" s="171">
        <v>5</v>
      </c>
      <c r="U276" s="171" t="s">
        <v>2217</v>
      </c>
      <c r="V276" s="171" t="s">
        <v>3380</v>
      </c>
      <c r="AB276" s="171" t="s">
        <v>2106</v>
      </c>
      <c r="AC276" s="171">
        <v>353</v>
      </c>
      <c r="AD276" s="207">
        <v>43180</v>
      </c>
      <c r="AE276" s="207">
        <v>0</v>
      </c>
      <c r="AF276" s="171" t="s">
        <v>649</v>
      </c>
    </row>
    <row r="277" spans="16:32" x14ac:dyDescent="0.25">
      <c r="P277" s="171" t="s">
        <v>816</v>
      </c>
      <c r="Q277" s="171">
        <v>353</v>
      </c>
      <c r="R277" s="171" t="s">
        <v>3379</v>
      </c>
      <c r="S277" s="171" t="s">
        <v>1381</v>
      </c>
      <c r="T277" s="171">
        <v>5</v>
      </c>
      <c r="U277" s="171" t="s">
        <v>2217</v>
      </c>
      <c r="V277" s="171" t="s">
        <v>3380</v>
      </c>
      <c r="AB277" s="171" t="s">
        <v>2106</v>
      </c>
      <c r="AC277" s="171">
        <v>353</v>
      </c>
      <c r="AD277" s="207">
        <v>43180</v>
      </c>
      <c r="AE277" s="207">
        <v>0</v>
      </c>
      <c r="AF277" s="171" t="s">
        <v>649</v>
      </c>
    </row>
    <row r="278" spans="16:32" x14ac:dyDescent="0.25">
      <c r="P278" s="171" t="s">
        <v>816</v>
      </c>
      <c r="Q278" s="171">
        <v>353</v>
      </c>
      <c r="R278" s="171" t="s">
        <v>3379</v>
      </c>
      <c r="S278" s="171" t="s">
        <v>1382</v>
      </c>
      <c r="T278" s="171">
        <v>6</v>
      </c>
      <c r="U278" s="171" t="s">
        <v>2218</v>
      </c>
      <c r="V278" s="171" t="s">
        <v>3380</v>
      </c>
      <c r="AB278" s="171" t="s">
        <v>2106</v>
      </c>
      <c r="AC278" s="171">
        <v>353</v>
      </c>
      <c r="AD278" s="207">
        <v>43180</v>
      </c>
      <c r="AE278" s="207">
        <v>0</v>
      </c>
      <c r="AF278" s="171" t="s">
        <v>649</v>
      </c>
    </row>
    <row r="279" spans="16:32" x14ac:dyDescent="0.25">
      <c r="P279" s="171" t="s">
        <v>816</v>
      </c>
      <c r="Q279" s="171">
        <v>353</v>
      </c>
      <c r="R279" s="171" t="s">
        <v>3379</v>
      </c>
      <c r="S279" s="171" t="s">
        <v>1384</v>
      </c>
      <c r="T279" s="171">
        <v>421</v>
      </c>
      <c r="U279" s="171" t="s">
        <v>2220</v>
      </c>
      <c r="V279" s="171" t="s">
        <v>3380</v>
      </c>
      <c r="AB279" s="171" t="s">
        <v>2107</v>
      </c>
      <c r="AC279" s="171">
        <v>347</v>
      </c>
      <c r="AD279" s="207">
        <v>43118</v>
      </c>
      <c r="AE279" s="207">
        <v>43133</v>
      </c>
      <c r="AF279" s="171" t="s">
        <v>3417</v>
      </c>
    </row>
    <row r="280" spans="16:32" x14ac:dyDescent="0.25">
      <c r="P280" s="171" t="s">
        <v>816</v>
      </c>
      <c r="Q280" s="171">
        <v>353</v>
      </c>
      <c r="R280" s="171" t="s">
        <v>3379</v>
      </c>
      <c r="S280" s="171" t="s">
        <v>1385</v>
      </c>
      <c r="T280" s="171">
        <v>1</v>
      </c>
      <c r="U280" s="171" t="s">
        <v>2221</v>
      </c>
      <c r="V280" s="171" t="s">
        <v>3380</v>
      </c>
      <c r="AB280" s="171" t="s">
        <v>2107</v>
      </c>
      <c r="AC280" s="171">
        <v>340</v>
      </c>
      <c r="AD280" s="207">
        <v>43133</v>
      </c>
      <c r="AE280" s="207">
        <v>43168</v>
      </c>
      <c r="AF280" s="171" t="s">
        <v>3417</v>
      </c>
    </row>
    <row r="281" spans="16:32" x14ac:dyDescent="0.25">
      <c r="P281" s="171" t="s">
        <v>816</v>
      </c>
      <c r="Q281" s="171">
        <v>353</v>
      </c>
      <c r="R281" s="171" t="s">
        <v>3379</v>
      </c>
      <c r="S281" s="171" t="s">
        <v>1385</v>
      </c>
      <c r="T281" s="171">
        <v>1</v>
      </c>
      <c r="U281" s="171" t="s">
        <v>2221</v>
      </c>
      <c r="V281" s="171" t="s">
        <v>3380</v>
      </c>
      <c r="AB281" s="171" t="s">
        <v>2108</v>
      </c>
      <c r="AC281" s="171">
        <v>323</v>
      </c>
      <c r="AD281" s="207">
        <v>43074</v>
      </c>
      <c r="AE281" s="207">
        <v>43111</v>
      </c>
      <c r="AF281" s="171" t="s">
        <v>3417</v>
      </c>
    </row>
    <row r="282" spans="16:32" x14ac:dyDescent="0.25">
      <c r="P282" s="171" t="s">
        <v>816</v>
      </c>
      <c r="Q282" s="171">
        <v>353</v>
      </c>
      <c r="R282" s="171" t="s">
        <v>3379</v>
      </c>
      <c r="S282" s="171" t="s">
        <v>1386</v>
      </c>
      <c r="T282" s="171">
        <v>5</v>
      </c>
      <c r="U282" s="171" t="s">
        <v>3189</v>
      </c>
      <c r="V282" s="171" t="s">
        <v>3380</v>
      </c>
      <c r="AB282" s="171" t="s">
        <v>2108</v>
      </c>
      <c r="AC282" s="171">
        <v>347</v>
      </c>
      <c r="AD282" s="207">
        <v>43118</v>
      </c>
      <c r="AE282" s="207">
        <v>43133</v>
      </c>
      <c r="AF282" s="171" t="s">
        <v>3417</v>
      </c>
    </row>
    <row r="283" spans="16:32" x14ac:dyDescent="0.25">
      <c r="P283" s="171" t="s">
        <v>816</v>
      </c>
      <c r="Q283" s="171">
        <v>353</v>
      </c>
      <c r="R283" s="171" t="s">
        <v>3379</v>
      </c>
      <c r="S283" s="171" t="s">
        <v>1387</v>
      </c>
      <c r="T283" s="171">
        <v>3</v>
      </c>
      <c r="U283" s="171" t="s">
        <v>2224</v>
      </c>
      <c r="V283" s="171" t="s">
        <v>3380</v>
      </c>
      <c r="AB283" s="171" t="s">
        <v>2108</v>
      </c>
      <c r="AC283" s="171">
        <v>357</v>
      </c>
      <c r="AD283" s="207">
        <v>43139</v>
      </c>
      <c r="AE283" s="207">
        <v>43164</v>
      </c>
      <c r="AF283" s="171" t="s">
        <v>3417</v>
      </c>
    </row>
    <row r="284" spans="16:32" x14ac:dyDescent="0.25">
      <c r="P284" s="171" t="s">
        <v>816</v>
      </c>
      <c r="Q284" s="171">
        <v>353</v>
      </c>
      <c r="R284" s="171" t="s">
        <v>3379</v>
      </c>
      <c r="S284" s="171" t="s">
        <v>1387</v>
      </c>
      <c r="T284" s="171">
        <v>25</v>
      </c>
      <c r="U284" s="171" t="s">
        <v>2224</v>
      </c>
      <c r="V284" s="171" t="s">
        <v>3380</v>
      </c>
      <c r="AB284" s="171" t="s">
        <v>2108</v>
      </c>
      <c r="AC284" s="171">
        <v>364</v>
      </c>
      <c r="AD284" s="207">
        <v>43168</v>
      </c>
      <c r="AE284" s="207">
        <v>43179</v>
      </c>
      <c r="AF284" s="171" t="s">
        <v>3417</v>
      </c>
    </row>
    <row r="285" spans="16:32" x14ac:dyDescent="0.25">
      <c r="P285" s="171" t="s">
        <v>816</v>
      </c>
      <c r="Q285" s="171">
        <v>353</v>
      </c>
      <c r="R285" s="171" t="s">
        <v>3379</v>
      </c>
      <c r="S285" s="171" t="s">
        <v>1388</v>
      </c>
      <c r="T285" s="171">
        <v>2</v>
      </c>
      <c r="U285" s="171" t="s">
        <v>2225</v>
      </c>
      <c r="V285" s="171" t="s">
        <v>3380</v>
      </c>
      <c r="AB285" s="171" t="s">
        <v>2108</v>
      </c>
      <c r="AC285" s="171">
        <v>353</v>
      </c>
      <c r="AD285" s="207">
        <v>43180</v>
      </c>
      <c r="AE285" s="207">
        <v>0</v>
      </c>
      <c r="AF285" s="171" t="s">
        <v>649</v>
      </c>
    </row>
    <row r="286" spans="16:32" x14ac:dyDescent="0.25">
      <c r="P286" s="171" t="s">
        <v>816</v>
      </c>
      <c r="Q286" s="171">
        <v>353</v>
      </c>
      <c r="R286" s="171" t="s">
        <v>3379</v>
      </c>
      <c r="S286" s="171" t="s">
        <v>1388</v>
      </c>
      <c r="T286" s="171">
        <v>1</v>
      </c>
      <c r="U286" s="171" t="s">
        <v>2225</v>
      </c>
      <c r="V286" s="171" t="s">
        <v>3380</v>
      </c>
      <c r="AB286" s="171" t="s">
        <v>2108</v>
      </c>
      <c r="AC286" s="171">
        <v>353</v>
      </c>
      <c r="AD286" s="207">
        <v>43180</v>
      </c>
      <c r="AE286" s="207">
        <v>0</v>
      </c>
      <c r="AF286" s="171" t="s">
        <v>649</v>
      </c>
    </row>
    <row r="287" spans="16:32" x14ac:dyDescent="0.25">
      <c r="P287" s="171" t="s">
        <v>816</v>
      </c>
      <c r="Q287" s="171">
        <v>353</v>
      </c>
      <c r="R287" s="171" t="s">
        <v>3379</v>
      </c>
      <c r="S287" s="171" t="s">
        <v>1390</v>
      </c>
      <c r="T287" s="171">
        <v>1</v>
      </c>
      <c r="U287" s="171" t="s">
        <v>2227</v>
      </c>
      <c r="V287" s="171" t="s">
        <v>3380</v>
      </c>
      <c r="AB287" s="171" t="s">
        <v>2108</v>
      </c>
      <c r="AC287" s="171">
        <v>353</v>
      </c>
      <c r="AD287" s="207">
        <v>43180</v>
      </c>
      <c r="AE287" s="207">
        <v>0</v>
      </c>
      <c r="AF287" s="171" t="s">
        <v>649</v>
      </c>
    </row>
    <row r="288" spans="16:32" x14ac:dyDescent="0.25">
      <c r="P288" s="171" t="s">
        <v>816</v>
      </c>
      <c r="Q288" s="171">
        <v>353</v>
      </c>
      <c r="R288" s="171" t="s">
        <v>3379</v>
      </c>
      <c r="S288" s="171" t="s">
        <v>1391</v>
      </c>
      <c r="T288" s="171">
        <v>5</v>
      </c>
      <c r="U288" s="171" t="s">
        <v>2230</v>
      </c>
      <c r="V288" s="171" t="s">
        <v>3380</v>
      </c>
      <c r="AB288" s="171" t="s">
        <v>2108</v>
      </c>
      <c r="AC288" s="171">
        <v>353</v>
      </c>
      <c r="AD288" s="207">
        <v>43180</v>
      </c>
      <c r="AE288" s="207">
        <v>0</v>
      </c>
      <c r="AF288" s="171" t="s">
        <v>649</v>
      </c>
    </row>
    <row r="289" spans="16:32" x14ac:dyDescent="0.25">
      <c r="P289" s="171" t="s">
        <v>816</v>
      </c>
      <c r="Q289" s="171">
        <v>353</v>
      </c>
      <c r="R289" s="171" t="s">
        <v>3379</v>
      </c>
      <c r="S289" s="171" t="s">
        <v>1391</v>
      </c>
      <c r="T289" s="171">
        <v>1</v>
      </c>
      <c r="U289" s="171" t="s">
        <v>2230</v>
      </c>
      <c r="V289" s="171" t="s">
        <v>3380</v>
      </c>
      <c r="AB289" s="171" t="s">
        <v>2108</v>
      </c>
      <c r="AC289" s="171">
        <v>353</v>
      </c>
      <c r="AD289" s="207">
        <v>43180</v>
      </c>
      <c r="AE289" s="207">
        <v>0</v>
      </c>
      <c r="AF289" s="171" t="s">
        <v>649</v>
      </c>
    </row>
    <row r="290" spans="16:32" x14ac:dyDescent="0.25">
      <c r="P290" s="171" t="s">
        <v>816</v>
      </c>
      <c r="Q290" s="171">
        <v>353</v>
      </c>
      <c r="R290" s="171" t="s">
        <v>3379</v>
      </c>
      <c r="S290" s="171" t="s">
        <v>1391</v>
      </c>
      <c r="T290" s="171">
        <v>5</v>
      </c>
      <c r="U290" s="171" t="s">
        <v>2230</v>
      </c>
      <c r="V290" s="171" t="s">
        <v>3380</v>
      </c>
      <c r="AB290" s="171" t="s">
        <v>2108</v>
      </c>
      <c r="AC290" s="171">
        <v>353</v>
      </c>
      <c r="AD290" s="207">
        <v>43180</v>
      </c>
      <c r="AE290" s="207">
        <v>0</v>
      </c>
      <c r="AF290" s="171" t="s">
        <v>649</v>
      </c>
    </row>
    <row r="291" spans="16:32" x14ac:dyDescent="0.25">
      <c r="P291" s="171" t="s">
        <v>816</v>
      </c>
      <c r="Q291" s="171">
        <v>353</v>
      </c>
      <c r="R291" s="171" t="s">
        <v>3379</v>
      </c>
      <c r="S291" s="171" t="s">
        <v>1391</v>
      </c>
      <c r="T291" s="171">
        <v>1</v>
      </c>
      <c r="U291" s="171" t="s">
        <v>2230</v>
      </c>
      <c r="V291" s="171" t="s">
        <v>3380</v>
      </c>
      <c r="AB291" s="171" t="s">
        <v>2108</v>
      </c>
      <c r="AC291" s="171">
        <v>353</v>
      </c>
      <c r="AD291" s="207">
        <v>43180</v>
      </c>
      <c r="AE291" s="207">
        <v>0</v>
      </c>
      <c r="AF291" s="171" t="s">
        <v>649</v>
      </c>
    </row>
    <row r="292" spans="16:32" x14ac:dyDescent="0.25">
      <c r="P292" s="171" t="s">
        <v>816</v>
      </c>
      <c r="Q292" s="171">
        <v>353</v>
      </c>
      <c r="R292" s="171" t="s">
        <v>3379</v>
      </c>
      <c r="S292" s="171" t="s">
        <v>1392</v>
      </c>
      <c r="T292" s="171">
        <v>2</v>
      </c>
      <c r="U292" s="171" t="s">
        <v>2231</v>
      </c>
      <c r="V292" s="171" t="s">
        <v>3380</v>
      </c>
      <c r="AB292" s="171" t="s">
        <v>2109</v>
      </c>
      <c r="AC292" s="171">
        <v>327</v>
      </c>
      <c r="AD292" s="207">
        <v>43074</v>
      </c>
      <c r="AE292" s="207">
        <v>43131</v>
      </c>
      <c r="AF292" s="171" t="s">
        <v>3417</v>
      </c>
    </row>
    <row r="293" spans="16:32" x14ac:dyDescent="0.25">
      <c r="P293" s="171" t="s">
        <v>816</v>
      </c>
      <c r="Q293" s="171">
        <v>353</v>
      </c>
      <c r="R293" s="171" t="s">
        <v>3379</v>
      </c>
      <c r="S293" s="171" t="s">
        <v>1392</v>
      </c>
      <c r="T293" s="171">
        <v>3</v>
      </c>
      <c r="U293" s="171" t="s">
        <v>2231</v>
      </c>
      <c r="V293" s="171" t="s">
        <v>3380</v>
      </c>
      <c r="AB293" s="171" t="s">
        <v>2109</v>
      </c>
      <c r="AC293" s="171">
        <v>327</v>
      </c>
      <c r="AD293" s="207">
        <v>43074</v>
      </c>
      <c r="AE293" s="207">
        <v>43131</v>
      </c>
      <c r="AF293" s="171" t="s">
        <v>3417</v>
      </c>
    </row>
    <row r="294" spans="16:32" x14ac:dyDescent="0.25">
      <c r="P294" s="171" t="s">
        <v>816</v>
      </c>
      <c r="Q294" s="171">
        <v>353</v>
      </c>
      <c r="R294" s="171" t="s">
        <v>3379</v>
      </c>
      <c r="S294" s="171" t="s">
        <v>1392</v>
      </c>
      <c r="T294" s="171">
        <v>6</v>
      </c>
      <c r="U294" s="171" t="s">
        <v>2231</v>
      </c>
      <c r="V294" s="171" t="s">
        <v>3380</v>
      </c>
      <c r="AB294" s="171" t="s">
        <v>2109</v>
      </c>
      <c r="AC294" s="171">
        <v>327</v>
      </c>
      <c r="AD294" s="207">
        <v>43074</v>
      </c>
      <c r="AE294" s="207">
        <v>43131</v>
      </c>
      <c r="AF294" s="171" t="s">
        <v>3417</v>
      </c>
    </row>
    <row r="295" spans="16:32" x14ac:dyDescent="0.25">
      <c r="P295" s="171" t="s">
        <v>816</v>
      </c>
      <c r="Q295" s="171">
        <v>353</v>
      </c>
      <c r="R295" s="171" t="s">
        <v>3379</v>
      </c>
      <c r="S295" s="171" t="s">
        <v>1392</v>
      </c>
      <c r="T295" s="171">
        <v>2</v>
      </c>
      <c r="U295" s="171" t="s">
        <v>2231</v>
      </c>
      <c r="V295" s="171" t="s">
        <v>3380</v>
      </c>
      <c r="AB295" s="171" t="s">
        <v>2109</v>
      </c>
      <c r="AC295" s="171">
        <v>327</v>
      </c>
      <c r="AD295" s="207">
        <v>43074</v>
      </c>
      <c r="AE295" s="207">
        <v>43131</v>
      </c>
      <c r="AF295" s="171" t="s">
        <v>3417</v>
      </c>
    </row>
    <row r="296" spans="16:32" x14ac:dyDescent="0.25">
      <c r="P296" s="171" t="s">
        <v>816</v>
      </c>
      <c r="Q296" s="171">
        <v>353</v>
      </c>
      <c r="R296" s="171" t="s">
        <v>3379</v>
      </c>
      <c r="S296" s="171" t="s">
        <v>1393</v>
      </c>
      <c r="T296" s="171">
        <v>6</v>
      </c>
      <c r="U296" s="171" t="s">
        <v>2232</v>
      </c>
      <c r="V296" s="171" t="s">
        <v>3380</v>
      </c>
      <c r="AB296" s="171" t="s">
        <v>2109</v>
      </c>
      <c r="AC296" s="171">
        <v>327</v>
      </c>
      <c r="AD296" s="207">
        <v>43074</v>
      </c>
      <c r="AE296" s="207">
        <v>43131</v>
      </c>
      <c r="AF296" s="171" t="s">
        <v>3417</v>
      </c>
    </row>
    <row r="297" spans="16:32" x14ac:dyDescent="0.25">
      <c r="P297" s="171" t="s">
        <v>816</v>
      </c>
      <c r="Q297" s="171">
        <v>353</v>
      </c>
      <c r="R297" s="171" t="s">
        <v>3379</v>
      </c>
      <c r="S297" s="171" t="s">
        <v>1393</v>
      </c>
      <c r="T297" s="171">
        <v>6</v>
      </c>
      <c r="U297" s="171" t="s">
        <v>2232</v>
      </c>
      <c r="V297" s="171" t="s">
        <v>3380</v>
      </c>
      <c r="AB297" s="171" t="s">
        <v>2109</v>
      </c>
      <c r="AC297" s="171">
        <v>340</v>
      </c>
      <c r="AD297" s="207">
        <v>43133</v>
      </c>
      <c r="AE297" s="207">
        <v>43168</v>
      </c>
      <c r="AF297" s="171" t="s">
        <v>3417</v>
      </c>
    </row>
    <row r="298" spans="16:32" x14ac:dyDescent="0.25">
      <c r="P298" s="171" t="s">
        <v>816</v>
      </c>
      <c r="Q298" s="171">
        <v>353</v>
      </c>
      <c r="R298" s="171" t="s">
        <v>3379</v>
      </c>
      <c r="S298" s="171" t="s">
        <v>1393</v>
      </c>
      <c r="T298" s="171">
        <v>15</v>
      </c>
      <c r="U298" s="171" t="s">
        <v>2232</v>
      </c>
      <c r="V298" s="171" t="s">
        <v>3380</v>
      </c>
      <c r="AB298" s="171" t="s">
        <v>2109</v>
      </c>
      <c r="AC298" s="171">
        <v>353</v>
      </c>
      <c r="AD298" s="207">
        <v>43180</v>
      </c>
      <c r="AE298" s="207">
        <v>0</v>
      </c>
      <c r="AF298" s="171" t="s">
        <v>649</v>
      </c>
    </row>
    <row r="299" spans="16:32" x14ac:dyDescent="0.25">
      <c r="P299" s="171" t="s">
        <v>816</v>
      </c>
      <c r="Q299" s="171">
        <v>353</v>
      </c>
      <c r="R299" s="171" t="s">
        <v>3379</v>
      </c>
      <c r="S299" s="171" t="s">
        <v>1393</v>
      </c>
      <c r="T299" s="171">
        <v>11</v>
      </c>
      <c r="U299" s="171" t="s">
        <v>2232</v>
      </c>
      <c r="V299" s="171" t="s">
        <v>3380</v>
      </c>
      <c r="AB299" s="171" t="s">
        <v>2109</v>
      </c>
      <c r="AC299" s="171">
        <v>353</v>
      </c>
      <c r="AD299" s="207">
        <v>43180</v>
      </c>
      <c r="AE299" s="207">
        <v>0</v>
      </c>
      <c r="AF299" s="171" t="s">
        <v>649</v>
      </c>
    </row>
    <row r="300" spans="16:32" x14ac:dyDescent="0.25">
      <c r="P300" s="171" t="s">
        <v>816</v>
      </c>
      <c r="Q300" s="171">
        <v>353</v>
      </c>
      <c r="R300" s="171" t="s">
        <v>3379</v>
      </c>
      <c r="S300" s="171" t="s">
        <v>1393</v>
      </c>
      <c r="T300" s="171">
        <v>6</v>
      </c>
      <c r="U300" s="171" t="s">
        <v>2232</v>
      </c>
      <c r="V300" s="171" t="s">
        <v>3380</v>
      </c>
      <c r="AB300" s="171" t="s">
        <v>2109</v>
      </c>
      <c r="AC300" s="171">
        <v>374</v>
      </c>
      <c r="AD300" s="207">
        <v>43195</v>
      </c>
      <c r="AE300" s="207">
        <v>0</v>
      </c>
      <c r="AF300" s="171" t="s">
        <v>649</v>
      </c>
    </row>
    <row r="301" spans="16:32" x14ac:dyDescent="0.25">
      <c r="P301" s="171" t="s">
        <v>816</v>
      </c>
      <c r="Q301" s="171">
        <v>353</v>
      </c>
      <c r="R301" s="171" t="s">
        <v>3379</v>
      </c>
      <c r="S301" s="171" t="s">
        <v>1394</v>
      </c>
      <c r="T301" s="171">
        <v>17</v>
      </c>
      <c r="U301" s="171" t="s">
        <v>2234</v>
      </c>
      <c r="V301" s="171" t="s">
        <v>3380</v>
      </c>
      <c r="AB301" s="171" t="s">
        <v>2110</v>
      </c>
      <c r="AC301" s="171">
        <v>357</v>
      </c>
      <c r="AD301" s="207">
        <v>43139</v>
      </c>
      <c r="AE301" s="207">
        <v>43164</v>
      </c>
      <c r="AF301" s="171" t="s">
        <v>3417</v>
      </c>
    </row>
    <row r="302" spans="16:32" x14ac:dyDescent="0.25">
      <c r="P302" s="171" t="s">
        <v>816</v>
      </c>
      <c r="Q302" s="171">
        <v>353</v>
      </c>
      <c r="R302" s="171" t="s">
        <v>3379</v>
      </c>
      <c r="S302" s="171" t="s">
        <v>1395</v>
      </c>
      <c r="T302" s="171">
        <v>10</v>
      </c>
      <c r="U302" s="171" t="s">
        <v>2235</v>
      </c>
      <c r="V302" s="171" t="s">
        <v>3380</v>
      </c>
      <c r="AB302" s="171" t="s">
        <v>2110</v>
      </c>
      <c r="AC302" s="171">
        <v>364</v>
      </c>
      <c r="AD302" s="207">
        <v>43168</v>
      </c>
      <c r="AE302" s="207">
        <v>43179</v>
      </c>
      <c r="AF302" s="171" t="s">
        <v>3417</v>
      </c>
    </row>
    <row r="303" spans="16:32" x14ac:dyDescent="0.25">
      <c r="P303" s="171" t="s">
        <v>816</v>
      </c>
      <c r="Q303" s="171">
        <v>353</v>
      </c>
      <c r="R303" s="171" t="s">
        <v>3379</v>
      </c>
      <c r="S303" s="171" t="s">
        <v>1395</v>
      </c>
      <c r="T303" s="171">
        <v>12</v>
      </c>
      <c r="U303" s="171" t="s">
        <v>2235</v>
      </c>
      <c r="V303" s="171" t="s">
        <v>3380</v>
      </c>
      <c r="AB303" s="171" t="s">
        <v>2110</v>
      </c>
      <c r="AC303" s="171">
        <v>353</v>
      </c>
      <c r="AD303" s="207">
        <v>43180</v>
      </c>
      <c r="AE303" s="207">
        <v>0</v>
      </c>
      <c r="AF303" s="171" t="s">
        <v>649</v>
      </c>
    </row>
    <row r="304" spans="16:32" x14ac:dyDescent="0.25">
      <c r="P304" s="171" t="s">
        <v>816</v>
      </c>
      <c r="Q304" s="171">
        <v>353</v>
      </c>
      <c r="R304" s="171" t="s">
        <v>3379</v>
      </c>
      <c r="S304" s="171" t="s">
        <v>1395</v>
      </c>
      <c r="T304" s="171">
        <v>12</v>
      </c>
      <c r="U304" s="171" t="s">
        <v>2235</v>
      </c>
      <c r="V304" s="171" t="s">
        <v>3380</v>
      </c>
      <c r="AB304" s="171" t="s">
        <v>2110</v>
      </c>
      <c r="AC304" s="171">
        <v>353</v>
      </c>
      <c r="AD304" s="207">
        <v>43180</v>
      </c>
      <c r="AE304" s="207">
        <v>0</v>
      </c>
      <c r="AF304" s="171" t="s">
        <v>649</v>
      </c>
    </row>
    <row r="305" spans="16:32" x14ac:dyDescent="0.25">
      <c r="P305" s="171" t="s">
        <v>816</v>
      </c>
      <c r="Q305" s="171">
        <v>353</v>
      </c>
      <c r="R305" s="171" t="s">
        <v>3379</v>
      </c>
      <c r="S305" s="171" t="s">
        <v>1395</v>
      </c>
      <c r="T305" s="171">
        <v>33</v>
      </c>
      <c r="U305" s="171" t="s">
        <v>2235</v>
      </c>
      <c r="V305" s="171" t="s">
        <v>3380</v>
      </c>
      <c r="AB305" s="171" t="s">
        <v>2111</v>
      </c>
      <c r="AC305" s="171">
        <v>327</v>
      </c>
      <c r="AD305" s="207">
        <v>43074</v>
      </c>
      <c r="AE305" s="207">
        <v>43131</v>
      </c>
      <c r="AF305" s="171" t="s">
        <v>3417</v>
      </c>
    </row>
    <row r="306" spans="16:32" x14ac:dyDescent="0.25">
      <c r="P306" s="171" t="s">
        <v>816</v>
      </c>
      <c r="Q306" s="171">
        <v>353</v>
      </c>
      <c r="R306" s="171" t="s">
        <v>3379</v>
      </c>
      <c r="S306" s="171" t="s">
        <v>1395</v>
      </c>
      <c r="T306" s="171">
        <v>19</v>
      </c>
      <c r="U306" s="171" t="s">
        <v>2235</v>
      </c>
      <c r="V306" s="171" t="s">
        <v>3380</v>
      </c>
      <c r="AB306" s="171" t="s">
        <v>2111</v>
      </c>
      <c r="AC306" s="171">
        <v>347</v>
      </c>
      <c r="AD306" s="207">
        <v>43118</v>
      </c>
      <c r="AE306" s="207">
        <v>43133</v>
      </c>
      <c r="AF306" s="171" t="s">
        <v>3417</v>
      </c>
    </row>
    <row r="307" spans="16:32" x14ac:dyDescent="0.25">
      <c r="P307" s="171" t="s">
        <v>816</v>
      </c>
      <c r="Q307" s="171">
        <v>353</v>
      </c>
      <c r="R307" s="171" t="s">
        <v>3379</v>
      </c>
      <c r="S307" s="171" t="s">
        <v>1396</v>
      </c>
      <c r="T307" s="171">
        <v>7</v>
      </c>
      <c r="U307" s="171" t="s">
        <v>2236</v>
      </c>
      <c r="V307" s="171" t="s">
        <v>3380</v>
      </c>
      <c r="AB307" s="171" t="s">
        <v>2111</v>
      </c>
      <c r="AC307" s="171">
        <v>340</v>
      </c>
      <c r="AD307" s="207">
        <v>43133</v>
      </c>
      <c r="AE307" s="207">
        <v>43168</v>
      </c>
      <c r="AF307" s="171" t="s">
        <v>3417</v>
      </c>
    </row>
    <row r="308" spans="16:32" x14ac:dyDescent="0.25">
      <c r="P308" s="171" t="s">
        <v>816</v>
      </c>
      <c r="Q308" s="171">
        <v>353</v>
      </c>
      <c r="R308" s="171" t="s">
        <v>3379</v>
      </c>
      <c r="S308" s="171" t="s">
        <v>1396</v>
      </c>
      <c r="T308" s="171">
        <v>5</v>
      </c>
      <c r="U308" s="171" t="s">
        <v>2236</v>
      </c>
      <c r="V308" s="171" t="s">
        <v>3380</v>
      </c>
      <c r="AB308" s="171" t="s">
        <v>2111</v>
      </c>
      <c r="AC308" s="171">
        <v>340</v>
      </c>
      <c r="AD308" s="207">
        <v>43133</v>
      </c>
      <c r="AE308" s="207">
        <v>43168</v>
      </c>
      <c r="AF308" s="171" t="s">
        <v>3417</v>
      </c>
    </row>
    <row r="309" spans="16:32" x14ac:dyDescent="0.25">
      <c r="P309" s="171" t="s">
        <v>816</v>
      </c>
      <c r="Q309" s="171">
        <v>353</v>
      </c>
      <c r="R309" s="171" t="s">
        <v>3379</v>
      </c>
      <c r="S309" s="171" t="s">
        <v>1396</v>
      </c>
      <c r="T309" s="171">
        <v>5</v>
      </c>
      <c r="U309" s="171" t="s">
        <v>2236</v>
      </c>
      <c r="V309" s="171" t="s">
        <v>3380</v>
      </c>
      <c r="AB309" s="171" t="s">
        <v>2112</v>
      </c>
      <c r="AC309" s="171">
        <v>323</v>
      </c>
      <c r="AD309" s="207">
        <v>43074</v>
      </c>
      <c r="AE309" s="207">
        <v>43111</v>
      </c>
      <c r="AF309" s="171" t="s">
        <v>3417</v>
      </c>
    </row>
    <row r="310" spans="16:32" x14ac:dyDescent="0.25">
      <c r="P310" s="171" t="s">
        <v>816</v>
      </c>
      <c r="Q310" s="171">
        <v>353</v>
      </c>
      <c r="R310" s="171" t="s">
        <v>3379</v>
      </c>
      <c r="S310" s="171" t="s">
        <v>1397</v>
      </c>
      <c r="T310" s="171">
        <v>40</v>
      </c>
      <c r="U310" s="171" t="s">
        <v>2240</v>
      </c>
      <c r="V310" s="171" t="s">
        <v>3380</v>
      </c>
      <c r="AB310" s="171" t="s">
        <v>2112</v>
      </c>
      <c r="AC310" s="171">
        <v>347</v>
      </c>
      <c r="AD310" s="207">
        <v>43118</v>
      </c>
      <c r="AE310" s="207">
        <v>43133</v>
      </c>
      <c r="AF310" s="171" t="s">
        <v>3417</v>
      </c>
    </row>
    <row r="311" spans="16:32" x14ac:dyDescent="0.25">
      <c r="P311" s="171" t="s">
        <v>816</v>
      </c>
      <c r="Q311" s="171">
        <v>353</v>
      </c>
      <c r="R311" s="171" t="s">
        <v>3379</v>
      </c>
      <c r="S311" s="171" t="s">
        <v>1397</v>
      </c>
      <c r="T311" s="171">
        <v>15</v>
      </c>
      <c r="U311" s="171" t="s">
        <v>2240</v>
      </c>
      <c r="V311" s="171" t="s">
        <v>3380</v>
      </c>
      <c r="AB311" s="171" t="s">
        <v>2112</v>
      </c>
      <c r="AC311" s="171">
        <v>340</v>
      </c>
      <c r="AD311" s="207">
        <v>43133</v>
      </c>
      <c r="AE311" s="207">
        <v>43168</v>
      </c>
      <c r="AF311" s="171" t="s">
        <v>3417</v>
      </c>
    </row>
    <row r="312" spans="16:32" x14ac:dyDescent="0.25">
      <c r="P312" s="171" t="s">
        <v>816</v>
      </c>
      <c r="Q312" s="171">
        <v>353</v>
      </c>
      <c r="R312" s="171" t="s">
        <v>3379</v>
      </c>
      <c r="S312" s="171" t="s">
        <v>1398</v>
      </c>
      <c r="T312" s="171">
        <v>1</v>
      </c>
      <c r="U312" s="171" t="s">
        <v>2241</v>
      </c>
      <c r="V312" s="171" t="s">
        <v>3380</v>
      </c>
      <c r="AB312" s="171" t="s">
        <v>2113</v>
      </c>
      <c r="AC312" s="171">
        <v>357</v>
      </c>
      <c r="AD312" s="207">
        <v>43139</v>
      </c>
      <c r="AE312" s="207">
        <v>43164</v>
      </c>
      <c r="AF312" s="171" t="s">
        <v>3417</v>
      </c>
    </row>
    <row r="313" spans="16:32" x14ac:dyDescent="0.25">
      <c r="P313" s="171" t="s">
        <v>816</v>
      </c>
      <c r="Q313" s="171">
        <v>353</v>
      </c>
      <c r="R313" s="171" t="s">
        <v>3379</v>
      </c>
      <c r="S313" s="171" t="s">
        <v>1398</v>
      </c>
      <c r="T313" s="171">
        <v>10</v>
      </c>
      <c r="U313" s="171" t="s">
        <v>2241</v>
      </c>
      <c r="V313" s="171" t="s">
        <v>3380</v>
      </c>
      <c r="AB313" s="171" t="s">
        <v>2113</v>
      </c>
      <c r="AC313" s="171">
        <v>364</v>
      </c>
      <c r="AD313" s="207">
        <v>43168</v>
      </c>
      <c r="AE313" s="207">
        <v>43179</v>
      </c>
      <c r="AF313" s="171" t="s">
        <v>3417</v>
      </c>
    </row>
    <row r="314" spans="16:32" x14ac:dyDescent="0.25">
      <c r="P314" s="171" t="s">
        <v>816</v>
      </c>
      <c r="Q314" s="171">
        <v>353</v>
      </c>
      <c r="R314" s="171" t="s">
        <v>3379</v>
      </c>
      <c r="S314" s="171" t="s">
        <v>1399</v>
      </c>
      <c r="T314" s="171">
        <v>1</v>
      </c>
      <c r="U314" s="171" t="s">
        <v>2242</v>
      </c>
      <c r="V314" s="171" t="s">
        <v>3380</v>
      </c>
      <c r="AB314" s="171" t="s">
        <v>2113</v>
      </c>
      <c r="AC314" s="171">
        <v>353</v>
      </c>
      <c r="AD314" s="207">
        <v>43180</v>
      </c>
      <c r="AE314" s="207">
        <v>0</v>
      </c>
      <c r="AF314" s="171" t="s">
        <v>649</v>
      </c>
    </row>
    <row r="315" spans="16:32" x14ac:dyDescent="0.25">
      <c r="P315" s="171" t="s">
        <v>816</v>
      </c>
      <c r="Q315" s="171">
        <v>353</v>
      </c>
      <c r="R315" s="171" t="s">
        <v>3379</v>
      </c>
      <c r="S315" s="171" t="s">
        <v>1400</v>
      </c>
      <c r="T315" s="171">
        <v>11</v>
      </c>
      <c r="U315" s="171" t="s">
        <v>2243</v>
      </c>
      <c r="V315" s="171" t="s">
        <v>3380</v>
      </c>
      <c r="AB315" s="171" t="s">
        <v>2113</v>
      </c>
      <c r="AC315" s="171">
        <v>353</v>
      </c>
      <c r="AD315" s="207">
        <v>43180</v>
      </c>
      <c r="AE315" s="207">
        <v>0</v>
      </c>
      <c r="AF315" s="171" t="s">
        <v>649</v>
      </c>
    </row>
    <row r="316" spans="16:32" x14ac:dyDescent="0.25">
      <c r="P316" s="171" t="s">
        <v>816</v>
      </c>
      <c r="Q316" s="171">
        <v>353</v>
      </c>
      <c r="R316" s="171" t="s">
        <v>3379</v>
      </c>
      <c r="S316" s="171" t="s">
        <v>1401</v>
      </c>
      <c r="T316" s="171">
        <v>3</v>
      </c>
      <c r="U316" s="171" t="s">
        <v>2244</v>
      </c>
      <c r="V316" s="171" t="s">
        <v>3380</v>
      </c>
      <c r="AB316" s="171" t="s">
        <v>2114</v>
      </c>
      <c r="AC316" s="171">
        <v>323</v>
      </c>
      <c r="AD316" s="207">
        <v>43074</v>
      </c>
      <c r="AE316" s="207">
        <v>43111</v>
      </c>
      <c r="AF316" s="171" t="s">
        <v>3417</v>
      </c>
    </row>
    <row r="317" spans="16:32" x14ac:dyDescent="0.25">
      <c r="P317" s="171" t="s">
        <v>816</v>
      </c>
      <c r="Q317" s="171">
        <v>353</v>
      </c>
      <c r="R317" s="171" t="s">
        <v>3379</v>
      </c>
      <c r="S317" s="171" t="s">
        <v>1402</v>
      </c>
      <c r="T317" s="171">
        <v>10</v>
      </c>
      <c r="U317" s="171" t="s">
        <v>2245</v>
      </c>
      <c r="V317" s="171" t="s">
        <v>3380</v>
      </c>
      <c r="AB317" s="171" t="s">
        <v>2114</v>
      </c>
      <c r="AC317" s="171">
        <v>347</v>
      </c>
      <c r="AD317" s="207">
        <v>43118</v>
      </c>
      <c r="AE317" s="207">
        <v>43133</v>
      </c>
      <c r="AF317" s="171" t="s">
        <v>3417</v>
      </c>
    </row>
    <row r="318" spans="16:32" x14ac:dyDescent="0.25">
      <c r="P318" s="171" t="s">
        <v>816</v>
      </c>
      <c r="Q318" s="171">
        <v>353</v>
      </c>
      <c r="R318" s="171" t="s">
        <v>3379</v>
      </c>
      <c r="S318" s="171" t="s">
        <v>1404</v>
      </c>
      <c r="T318" s="171">
        <v>3</v>
      </c>
      <c r="U318" s="171" t="s">
        <v>2250</v>
      </c>
      <c r="V318" s="171" t="s">
        <v>3380</v>
      </c>
      <c r="AB318" s="171" t="s">
        <v>2114</v>
      </c>
      <c r="AC318" s="171">
        <v>340</v>
      </c>
      <c r="AD318" s="207">
        <v>43133</v>
      </c>
      <c r="AE318" s="207">
        <v>43168</v>
      </c>
      <c r="AF318" s="171" t="s">
        <v>3417</v>
      </c>
    </row>
    <row r="319" spans="16:32" x14ac:dyDescent="0.25">
      <c r="P319" s="171" t="s">
        <v>816</v>
      </c>
      <c r="Q319" s="171">
        <v>353</v>
      </c>
      <c r="R319" s="171" t="s">
        <v>3379</v>
      </c>
      <c r="S319" s="171" t="s">
        <v>1404</v>
      </c>
      <c r="T319" s="171">
        <v>4</v>
      </c>
      <c r="U319" s="171" t="s">
        <v>2250</v>
      </c>
      <c r="V319" s="171" t="s">
        <v>3380</v>
      </c>
      <c r="AB319" s="171" t="s">
        <v>2114</v>
      </c>
      <c r="AC319" s="171">
        <v>340</v>
      </c>
      <c r="AD319" s="207">
        <v>43133</v>
      </c>
      <c r="AE319" s="207">
        <v>43168</v>
      </c>
      <c r="AF319" s="171" t="s">
        <v>3417</v>
      </c>
    </row>
    <row r="320" spans="16:32" x14ac:dyDescent="0.25">
      <c r="P320" s="171" t="s">
        <v>816</v>
      </c>
      <c r="Q320" s="171">
        <v>353</v>
      </c>
      <c r="R320" s="171" t="s">
        <v>3379</v>
      </c>
      <c r="S320" s="171" t="s">
        <v>1404</v>
      </c>
      <c r="T320" s="171">
        <v>3</v>
      </c>
      <c r="U320" s="171" t="s">
        <v>2250</v>
      </c>
      <c r="V320" s="171" t="s">
        <v>3380</v>
      </c>
      <c r="AB320" s="171" t="s">
        <v>2114</v>
      </c>
      <c r="AC320" s="171">
        <v>357</v>
      </c>
      <c r="AD320" s="207">
        <v>43139</v>
      </c>
      <c r="AE320" s="207">
        <v>43164</v>
      </c>
      <c r="AF320" s="171" t="s">
        <v>3417</v>
      </c>
    </row>
    <row r="321" spans="16:32" x14ac:dyDescent="0.25">
      <c r="P321" s="171" t="s">
        <v>816</v>
      </c>
      <c r="Q321" s="171">
        <v>353</v>
      </c>
      <c r="R321" s="171" t="s">
        <v>3379</v>
      </c>
      <c r="S321" s="171" t="s">
        <v>1404</v>
      </c>
      <c r="T321" s="171">
        <v>3</v>
      </c>
      <c r="U321" s="171" t="s">
        <v>2250</v>
      </c>
      <c r="V321" s="171" t="s">
        <v>3380</v>
      </c>
      <c r="AB321" s="171" t="s">
        <v>2114</v>
      </c>
      <c r="AC321" s="171">
        <v>364</v>
      </c>
      <c r="AD321" s="207">
        <v>43168</v>
      </c>
      <c r="AE321" s="207">
        <v>43179</v>
      </c>
      <c r="AF321" s="171" t="s">
        <v>3417</v>
      </c>
    </row>
    <row r="322" spans="16:32" x14ac:dyDescent="0.25">
      <c r="P322" s="171" t="s">
        <v>816</v>
      </c>
      <c r="Q322" s="171">
        <v>353</v>
      </c>
      <c r="R322" s="171" t="s">
        <v>3379</v>
      </c>
      <c r="S322" s="171" t="s">
        <v>1405</v>
      </c>
      <c r="T322" s="171">
        <v>9</v>
      </c>
      <c r="U322" s="171" t="s">
        <v>2251</v>
      </c>
      <c r="V322" s="171" t="s">
        <v>3380</v>
      </c>
      <c r="AB322" s="171" t="s">
        <v>2114</v>
      </c>
      <c r="AC322" s="171">
        <v>353</v>
      </c>
      <c r="AD322" s="207">
        <v>43180</v>
      </c>
      <c r="AE322" s="207">
        <v>0</v>
      </c>
      <c r="AF322" s="171" t="s">
        <v>649</v>
      </c>
    </row>
    <row r="323" spans="16:32" x14ac:dyDescent="0.25">
      <c r="P323" s="171" t="s">
        <v>816</v>
      </c>
      <c r="Q323" s="171">
        <v>353</v>
      </c>
      <c r="R323" s="171" t="s">
        <v>3379</v>
      </c>
      <c r="S323" s="171" t="s">
        <v>1405</v>
      </c>
      <c r="T323" s="171">
        <v>22</v>
      </c>
      <c r="U323" s="171" t="s">
        <v>2251</v>
      </c>
      <c r="V323" s="171" t="s">
        <v>3380</v>
      </c>
      <c r="AB323" s="171" t="s">
        <v>2114</v>
      </c>
      <c r="AC323" s="171">
        <v>353</v>
      </c>
      <c r="AD323" s="207">
        <v>43180</v>
      </c>
      <c r="AE323" s="207">
        <v>0</v>
      </c>
      <c r="AF323" s="171" t="s">
        <v>649</v>
      </c>
    </row>
    <row r="324" spans="16:32" x14ac:dyDescent="0.25">
      <c r="P324" s="171" t="s">
        <v>816</v>
      </c>
      <c r="Q324" s="171">
        <v>353</v>
      </c>
      <c r="R324" s="171" t="s">
        <v>3379</v>
      </c>
      <c r="S324" s="171" t="s">
        <v>1409</v>
      </c>
      <c r="T324" s="171">
        <v>3</v>
      </c>
      <c r="U324" s="171" t="s">
        <v>2266</v>
      </c>
      <c r="V324" s="171" t="s">
        <v>3380</v>
      </c>
      <c r="AB324" s="171" t="s">
        <v>2115</v>
      </c>
      <c r="AC324" s="171">
        <v>353</v>
      </c>
      <c r="AD324" s="207">
        <v>43180</v>
      </c>
      <c r="AE324" s="207">
        <v>0</v>
      </c>
      <c r="AF324" s="171" t="s">
        <v>649</v>
      </c>
    </row>
    <row r="325" spans="16:32" x14ac:dyDescent="0.25">
      <c r="P325" s="171" t="s">
        <v>816</v>
      </c>
      <c r="Q325" s="171">
        <v>353</v>
      </c>
      <c r="R325" s="171" t="s">
        <v>3379</v>
      </c>
      <c r="S325" s="171" t="s">
        <v>1410</v>
      </c>
      <c r="T325" s="171">
        <v>10</v>
      </c>
      <c r="U325" s="171" t="s">
        <v>2267</v>
      </c>
      <c r="V325" s="171" t="s">
        <v>3380</v>
      </c>
      <c r="AB325" s="171" t="s">
        <v>2116</v>
      </c>
      <c r="AC325" s="171">
        <v>364</v>
      </c>
      <c r="AD325" s="207">
        <v>43168</v>
      </c>
      <c r="AE325" s="207">
        <v>43179</v>
      </c>
      <c r="AF325" s="171" t="s">
        <v>3417</v>
      </c>
    </row>
    <row r="326" spans="16:32" x14ac:dyDescent="0.25">
      <c r="P326" s="171" t="s">
        <v>816</v>
      </c>
      <c r="Q326" s="171">
        <v>353</v>
      </c>
      <c r="R326" s="171" t="s">
        <v>3379</v>
      </c>
      <c r="S326" s="171" t="s">
        <v>1410</v>
      </c>
      <c r="T326" s="171">
        <v>10</v>
      </c>
      <c r="U326" s="171" t="s">
        <v>2267</v>
      </c>
      <c r="V326" s="171" t="s">
        <v>3380</v>
      </c>
      <c r="AB326" s="171" t="s">
        <v>2116</v>
      </c>
      <c r="AC326" s="171">
        <v>353</v>
      </c>
      <c r="AD326" s="207">
        <v>43180</v>
      </c>
      <c r="AE326" s="207">
        <v>0</v>
      </c>
      <c r="AF326" s="171" t="s">
        <v>649</v>
      </c>
    </row>
    <row r="327" spans="16:32" x14ac:dyDescent="0.25">
      <c r="P327" s="171" t="s">
        <v>816</v>
      </c>
      <c r="Q327" s="171">
        <v>353</v>
      </c>
      <c r="R327" s="171" t="s">
        <v>3379</v>
      </c>
      <c r="S327" s="171" t="s">
        <v>1411</v>
      </c>
      <c r="T327" s="171">
        <v>2</v>
      </c>
      <c r="U327" s="171" t="s">
        <v>2268</v>
      </c>
      <c r="V327" s="171" t="s">
        <v>3380</v>
      </c>
      <c r="AB327" s="171" t="s">
        <v>2117</v>
      </c>
      <c r="AC327" s="171">
        <v>357</v>
      </c>
      <c r="AD327" s="207">
        <v>43139</v>
      </c>
      <c r="AE327" s="207">
        <v>43164</v>
      </c>
      <c r="AF327" s="171" t="s">
        <v>3417</v>
      </c>
    </row>
    <row r="328" spans="16:32" x14ac:dyDescent="0.25">
      <c r="P328" s="171" t="s">
        <v>816</v>
      </c>
      <c r="Q328" s="171">
        <v>353</v>
      </c>
      <c r="R328" s="171" t="s">
        <v>3379</v>
      </c>
      <c r="S328" s="171" t="s">
        <v>1411</v>
      </c>
      <c r="T328" s="171">
        <v>8</v>
      </c>
      <c r="U328" s="171" t="s">
        <v>2268</v>
      </c>
      <c r="V328" s="171" t="s">
        <v>3380</v>
      </c>
      <c r="AB328" s="171" t="s">
        <v>2117</v>
      </c>
      <c r="AC328" s="171">
        <v>353</v>
      </c>
      <c r="AD328" s="207">
        <v>43180</v>
      </c>
      <c r="AE328" s="207">
        <v>0</v>
      </c>
      <c r="AF328" s="171" t="s">
        <v>649</v>
      </c>
    </row>
    <row r="329" spans="16:32" x14ac:dyDescent="0.25">
      <c r="P329" s="171" t="s">
        <v>816</v>
      </c>
      <c r="Q329" s="171">
        <v>353</v>
      </c>
      <c r="R329" s="171" t="s">
        <v>3379</v>
      </c>
      <c r="S329" s="171" t="s">
        <v>1412</v>
      </c>
      <c r="T329" s="171">
        <v>2</v>
      </c>
      <c r="U329" s="171" t="s">
        <v>2269</v>
      </c>
      <c r="V329" s="171" t="s">
        <v>3380</v>
      </c>
      <c r="AB329" s="171" t="s">
        <v>2118</v>
      </c>
      <c r="AC329" s="171">
        <v>347</v>
      </c>
      <c r="AD329" s="207">
        <v>43118</v>
      </c>
      <c r="AE329" s="207">
        <v>43133</v>
      </c>
      <c r="AF329" s="171" t="s">
        <v>3417</v>
      </c>
    </row>
    <row r="330" spans="16:32" x14ac:dyDescent="0.25">
      <c r="P330" s="171" t="s">
        <v>816</v>
      </c>
      <c r="Q330" s="171">
        <v>353</v>
      </c>
      <c r="R330" s="171" t="s">
        <v>3379</v>
      </c>
      <c r="S330" s="171" t="s">
        <v>1412</v>
      </c>
      <c r="T330" s="171">
        <v>5</v>
      </c>
      <c r="U330" s="171" t="s">
        <v>2269</v>
      </c>
      <c r="V330" s="171" t="s">
        <v>3380</v>
      </c>
      <c r="AB330" s="171" t="s">
        <v>2118</v>
      </c>
      <c r="AC330" s="171">
        <v>340</v>
      </c>
      <c r="AD330" s="207">
        <v>43133</v>
      </c>
      <c r="AE330" s="207">
        <v>43168</v>
      </c>
      <c r="AF330" s="171" t="s">
        <v>3417</v>
      </c>
    </row>
    <row r="331" spans="16:32" x14ac:dyDescent="0.25">
      <c r="P331" s="171" t="s">
        <v>816</v>
      </c>
      <c r="Q331" s="171">
        <v>353</v>
      </c>
      <c r="R331" s="171" t="s">
        <v>3379</v>
      </c>
      <c r="S331" s="171" t="s">
        <v>1412</v>
      </c>
      <c r="T331" s="171">
        <v>1</v>
      </c>
      <c r="U331" s="171" t="s">
        <v>2269</v>
      </c>
      <c r="V331" s="171" t="s">
        <v>3380</v>
      </c>
      <c r="AB331" s="171" t="s">
        <v>2118</v>
      </c>
      <c r="AC331" s="171">
        <v>374</v>
      </c>
      <c r="AD331" s="207">
        <v>43195</v>
      </c>
      <c r="AE331" s="207">
        <v>0</v>
      </c>
      <c r="AF331" s="171" t="s">
        <v>649</v>
      </c>
    </row>
    <row r="332" spans="16:32" x14ac:dyDescent="0.25">
      <c r="P332" s="171" t="s">
        <v>816</v>
      </c>
      <c r="Q332" s="171">
        <v>353</v>
      </c>
      <c r="R332" s="171" t="s">
        <v>3379</v>
      </c>
      <c r="S332" s="171" t="s">
        <v>1413</v>
      </c>
      <c r="T332" s="171">
        <v>40</v>
      </c>
      <c r="U332" s="171" t="s">
        <v>2270</v>
      </c>
      <c r="V332" s="171" t="s">
        <v>3380</v>
      </c>
      <c r="AB332" s="171" t="s">
        <v>2119</v>
      </c>
      <c r="AC332" s="171">
        <v>347</v>
      </c>
      <c r="AD332" s="207">
        <v>43118</v>
      </c>
      <c r="AE332" s="207">
        <v>43133</v>
      </c>
      <c r="AF332" s="171" t="s">
        <v>3417</v>
      </c>
    </row>
    <row r="333" spans="16:32" x14ac:dyDescent="0.25">
      <c r="P333" s="171" t="s">
        <v>816</v>
      </c>
      <c r="Q333" s="171">
        <v>353</v>
      </c>
      <c r="R333" s="171" t="s">
        <v>3379</v>
      </c>
      <c r="S333" s="171" t="s">
        <v>1414</v>
      </c>
      <c r="T333" s="171">
        <v>1</v>
      </c>
      <c r="U333" s="171" t="s">
        <v>2271</v>
      </c>
      <c r="V333" s="171" t="s">
        <v>3380</v>
      </c>
      <c r="AB333" s="171" t="s">
        <v>2119</v>
      </c>
      <c r="AC333" s="171">
        <v>340</v>
      </c>
      <c r="AD333" s="207">
        <v>43133</v>
      </c>
      <c r="AE333" s="207">
        <v>43168</v>
      </c>
      <c r="AF333" s="171" t="s">
        <v>3417</v>
      </c>
    </row>
    <row r="334" spans="16:32" x14ac:dyDescent="0.25">
      <c r="P334" s="171" t="s">
        <v>816</v>
      </c>
      <c r="Q334" s="171">
        <v>353</v>
      </c>
      <c r="R334" s="171" t="s">
        <v>3379</v>
      </c>
      <c r="S334" s="171" t="s">
        <v>1415</v>
      </c>
      <c r="T334" s="171">
        <v>3</v>
      </c>
      <c r="U334" s="171" t="s">
        <v>2272</v>
      </c>
      <c r="V334" s="171" t="s">
        <v>3380</v>
      </c>
      <c r="AB334" s="171" t="s">
        <v>2119</v>
      </c>
      <c r="AC334" s="171">
        <v>340</v>
      </c>
      <c r="AD334" s="207">
        <v>43133</v>
      </c>
      <c r="AE334" s="207">
        <v>43168</v>
      </c>
      <c r="AF334" s="171" t="s">
        <v>3417</v>
      </c>
    </row>
    <row r="335" spans="16:32" x14ac:dyDescent="0.25">
      <c r="P335" s="171" t="s">
        <v>816</v>
      </c>
      <c r="Q335" s="171">
        <v>353</v>
      </c>
      <c r="R335" s="171" t="s">
        <v>3379</v>
      </c>
      <c r="S335" s="171" t="s">
        <v>1415</v>
      </c>
      <c r="T335" s="171">
        <v>10</v>
      </c>
      <c r="U335" s="171" t="s">
        <v>2272</v>
      </c>
      <c r="V335" s="171" t="s">
        <v>3380</v>
      </c>
      <c r="AB335" s="171" t="s">
        <v>2119</v>
      </c>
      <c r="AC335" s="171">
        <v>364</v>
      </c>
      <c r="AD335" s="207">
        <v>43168</v>
      </c>
      <c r="AE335" s="207">
        <v>43179</v>
      </c>
      <c r="AF335" s="171" t="s">
        <v>3417</v>
      </c>
    </row>
    <row r="336" spans="16:32" x14ac:dyDescent="0.25">
      <c r="P336" s="171" t="s">
        <v>816</v>
      </c>
      <c r="Q336" s="171">
        <v>353</v>
      </c>
      <c r="R336" s="171" t="s">
        <v>3379</v>
      </c>
      <c r="S336" s="171" t="s">
        <v>1417</v>
      </c>
      <c r="T336" s="171">
        <v>16</v>
      </c>
      <c r="U336" s="171" t="s">
        <v>2276</v>
      </c>
      <c r="V336" s="171" t="s">
        <v>3380</v>
      </c>
      <c r="AB336" s="171" t="s">
        <v>2119</v>
      </c>
      <c r="AC336" s="171">
        <v>353</v>
      </c>
      <c r="AD336" s="207">
        <v>43180</v>
      </c>
      <c r="AE336" s="207">
        <v>0</v>
      </c>
      <c r="AF336" s="171" t="s">
        <v>649</v>
      </c>
    </row>
    <row r="337" spans="16:32" x14ac:dyDescent="0.25">
      <c r="P337" s="171" t="s">
        <v>816</v>
      </c>
      <c r="Q337" s="171">
        <v>353</v>
      </c>
      <c r="R337" s="171" t="s">
        <v>3379</v>
      </c>
      <c r="S337" s="171" t="s">
        <v>1417</v>
      </c>
      <c r="T337" s="171">
        <v>10</v>
      </c>
      <c r="U337" s="171" t="s">
        <v>2276</v>
      </c>
      <c r="V337" s="171" t="s">
        <v>3380</v>
      </c>
      <c r="AB337" s="171" t="s">
        <v>2120</v>
      </c>
      <c r="AC337" s="171">
        <v>347</v>
      </c>
      <c r="AD337" s="207">
        <v>43118</v>
      </c>
      <c r="AE337" s="207">
        <v>43133</v>
      </c>
      <c r="AF337" s="171" t="s">
        <v>3417</v>
      </c>
    </row>
    <row r="338" spans="16:32" x14ac:dyDescent="0.25">
      <c r="P338" s="171" t="s">
        <v>816</v>
      </c>
      <c r="Q338" s="171">
        <v>353</v>
      </c>
      <c r="R338" s="171" t="s">
        <v>3379</v>
      </c>
      <c r="S338" s="171" t="s">
        <v>1418</v>
      </c>
      <c r="T338" s="171">
        <v>36</v>
      </c>
      <c r="U338" s="171" t="s">
        <v>2277</v>
      </c>
      <c r="V338" s="171" t="s">
        <v>3380</v>
      </c>
      <c r="AB338" s="171" t="s">
        <v>2120</v>
      </c>
      <c r="AC338" s="171">
        <v>357</v>
      </c>
      <c r="AD338" s="207">
        <v>43139</v>
      </c>
      <c r="AE338" s="207">
        <v>43164</v>
      </c>
      <c r="AF338" s="171" t="s">
        <v>3417</v>
      </c>
    </row>
    <row r="339" spans="16:32" x14ac:dyDescent="0.25">
      <c r="P339" s="171" t="s">
        <v>816</v>
      </c>
      <c r="Q339" s="171">
        <v>353</v>
      </c>
      <c r="R339" s="171" t="s">
        <v>3379</v>
      </c>
      <c r="S339" s="171" t="s">
        <v>1418</v>
      </c>
      <c r="T339" s="171">
        <v>5</v>
      </c>
      <c r="U339" s="171" t="s">
        <v>2277</v>
      </c>
      <c r="V339" s="171" t="s">
        <v>3380</v>
      </c>
      <c r="AB339" s="171" t="s">
        <v>2120</v>
      </c>
      <c r="AC339" s="171">
        <v>364</v>
      </c>
      <c r="AD339" s="207">
        <v>43168</v>
      </c>
      <c r="AE339" s="207">
        <v>43179</v>
      </c>
      <c r="AF339" s="171" t="s">
        <v>3417</v>
      </c>
    </row>
    <row r="340" spans="16:32" x14ac:dyDescent="0.25">
      <c r="P340" s="171" t="s">
        <v>816</v>
      </c>
      <c r="Q340" s="171">
        <v>353</v>
      </c>
      <c r="R340" s="171" t="s">
        <v>3379</v>
      </c>
      <c r="S340" s="171" t="s">
        <v>1418</v>
      </c>
      <c r="T340" s="171">
        <v>2</v>
      </c>
      <c r="U340" s="171" t="s">
        <v>2277</v>
      </c>
      <c r="V340" s="171" t="s">
        <v>3380</v>
      </c>
      <c r="AB340" s="171" t="s">
        <v>2121</v>
      </c>
      <c r="AC340" s="171">
        <v>347</v>
      </c>
      <c r="AD340" s="207">
        <v>43118</v>
      </c>
      <c r="AE340" s="207">
        <v>43133</v>
      </c>
      <c r="AF340" s="171" t="s">
        <v>3417</v>
      </c>
    </row>
    <row r="341" spans="16:32" x14ac:dyDescent="0.25">
      <c r="P341" s="171" t="s">
        <v>816</v>
      </c>
      <c r="Q341" s="171">
        <v>353</v>
      </c>
      <c r="R341" s="171" t="s">
        <v>3379</v>
      </c>
      <c r="S341" s="171" t="s">
        <v>1419</v>
      </c>
      <c r="T341" s="171">
        <v>2</v>
      </c>
      <c r="U341" s="171" t="s">
        <v>2278</v>
      </c>
      <c r="V341" s="171" t="s">
        <v>3380</v>
      </c>
      <c r="AB341" s="171" t="s">
        <v>2121</v>
      </c>
      <c r="AC341" s="171">
        <v>340</v>
      </c>
      <c r="AD341" s="207">
        <v>43133</v>
      </c>
      <c r="AE341" s="207">
        <v>43168</v>
      </c>
      <c r="AF341" s="171" t="s">
        <v>3417</v>
      </c>
    </row>
    <row r="342" spans="16:32" x14ac:dyDescent="0.25">
      <c r="P342" s="171" t="s">
        <v>816</v>
      </c>
      <c r="Q342" s="171">
        <v>353</v>
      </c>
      <c r="R342" s="171" t="s">
        <v>3379</v>
      </c>
      <c r="S342" s="171" t="s">
        <v>1420</v>
      </c>
      <c r="T342" s="171">
        <v>10</v>
      </c>
      <c r="U342" s="171" t="s">
        <v>2279</v>
      </c>
      <c r="V342" s="171" t="s">
        <v>3380</v>
      </c>
      <c r="AB342" s="171" t="s">
        <v>2121</v>
      </c>
      <c r="AC342" s="171">
        <v>340</v>
      </c>
      <c r="AD342" s="207">
        <v>43133</v>
      </c>
      <c r="AE342" s="207">
        <v>43168</v>
      </c>
      <c r="AF342" s="171" t="s">
        <v>3417</v>
      </c>
    </row>
    <row r="343" spans="16:32" x14ac:dyDescent="0.25">
      <c r="P343" s="171" t="s">
        <v>816</v>
      </c>
      <c r="Q343" s="171">
        <v>353</v>
      </c>
      <c r="R343" s="171" t="s">
        <v>3379</v>
      </c>
      <c r="S343" s="171" t="s">
        <v>1420</v>
      </c>
      <c r="T343" s="171">
        <v>2</v>
      </c>
      <c r="U343" s="171" t="s">
        <v>2279</v>
      </c>
      <c r="V343" s="171" t="s">
        <v>3380</v>
      </c>
      <c r="AB343" s="171" t="s">
        <v>2122</v>
      </c>
      <c r="AC343" s="171">
        <v>364</v>
      </c>
      <c r="AD343" s="207">
        <v>43168</v>
      </c>
      <c r="AE343" s="207">
        <v>43179</v>
      </c>
      <c r="AF343" s="171" t="s">
        <v>3417</v>
      </c>
    </row>
    <row r="344" spans="16:32" x14ac:dyDescent="0.25">
      <c r="P344" s="171" t="s">
        <v>816</v>
      </c>
      <c r="Q344" s="171">
        <v>353</v>
      </c>
      <c r="R344" s="171" t="s">
        <v>3379</v>
      </c>
      <c r="S344" s="171" t="s">
        <v>1420</v>
      </c>
      <c r="T344" s="171">
        <v>9</v>
      </c>
      <c r="U344" s="171" t="s">
        <v>2279</v>
      </c>
      <c r="V344" s="171" t="s">
        <v>3380</v>
      </c>
      <c r="AB344" s="171" t="s">
        <v>2122</v>
      </c>
      <c r="AC344" s="171">
        <v>353</v>
      </c>
      <c r="AD344" s="207">
        <v>43180</v>
      </c>
      <c r="AE344" s="207">
        <v>0</v>
      </c>
      <c r="AF344" s="171" t="s">
        <v>649</v>
      </c>
    </row>
    <row r="345" spans="16:32" x14ac:dyDescent="0.25">
      <c r="P345" s="171" t="s">
        <v>816</v>
      </c>
      <c r="Q345" s="171">
        <v>353</v>
      </c>
      <c r="R345" s="171" t="s">
        <v>3379</v>
      </c>
      <c r="S345" s="171" t="s">
        <v>1420</v>
      </c>
      <c r="T345" s="171">
        <v>2</v>
      </c>
      <c r="U345" s="171" t="s">
        <v>2279</v>
      </c>
      <c r="V345" s="171" t="s">
        <v>3380</v>
      </c>
      <c r="AB345" s="171" t="s">
        <v>2123</v>
      </c>
      <c r="AC345" s="171">
        <v>323</v>
      </c>
      <c r="AD345" s="207">
        <v>43074</v>
      </c>
      <c r="AE345" s="207">
        <v>43111</v>
      </c>
      <c r="AF345" s="171" t="s">
        <v>3417</v>
      </c>
    </row>
    <row r="346" spans="16:32" x14ac:dyDescent="0.25">
      <c r="P346" s="171" t="s">
        <v>816</v>
      </c>
      <c r="Q346" s="171">
        <v>353</v>
      </c>
      <c r="R346" s="171" t="s">
        <v>3379</v>
      </c>
      <c r="S346" s="171" t="s">
        <v>1420</v>
      </c>
      <c r="T346" s="171">
        <v>2</v>
      </c>
      <c r="U346" s="171" t="s">
        <v>2279</v>
      </c>
      <c r="V346" s="171" t="s">
        <v>3380</v>
      </c>
      <c r="AB346" s="171" t="s">
        <v>2123</v>
      </c>
      <c r="AC346" s="171">
        <v>327</v>
      </c>
      <c r="AD346" s="207">
        <v>43074</v>
      </c>
      <c r="AE346" s="207">
        <v>43131</v>
      </c>
      <c r="AF346" s="171" t="s">
        <v>3417</v>
      </c>
    </row>
    <row r="347" spans="16:32" x14ac:dyDescent="0.25">
      <c r="P347" s="171" t="s">
        <v>816</v>
      </c>
      <c r="Q347" s="171">
        <v>353</v>
      </c>
      <c r="R347" s="171" t="s">
        <v>3379</v>
      </c>
      <c r="S347" s="171" t="s">
        <v>1422</v>
      </c>
      <c r="T347" s="171">
        <v>6</v>
      </c>
      <c r="U347" s="171" t="s">
        <v>2281</v>
      </c>
      <c r="V347" s="171" t="s">
        <v>3380</v>
      </c>
      <c r="AB347" s="171" t="s">
        <v>2123</v>
      </c>
      <c r="AC347" s="171">
        <v>347</v>
      </c>
      <c r="AD347" s="207">
        <v>43118</v>
      </c>
      <c r="AE347" s="207">
        <v>43133</v>
      </c>
      <c r="AF347" s="171" t="s">
        <v>3417</v>
      </c>
    </row>
    <row r="348" spans="16:32" x14ac:dyDescent="0.25">
      <c r="P348" s="171" t="s">
        <v>816</v>
      </c>
      <c r="Q348" s="171">
        <v>353</v>
      </c>
      <c r="R348" s="171" t="s">
        <v>3379</v>
      </c>
      <c r="S348" s="171" t="s">
        <v>1422</v>
      </c>
      <c r="T348" s="171">
        <v>2</v>
      </c>
      <c r="U348" s="171" t="s">
        <v>2281</v>
      </c>
      <c r="V348" s="171" t="s">
        <v>3380</v>
      </c>
      <c r="AB348" s="171" t="s">
        <v>2123</v>
      </c>
      <c r="AC348" s="171">
        <v>335</v>
      </c>
      <c r="AD348" s="207">
        <v>43133</v>
      </c>
      <c r="AE348" s="207">
        <v>43147</v>
      </c>
      <c r="AF348" s="171" t="s">
        <v>3417</v>
      </c>
    </row>
    <row r="349" spans="16:32" x14ac:dyDescent="0.25">
      <c r="P349" s="171" t="s">
        <v>816</v>
      </c>
      <c r="Q349" s="171">
        <v>353</v>
      </c>
      <c r="R349" s="171" t="s">
        <v>3379</v>
      </c>
      <c r="S349" s="171" t="s">
        <v>1424</v>
      </c>
      <c r="T349" s="171">
        <v>2</v>
      </c>
      <c r="U349" s="171" t="s">
        <v>2283</v>
      </c>
      <c r="V349" s="171" t="s">
        <v>3380</v>
      </c>
      <c r="AB349" s="171" t="s">
        <v>2123</v>
      </c>
      <c r="AC349" s="171">
        <v>340</v>
      </c>
      <c r="AD349" s="207">
        <v>43133</v>
      </c>
      <c r="AE349" s="207">
        <v>43168</v>
      </c>
      <c r="AF349" s="171" t="s">
        <v>3417</v>
      </c>
    </row>
    <row r="350" spans="16:32" x14ac:dyDescent="0.25">
      <c r="P350" s="171" t="s">
        <v>816</v>
      </c>
      <c r="Q350" s="171">
        <v>353</v>
      </c>
      <c r="R350" s="171" t="s">
        <v>3379</v>
      </c>
      <c r="S350" s="171" t="s">
        <v>1425</v>
      </c>
      <c r="T350" s="171">
        <v>2</v>
      </c>
      <c r="U350" s="171" t="s">
        <v>2284</v>
      </c>
      <c r="V350" s="171" t="s">
        <v>3380</v>
      </c>
      <c r="AB350" s="171" t="s">
        <v>2123</v>
      </c>
      <c r="AC350" s="171">
        <v>374</v>
      </c>
      <c r="AD350" s="207">
        <v>43195</v>
      </c>
      <c r="AE350" s="207">
        <v>0</v>
      </c>
      <c r="AF350" s="171" t="s">
        <v>649</v>
      </c>
    </row>
    <row r="351" spans="16:32" x14ac:dyDescent="0.25">
      <c r="P351" s="171" t="s">
        <v>816</v>
      </c>
      <c r="Q351" s="171">
        <v>353</v>
      </c>
      <c r="R351" s="171" t="s">
        <v>3379</v>
      </c>
      <c r="S351" s="171" t="s">
        <v>1426</v>
      </c>
      <c r="T351" s="171">
        <v>13</v>
      </c>
      <c r="U351" s="171" t="s">
        <v>2285</v>
      </c>
      <c r="V351" s="171" t="s">
        <v>3380</v>
      </c>
      <c r="AB351" s="171" t="s">
        <v>2124</v>
      </c>
      <c r="AC351" s="171">
        <v>364</v>
      </c>
      <c r="AD351" s="207">
        <v>43168</v>
      </c>
      <c r="AE351" s="207">
        <v>43179</v>
      </c>
      <c r="AF351" s="171" t="s">
        <v>3417</v>
      </c>
    </row>
    <row r="352" spans="16:32" x14ac:dyDescent="0.25">
      <c r="P352" s="171" t="s">
        <v>816</v>
      </c>
      <c r="Q352" s="171">
        <v>353</v>
      </c>
      <c r="R352" s="171" t="s">
        <v>3379</v>
      </c>
      <c r="S352" s="171" t="s">
        <v>1426</v>
      </c>
      <c r="T352" s="171">
        <v>5</v>
      </c>
      <c r="U352" s="171" t="s">
        <v>2285</v>
      </c>
      <c r="V352" s="171" t="s">
        <v>3380</v>
      </c>
      <c r="AB352" s="171" t="s">
        <v>2124</v>
      </c>
      <c r="AC352" s="171">
        <v>353</v>
      </c>
      <c r="AD352" s="207">
        <v>43180</v>
      </c>
      <c r="AE352" s="207">
        <v>0</v>
      </c>
      <c r="AF352" s="171" t="s">
        <v>649</v>
      </c>
    </row>
    <row r="353" spans="16:32" x14ac:dyDescent="0.25">
      <c r="P353" s="171" t="s">
        <v>816</v>
      </c>
      <c r="Q353" s="171">
        <v>353</v>
      </c>
      <c r="R353" s="171" t="s">
        <v>3379</v>
      </c>
      <c r="S353" s="171" t="s">
        <v>1426</v>
      </c>
      <c r="T353" s="171">
        <v>10</v>
      </c>
      <c r="U353" s="171" t="s">
        <v>2285</v>
      </c>
      <c r="V353" s="171" t="s">
        <v>3380</v>
      </c>
      <c r="AB353" s="171" t="s">
        <v>2124</v>
      </c>
      <c r="AC353" s="171">
        <v>353</v>
      </c>
      <c r="AD353" s="207">
        <v>43180</v>
      </c>
      <c r="AE353" s="207">
        <v>0</v>
      </c>
      <c r="AF353" s="171" t="s">
        <v>649</v>
      </c>
    </row>
    <row r="354" spans="16:32" x14ac:dyDescent="0.25">
      <c r="P354" s="171" t="s">
        <v>816</v>
      </c>
      <c r="Q354" s="171">
        <v>353</v>
      </c>
      <c r="R354" s="171" t="s">
        <v>3379</v>
      </c>
      <c r="S354" s="171" t="s">
        <v>1426</v>
      </c>
      <c r="T354" s="171">
        <v>2</v>
      </c>
      <c r="U354" s="171" t="s">
        <v>2285</v>
      </c>
      <c r="V354" s="171" t="s">
        <v>3380</v>
      </c>
      <c r="AB354" s="171" t="s">
        <v>2124</v>
      </c>
      <c r="AC354" s="171">
        <v>353</v>
      </c>
      <c r="AD354" s="207">
        <v>43180</v>
      </c>
      <c r="AE354" s="207">
        <v>0</v>
      </c>
      <c r="AF354" s="171" t="s">
        <v>649</v>
      </c>
    </row>
    <row r="355" spans="16:32" x14ac:dyDescent="0.25">
      <c r="P355" s="171" t="s">
        <v>816</v>
      </c>
      <c r="Q355" s="171">
        <v>353</v>
      </c>
      <c r="R355" s="171" t="s">
        <v>3379</v>
      </c>
      <c r="S355" s="171" t="s">
        <v>1426</v>
      </c>
      <c r="T355" s="171">
        <v>5</v>
      </c>
      <c r="U355" s="171" t="s">
        <v>2285</v>
      </c>
      <c r="V355" s="171" t="s">
        <v>3380</v>
      </c>
      <c r="AB355" s="171" t="s">
        <v>2125</v>
      </c>
      <c r="AC355" s="171">
        <v>357</v>
      </c>
      <c r="AD355" s="207">
        <v>43139</v>
      </c>
      <c r="AE355" s="207">
        <v>43164</v>
      </c>
      <c r="AF355" s="171" t="s">
        <v>3417</v>
      </c>
    </row>
    <row r="356" spans="16:32" x14ac:dyDescent="0.25">
      <c r="P356" s="171" t="s">
        <v>816</v>
      </c>
      <c r="Q356" s="171">
        <v>353</v>
      </c>
      <c r="R356" s="171" t="s">
        <v>3379</v>
      </c>
      <c r="S356" s="171" t="s">
        <v>1427</v>
      </c>
      <c r="T356" s="171">
        <v>2</v>
      </c>
      <c r="U356" s="171" t="s">
        <v>2287</v>
      </c>
      <c r="V356" s="171" t="s">
        <v>3380</v>
      </c>
      <c r="AB356" s="171" t="s">
        <v>2125</v>
      </c>
      <c r="AC356" s="171">
        <v>353</v>
      </c>
      <c r="AD356" s="207">
        <v>43180</v>
      </c>
      <c r="AE356" s="207">
        <v>0</v>
      </c>
      <c r="AF356" s="171" t="s">
        <v>649</v>
      </c>
    </row>
    <row r="357" spans="16:32" x14ac:dyDescent="0.25">
      <c r="P357" s="171" t="s">
        <v>816</v>
      </c>
      <c r="Q357" s="171">
        <v>353</v>
      </c>
      <c r="R357" s="171" t="s">
        <v>3379</v>
      </c>
      <c r="S357" s="171" t="s">
        <v>1427</v>
      </c>
      <c r="T357" s="171">
        <v>8</v>
      </c>
      <c r="U357" s="171" t="s">
        <v>2287</v>
      </c>
      <c r="V357" s="171" t="s">
        <v>3380</v>
      </c>
      <c r="AB357" s="171" t="s">
        <v>2126</v>
      </c>
      <c r="AC357" s="171">
        <v>323</v>
      </c>
      <c r="AD357" s="207">
        <v>43074</v>
      </c>
      <c r="AE357" s="207">
        <v>43111</v>
      </c>
      <c r="AF357" s="171" t="s">
        <v>3417</v>
      </c>
    </row>
    <row r="358" spans="16:32" x14ac:dyDescent="0.25">
      <c r="P358" s="171" t="s">
        <v>816</v>
      </c>
      <c r="Q358" s="171">
        <v>353</v>
      </c>
      <c r="R358" s="171" t="s">
        <v>3379</v>
      </c>
      <c r="S358" s="171" t="s">
        <v>1427</v>
      </c>
      <c r="T358" s="171">
        <v>5</v>
      </c>
      <c r="U358" s="171" t="s">
        <v>2287</v>
      </c>
      <c r="V358" s="171" t="s">
        <v>3380</v>
      </c>
      <c r="AB358" s="171" t="s">
        <v>2126</v>
      </c>
      <c r="AC358" s="171">
        <v>347</v>
      </c>
      <c r="AD358" s="207">
        <v>43118</v>
      </c>
      <c r="AE358" s="207">
        <v>43133</v>
      </c>
      <c r="AF358" s="171" t="s">
        <v>3417</v>
      </c>
    </row>
    <row r="359" spans="16:32" x14ac:dyDescent="0.25">
      <c r="P359" s="171" t="s">
        <v>816</v>
      </c>
      <c r="Q359" s="171">
        <v>353</v>
      </c>
      <c r="R359" s="171" t="s">
        <v>3379</v>
      </c>
      <c r="S359" s="171" t="s">
        <v>1429</v>
      </c>
      <c r="T359" s="171">
        <v>92</v>
      </c>
      <c r="U359" s="171" t="s">
        <v>2290</v>
      </c>
      <c r="V359" s="171" t="s">
        <v>3380</v>
      </c>
      <c r="AB359" s="171" t="s">
        <v>2126</v>
      </c>
      <c r="AC359" s="171">
        <v>340</v>
      </c>
      <c r="AD359" s="207">
        <v>43133</v>
      </c>
      <c r="AE359" s="207">
        <v>43168</v>
      </c>
      <c r="AF359" s="171" t="s">
        <v>3417</v>
      </c>
    </row>
    <row r="360" spans="16:32" x14ac:dyDescent="0.25">
      <c r="P360" s="171" t="s">
        <v>816</v>
      </c>
      <c r="Q360" s="171">
        <v>353</v>
      </c>
      <c r="R360" s="171" t="s">
        <v>3379</v>
      </c>
      <c r="S360" s="171" t="s">
        <v>1430</v>
      </c>
      <c r="T360" s="171">
        <v>96</v>
      </c>
      <c r="U360" s="171" t="s">
        <v>2291</v>
      </c>
      <c r="V360" s="171" t="s">
        <v>3380</v>
      </c>
      <c r="AB360" s="171" t="s">
        <v>2126</v>
      </c>
      <c r="AC360" s="171">
        <v>340</v>
      </c>
      <c r="AD360" s="207">
        <v>43133</v>
      </c>
      <c r="AE360" s="207">
        <v>43168</v>
      </c>
      <c r="AF360" s="171" t="s">
        <v>3417</v>
      </c>
    </row>
    <row r="361" spans="16:32" x14ac:dyDescent="0.25">
      <c r="P361" s="171" t="s">
        <v>816</v>
      </c>
      <c r="Q361" s="171">
        <v>353</v>
      </c>
      <c r="R361" s="171" t="s">
        <v>3379</v>
      </c>
      <c r="S361" s="171" t="s">
        <v>1431</v>
      </c>
      <c r="T361" s="171">
        <v>5</v>
      </c>
      <c r="U361" s="171" t="s">
        <v>2293</v>
      </c>
      <c r="V361" s="171" t="s">
        <v>3380</v>
      </c>
      <c r="AB361" s="171" t="s">
        <v>2127</v>
      </c>
      <c r="AC361" s="171">
        <v>323</v>
      </c>
      <c r="AD361" s="207">
        <v>43074</v>
      </c>
      <c r="AE361" s="207">
        <v>43111</v>
      </c>
      <c r="AF361" s="171" t="s">
        <v>3417</v>
      </c>
    </row>
    <row r="362" spans="16:32" x14ac:dyDescent="0.25">
      <c r="P362" s="171" t="s">
        <v>816</v>
      </c>
      <c r="Q362" s="171">
        <v>353</v>
      </c>
      <c r="R362" s="171" t="s">
        <v>3379</v>
      </c>
      <c r="S362" s="171" t="s">
        <v>1432</v>
      </c>
      <c r="T362" s="171">
        <v>30</v>
      </c>
      <c r="U362" s="171" t="s">
        <v>2294</v>
      </c>
      <c r="V362" s="171" t="s">
        <v>3380</v>
      </c>
      <c r="AB362" s="171" t="s">
        <v>2127</v>
      </c>
      <c r="AC362" s="171">
        <v>327</v>
      </c>
      <c r="AD362" s="207">
        <v>43074</v>
      </c>
      <c r="AE362" s="207">
        <v>43131</v>
      </c>
      <c r="AF362" s="171" t="s">
        <v>3417</v>
      </c>
    </row>
    <row r="363" spans="16:32" x14ac:dyDescent="0.25">
      <c r="P363" s="171" t="s">
        <v>816</v>
      </c>
      <c r="Q363" s="171">
        <v>353</v>
      </c>
      <c r="R363" s="171" t="s">
        <v>3379</v>
      </c>
      <c r="S363" s="171" t="s">
        <v>1432</v>
      </c>
      <c r="T363" s="171">
        <v>11</v>
      </c>
      <c r="U363" s="171" t="s">
        <v>2294</v>
      </c>
      <c r="V363" s="171" t="s">
        <v>3380</v>
      </c>
      <c r="AB363" s="171" t="s">
        <v>2127</v>
      </c>
      <c r="AC363" s="171">
        <v>347</v>
      </c>
      <c r="AD363" s="207">
        <v>43118</v>
      </c>
      <c r="AE363" s="207">
        <v>43133</v>
      </c>
      <c r="AF363" s="171" t="s">
        <v>3417</v>
      </c>
    </row>
    <row r="364" spans="16:32" x14ac:dyDescent="0.25">
      <c r="P364" s="171" t="s">
        <v>816</v>
      </c>
      <c r="Q364" s="171">
        <v>353</v>
      </c>
      <c r="R364" s="171" t="s">
        <v>3379</v>
      </c>
      <c r="S364" s="171" t="s">
        <v>1432</v>
      </c>
      <c r="T364" s="171">
        <v>25</v>
      </c>
      <c r="U364" s="171" t="s">
        <v>2294</v>
      </c>
      <c r="V364" s="171" t="s">
        <v>3380</v>
      </c>
      <c r="AB364" s="171" t="s">
        <v>2127</v>
      </c>
      <c r="AC364" s="171">
        <v>340</v>
      </c>
      <c r="AD364" s="207">
        <v>43133</v>
      </c>
      <c r="AE364" s="207">
        <v>43168</v>
      </c>
      <c r="AF364" s="171" t="s">
        <v>3417</v>
      </c>
    </row>
    <row r="365" spans="16:32" x14ac:dyDescent="0.25">
      <c r="P365" s="171" t="s">
        <v>816</v>
      </c>
      <c r="Q365" s="171">
        <v>353</v>
      </c>
      <c r="R365" s="171" t="s">
        <v>3379</v>
      </c>
      <c r="S365" s="171" t="s">
        <v>1433</v>
      </c>
      <c r="T365" s="171">
        <v>40</v>
      </c>
      <c r="U365" s="171" t="s">
        <v>2295</v>
      </c>
      <c r="V365" s="171" t="s">
        <v>3380</v>
      </c>
      <c r="AB365" s="171" t="s">
        <v>2127</v>
      </c>
      <c r="AC365" s="171">
        <v>340</v>
      </c>
      <c r="AD365" s="207">
        <v>43133</v>
      </c>
      <c r="AE365" s="207">
        <v>43168</v>
      </c>
      <c r="AF365" s="171" t="s">
        <v>3417</v>
      </c>
    </row>
    <row r="366" spans="16:32" x14ac:dyDescent="0.25">
      <c r="P366" s="171" t="s">
        <v>816</v>
      </c>
      <c r="Q366" s="171">
        <v>353</v>
      </c>
      <c r="R366" s="171" t="s">
        <v>3379</v>
      </c>
      <c r="S366" s="171" t="s">
        <v>1433</v>
      </c>
      <c r="T366" s="171">
        <v>13</v>
      </c>
      <c r="U366" s="171" t="s">
        <v>2295</v>
      </c>
      <c r="V366" s="171" t="s">
        <v>3380</v>
      </c>
      <c r="AB366" s="171" t="s">
        <v>2127</v>
      </c>
      <c r="AC366" s="171">
        <v>357</v>
      </c>
      <c r="AD366" s="207">
        <v>43139</v>
      </c>
      <c r="AE366" s="207">
        <v>43164</v>
      </c>
      <c r="AF366" s="171" t="s">
        <v>3417</v>
      </c>
    </row>
    <row r="367" spans="16:32" x14ac:dyDescent="0.25">
      <c r="P367" s="171" t="s">
        <v>816</v>
      </c>
      <c r="Q367" s="171">
        <v>353</v>
      </c>
      <c r="R367" s="171" t="s">
        <v>3379</v>
      </c>
      <c r="S367" s="171" t="s">
        <v>1434</v>
      </c>
      <c r="T367" s="171">
        <v>5</v>
      </c>
      <c r="U367" s="171" t="s">
        <v>2296</v>
      </c>
      <c r="V367" s="171" t="s">
        <v>3380</v>
      </c>
      <c r="AB367" s="171" t="s">
        <v>2127</v>
      </c>
      <c r="AC367" s="171">
        <v>364</v>
      </c>
      <c r="AD367" s="207">
        <v>43168</v>
      </c>
      <c r="AE367" s="207">
        <v>43179</v>
      </c>
      <c r="AF367" s="171" t="s">
        <v>3417</v>
      </c>
    </row>
    <row r="368" spans="16:32" x14ac:dyDescent="0.25">
      <c r="P368" s="171" t="s">
        <v>816</v>
      </c>
      <c r="Q368" s="171">
        <v>353</v>
      </c>
      <c r="R368" s="171" t="s">
        <v>3379</v>
      </c>
      <c r="S368" s="171" t="s">
        <v>1434</v>
      </c>
      <c r="T368" s="171">
        <v>5</v>
      </c>
      <c r="U368" s="171" t="s">
        <v>2296</v>
      </c>
      <c r="V368" s="171" t="s">
        <v>3380</v>
      </c>
      <c r="AB368" s="171" t="s">
        <v>2127</v>
      </c>
      <c r="AC368" s="171">
        <v>353</v>
      </c>
      <c r="AD368" s="207">
        <v>43180</v>
      </c>
      <c r="AE368" s="207">
        <v>0</v>
      </c>
      <c r="AF368" s="171" t="s">
        <v>649</v>
      </c>
    </row>
    <row r="369" spans="16:32" x14ac:dyDescent="0.25">
      <c r="P369" s="171" t="s">
        <v>816</v>
      </c>
      <c r="Q369" s="171">
        <v>353</v>
      </c>
      <c r="R369" s="171" t="s">
        <v>3379</v>
      </c>
      <c r="S369" s="171" t="s">
        <v>1434</v>
      </c>
      <c r="T369" s="171">
        <v>11</v>
      </c>
      <c r="U369" s="171" t="s">
        <v>2296</v>
      </c>
      <c r="V369" s="171" t="s">
        <v>3380</v>
      </c>
      <c r="AB369" s="171" t="s">
        <v>2127</v>
      </c>
      <c r="AC369" s="171">
        <v>353</v>
      </c>
      <c r="AD369" s="207">
        <v>43180</v>
      </c>
      <c r="AE369" s="207">
        <v>0</v>
      </c>
      <c r="AF369" s="171" t="s">
        <v>649</v>
      </c>
    </row>
    <row r="370" spans="16:32" x14ac:dyDescent="0.25">
      <c r="P370" s="171" t="s">
        <v>816</v>
      </c>
      <c r="Q370" s="171">
        <v>353</v>
      </c>
      <c r="R370" s="171" t="s">
        <v>3379</v>
      </c>
      <c r="S370" s="171" t="s">
        <v>1435</v>
      </c>
      <c r="T370" s="171">
        <v>1</v>
      </c>
      <c r="U370" s="171" t="s">
        <v>3193</v>
      </c>
      <c r="V370" s="171" t="s">
        <v>3380</v>
      </c>
      <c r="AB370" s="171" t="s">
        <v>2128</v>
      </c>
      <c r="AC370" s="171">
        <v>347</v>
      </c>
      <c r="AD370" s="207">
        <v>43118</v>
      </c>
      <c r="AE370" s="207">
        <v>43133</v>
      </c>
      <c r="AF370" s="171" t="s">
        <v>3417</v>
      </c>
    </row>
    <row r="371" spans="16:32" x14ac:dyDescent="0.25">
      <c r="P371" s="171" t="s">
        <v>816</v>
      </c>
      <c r="Q371" s="171">
        <v>353</v>
      </c>
      <c r="R371" s="171" t="s">
        <v>3379</v>
      </c>
      <c r="S371" s="171" t="s">
        <v>1435</v>
      </c>
      <c r="T371" s="171">
        <v>1</v>
      </c>
      <c r="U371" s="171" t="s">
        <v>3193</v>
      </c>
      <c r="V371" s="171" t="s">
        <v>3380</v>
      </c>
      <c r="AB371" s="171" t="s">
        <v>2128</v>
      </c>
      <c r="AC371" s="171">
        <v>340</v>
      </c>
      <c r="AD371" s="207">
        <v>43133</v>
      </c>
      <c r="AE371" s="207">
        <v>43168</v>
      </c>
      <c r="AF371" s="171" t="s">
        <v>3417</v>
      </c>
    </row>
    <row r="372" spans="16:32" x14ac:dyDescent="0.25">
      <c r="P372" s="171" t="s">
        <v>816</v>
      </c>
      <c r="Q372" s="171">
        <v>353</v>
      </c>
      <c r="R372" s="171" t="s">
        <v>3379</v>
      </c>
      <c r="S372" s="171" t="s">
        <v>1437</v>
      </c>
      <c r="T372" s="171">
        <v>1</v>
      </c>
      <c r="U372" s="171" t="s">
        <v>2300</v>
      </c>
      <c r="V372" s="171" t="s">
        <v>3380</v>
      </c>
      <c r="AB372" s="171" t="s">
        <v>2128</v>
      </c>
      <c r="AC372" s="171">
        <v>340</v>
      </c>
      <c r="AD372" s="207">
        <v>43133</v>
      </c>
      <c r="AE372" s="207">
        <v>43168</v>
      </c>
      <c r="AF372" s="171" t="s">
        <v>3417</v>
      </c>
    </row>
    <row r="373" spans="16:32" x14ac:dyDescent="0.25">
      <c r="P373" s="171" t="s">
        <v>816</v>
      </c>
      <c r="Q373" s="171">
        <v>353</v>
      </c>
      <c r="R373" s="171" t="s">
        <v>3379</v>
      </c>
      <c r="S373" s="171" t="s">
        <v>1437</v>
      </c>
      <c r="T373" s="171">
        <v>155</v>
      </c>
      <c r="U373" s="171" t="s">
        <v>2300</v>
      </c>
      <c r="V373" s="171" t="s">
        <v>3380</v>
      </c>
      <c r="AB373" s="171" t="s">
        <v>2128</v>
      </c>
      <c r="AC373" s="171">
        <v>364</v>
      </c>
      <c r="AD373" s="207">
        <v>43168</v>
      </c>
      <c r="AE373" s="207">
        <v>43179</v>
      </c>
      <c r="AF373" s="171" t="s">
        <v>3417</v>
      </c>
    </row>
    <row r="374" spans="16:32" x14ac:dyDescent="0.25">
      <c r="P374" s="171" t="s">
        <v>816</v>
      </c>
      <c r="Q374" s="171">
        <v>353</v>
      </c>
      <c r="R374" s="171" t="s">
        <v>3379</v>
      </c>
      <c r="S374" s="171" t="s">
        <v>1437</v>
      </c>
      <c r="T374" s="171">
        <v>20</v>
      </c>
      <c r="U374" s="171" t="s">
        <v>2300</v>
      </c>
      <c r="V374" s="171" t="s">
        <v>3380</v>
      </c>
      <c r="AB374" s="171" t="s">
        <v>2128</v>
      </c>
      <c r="AC374" s="171">
        <v>353</v>
      </c>
      <c r="AD374" s="207">
        <v>43180</v>
      </c>
      <c r="AE374" s="207">
        <v>0</v>
      </c>
      <c r="AF374" s="171" t="s">
        <v>649</v>
      </c>
    </row>
    <row r="375" spans="16:32" x14ac:dyDescent="0.25">
      <c r="P375" s="171" t="s">
        <v>816</v>
      </c>
      <c r="Q375" s="171">
        <v>353</v>
      </c>
      <c r="R375" s="171" t="s">
        <v>3379</v>
      </c>
      <c r="S375" s="171" t="s">
        <v>1437</v>
      </c>
      <c r="T375" s="171">
        <v>35</v>
      </c>
      <c r="U375" s="171" t="s">
        <v>2300</v>
      </c>
      <c r="V375" s="171" t="s">
        <v>3380</v>
      </c>
      <c r="AB375" s="171" t="s">
        <v>2128</v>
      </c>
      <c r="AC375" s="171">
        <v>353</v>
      </c>
      <c r="AD375" s="207">
        <v>43180</v>
      </c>
      <c r="AE375" s="207">
        <v>0</v>
      </c>
      <c r="AF375" s="171" t="s">
        <v>649</v>
      </c>
    </row>
    <row r="376" spans="16:32" x14ac:dyDescent="0.25">
      <c r="P376" s="171" t="s">
        <v>816</v>
      </c>
      <c r="Q376" s="171">
        <v>353</v>
      </c>
      <c r="R376" s="171" t="s">
        <v>3379</v>
      </c>
      <c r="S376" s="171" t="s">
        <v>1437</v>
      </c>
      <c r="T376" s="171">
        <v>7</v>
      </c>
      <c r="U376" s="171" t="s">
        <v>2300</v>
      </c>
      <c r="V376" s="171" t="s">
        <v>3380</v>
      </c>
      <c r="AB376" s="171" t="s">
        <v>2128</v>
      </c>
      <c r="AC376" s="171">
        <v>353</v>
      </c>
      <c r="AD376" s="207">
        <v>43180</v>
      </c>
      <c r="AE376" s="207">
        <v>0</v>
      </c>
      <c r="AF376" s="171" t="s">
        <v>649</v>
      </c>
    </row>
    <row r="377" spans="16:32" x14ac:dyDescent="0.25">
      <c r="P377" s="171" t="s">
        <v>816</v>
      </c>
      <c r="Q377" s="171">
        <v>353</v>
      </c>
      <c r="R377" s="171" t="s">
        <v>3379</v>
      </c>
      <c r="S377" s="171" t="s">
        <v>1439</v>
      </c>
      <c r="T377" s="171">
        <v>36</v>
      </c>
      <c r="U377" s="171" t="s">
        <v>2302</v>
      </c>
      <c r="V377" s="171" t="s">
        <v>3380</v>
      </c>
      <c r="AB377" s="171" t="s">
        <v>2129</v>
      </c>
      <c r="AC377" s="171">
        <v>364</v>
      </c>
      <c r="AD377" s="207">
        <v>43168</v>
      </c>
      <c r="AE377" s="207">
        <v>43179</v>
      </c>
      <c r="AF377" s="171" t="s">
        <v>3417</v>
      </c>
    </row>
    <row r="378" spans="16:32" x14ac:dyDescent="0.25">
      <c r="P378" s="171" t="s">
        <v>816</v>
      </c>
      <c r="Q378" s="171">
        <v>353</v>
      </c>
      <c r="R378" s="171" t="s">
        <v>3379</v>
      </c>
      <c r="S378" s="171" t="s">
        <v>1439</v>
      </c>
      <c r="T378" s="171">
        <v>200</v>
      </c>
      <c r="U378" s="171" t="s">
        <v>2302</v>
      </c>
      <c r="V378" s="171" t="s">
        <v>3380</v>
      </c>
      <c r="AB378" s="171" t="s">
        <v>2129</v>
      </c>
      <c r="AC378" s="171">
        <v>353</v>
      </c>
      <c r="AD378" s="207">
        <v>43180</v>
      </c>
      <c r="AE378" s="207">
        <v>0</v>
      </c>
      <c r="AF378" s="171" t="s">
        <v>649</v>
      </c>
    </row>
    <row r="379" spans="16:32" x14ac:dyDescent="0.25">
      <c r="P379" s="171" t="s">
        <v>816</v>
      </c>
      <c r="Q379" s="171">
        <v>353</v>
      </c>
      <c r="R379" s="171" t="s">
        <v>3379</v>
      </c>
      <c r="S379" s="171" t="s">
        <v>1441</v>
      </c>
      <c r="T379" s="171">
        <v>5</v>
      </c>
      <c r="U379" s="171" t="s">
        <v>2304</v>
      </c>
      <c r="V379" s="171" t="s">
        <v>3380</v>
      </c>
      <c r="AB379" s="171" t="s">
        <v>2130</v>
      </c>
      <c r="AC379" s="171">
        <v>364</v>
      </c>
      <c r="AD379" s="207">
        <v>43168</v>
      </c>
      <c r="AE379" s="207">
        <v>43179</v>
      </c>
      <c r="AF379" s="171" t="s">
        <v>3417</v>
      </c>
    </row>
    <row r="380" spans="16:32" x14ac:dyDescent="0.25">
      <c r="P380" s="171" t="s">
        <v>816</v>
      </c>
      <c r="Q380" s="171">
        <v>353</v>
      </c>
      <c r="R380" s="171" t="s">
        <v>3379</v>
      </c>
      <c r="S380" s="171" t="s">
        <v>1441</v>
      </c>
      <c r="T380" s="171">
        <v>6</v>
      </c>
      <c r="U380" s="171" t="s">
        <v>2304</v>
      </c>
      <c r="V380" s="171" t="s">
        <v>3380</v>
      </c>
      <c r="AB380" s="171" t="s">
        <v>2130</v>
      </c>
      <c r="AC380" s="171">
        <v>353</v>
      </c>
      <c r="AD380" s="207">
        <v>43180</v>
      </c>
      <c r="AE380" s="207">
        <v>0</v>
      </c>
      <c r="AF380" s="171" t="s">
        <v>649</v>
      </c>
    </row>
    <row r="381" spans="16:32" x14ac:dyDescent="0.25">
      <c r="P381" s="171" t="s">
        <v>816</v>
      </c>
      <c r="Q381" s="171">
        <v>353</v>
      </c>
      <c r="R381" s="171" t="s">
        <v>3379</v>
      </c>
      <c r="S381" s="171" t="s">
        <v>1441</v>
      </c>
      <c r="T381" s="171">
        <v>7</v>
      </c>
      <c r="U381" s="171" t="s">
        <v>2304</v>
      </c>
      <c r="V381" s="171" t="s">
        <v>3380</v>
      </c>
      <c r="AB381" s="171" t="s">
        <v>2131</v>
      </c>
      <c r="AC381" s="171">
        <v>357</v>
      </c>
      <c r="AD381" s="207">
        <v>43139</v>
      </c>
      <c r="AE381" s="207">
        <v>43164</v>
      </c>
      <c r="AF381" s="171" t="s">
        <v>3417</v>
      </c>
    </row>
    <row r="382" spans="16:32" x14ac:dyDescent="0.25">
      <c r="P382" s="171" t="s">
        <v>816</v>
      </c>
      <c r="Q382" s="171">
        <v>353</v>
      </c>
      <c r="R382" s="171" t="s">
        <v>3379</v>
      </c>
      <c r="S382" s="171" t="s">
        <v>1442</v>
      </c>
      <c r="T382" s="171">
        <v>38</v>
      </c>
      <c r="U382" s="171" t="s">
        <v>2305</v>
      </c>
      <c r="V382" s="171" t="s">
        <v>3380</v>
      </c>
      <c r="AB382" s="171" t="s">
        <v>2131</v>
      </c>
      <c r="AC382" s="171">
        <v>353</v>
      </c>
      <c r="AD382" s="207">
        <v>43180</v>
      </c>
      <c r="AE382" s="207">
        <v>0</v>
      </c>
      <c r="AF382" s="171" t="s">
        <v>649</v>
      </c>
    </row>
    <row r="383" spans="16:32" x14ac:dyDescent="0.25">
      <c r="P383" s="171" t="s">
        <v>816</v>
      </c>
      <c r="Q383" s="171">
        <v>353</v>
      </c>
      <c r="R383" s="171" t="s">
        <v>3379</v>
      </c>
      <c r="S383" s="171" t="s">
        <v>1442</v>
      </c>
      <c r="T383" s="171">
        <v>102</v>
      </c>
      <c r="U383" s="171" t="s">
        <v>2305</v>
      </c>
      <c r="V383" s="171" t="s">
        <v>3380</v>
      </c>
      <c r="AB383" s="171" t="s">
        <v>2132</v>
      </c>
      <c r="AC383" s="171">
        <v>327</v>
      </c>
      <c r="AD383" s="207">
        <v>43074</v>
      </c>
      <c r="AE383" s="207">
        <v>43131</v>
      </c>
      <c r="AF383" s="171" t="s">
        <v>3417</v>
      </c>
    </row>
    <row r="384" spans="16:32" x14ac:dyDescent="0.25">
      <c r="P384" s="171" t="s">
        <v>816</v>
      </c>
      <c r="Q384" s="171">
        <v>353</v>
      </c>
      <c r="R384" s="171" t="s">
        <v>3379</v>
      </c>
      <c r="S384" s="171" t="s">
        <v>1443</v>
      </c>
      <c r="T384" s="171">
        <v>60</v>
      </c>
      <c r="U384" s="171" t="s">
        <v>2306</v>
      </c>
      <c r="V384" s="171" t="s">
        <v>3380</v>
      </c>
      <c r="AB384" s="171" t="s">
        <v>2132</v>
      </c>
      <c r="AC384" s="171">
        <v>347</v>
      </c>
      <c r="AD384" s="207">
        <v>43118</v>
      </c>
      <c r="AE384" s="207">
        <v>43133</v>
      </c>
      <c r="AF384" s="171" t="s">
        <v>3417</v>
      </c>
    </row>
    <row r="385" spans="16:32" x14ac:dyDescent="0.25">
      <c r="P385" s="171" t="s">
        <v>816</v>
      </c>
      <c r="Q385" s="171">
        <v>353</v>
      </c>
      <c r="R385" s="171" t="s">
        <v>3379</v>
      </c>
      <c r="S385" s="171" t="s">
        <v>1443</v>
      </c>
      <c r="T385" s="171">
        <v>71</v>
      </c>
      <c r="U385" s="171" t="s">
        <v>2306</v>
      </c>
      <c r="V385" s="171" t="s">
        <v>3380</v>
      </c>
      <c r="AB385" s="171" t="s">
        <v>2132</v>
      </c>
      <c r="AC385" s="171">
        <v>340</v>
      </c>
      <c r="AD385" s="207">
        <v>43133</v>
      </c>
      <c r="AE385" s="207">
        <v>43168</v>
      </c>
      <c r="AF385" s="171" t="s">
        <v>3417</v>
      </c>
    </row>
    <row r="386" spans="16:32" x14ac:dyDescent="0.25">
      <c r="P386" s="171" t="s">
        <v>816</v>
      </c>
      <c r="Q386" s="171">
        <v>353</v>
      </c>
      <c r="R386" s="171" t="s">
        <v>3379</v>
      </c>
      <c r="S386" s="171" t="s">
        <v>1444</v>
      </c>
      <c r="T386" s="171">
        <v>34</v>
      </c>
      <c r="U386" s="171" t="s">
        <v>2307</v>
      </c>
      <c r="V386" s="171" t="s">
        <v>3380</v>
      </c>
      <c r="AB386" s="171" t="s">
        <v>2132</v>
      </c>
      <c r="AC386" s="171">
        <v>340</v>
      </c>
      <c r="AD386" s="207">
        <v>43133</v>
      </c>
      <c r="AE386" s="207">
        <v>43168</v>
      </c>
      <c r="AF386" s="171" t="s">
        <v>3417</v>
      </c>
    </row>
    <row r="387" spans="16:32" x14ac:dyDescent="0.25">
      <c r="P387" s="171" t="s">
        <v>816</v>
      </c>
      <c r="Q387" s="171">
        <v>353</v>
      </c>
      <c r="R387" s="171" t="s">
        <v>3379</v>
      </c>
      <c r="S387" s="171" t="s">
        <v>1444</v>
      </c>
      <c r="T387" s="171">
        <v>25</v>
      </c>
      <c r="U387" s="171" t="s">
        <v>2307</v>
      </c>
      <c r="V387" s="171" t="s">
        <v>3380</v>
      </c>
      <c r="AB387" s="171" t="s">
        <v>2132</v>
      </c>
      <c r="AC387" s="171">
        <v>357</v>
      </c>
      <c r="AD387" s="207">
        <v>43139</v>
      </c>
      <c r="AE387" s="207">
        <v>43164</v>
      </c>
      <c r="AF387" s="171" t="s">
        <v>3417</v>
      </c>
    </row>
    <row r="388" spans="16:32" x14ac:dyDescent="0.25">
      <c r="P388" s="171" t="s">
        <v>816</v>
      </c>
      <c r="Q388" s="171">
        <v>353</v>
      </c>
      <c r="R388" s="171" t="s">
        <v>3379</v>
      </c>
      <c r="S388" s="171" t="s">
        <v>1445</v>
      </c>
      <c r="T388" s="171">
        <v>4</v>
      </c>
      <c r="U388" s="171" t="s">
        <v>2308</v>
      </c>
      <c r="V388" s="171" t="s">
        <v>3380</v>
      </c>
      <c r="AB388" s="171" t="s">
        <v>2132</v>
      </c>
      <c r="AC388" s="171">
        <v>364</v>
      </c>
      <c r="AD388" s="207">
        <v>43168</v>
      </c>
      <c r="AE388" s="207">
        <v>43179</v>
      </c>
      <c r="AF388" s="171" t="s">
        <v>3417</v>
      </c>
    </row>
    <row r="389" spans="16:32" x14ac:dyDescent="0.25">
      <c r="P389" s="171" t="s">
        <v>816</v>
      </c>
      <c r="Q389" s="171">
        <v>353</v>
      </c>
      <c r="R389" s="171" t="s">
        <v>3379</v>
      </c>
      <c r="S389" s="171" t="s">
        <v>1448</v>
      </c>
      <c r="T389" s="171">
        <v>3</v>
      </c>
      <c r="U389" s="171" t="s">
        <v>2311</v>
      </c>
      <c r="V389" s="171" t="s">
        <v>3380</v>
      </c>
      <c r="AB389" s="171" t="s">
        <v>2132</v>
      </c>
      <c r="AC389" s="171">
        <v>353</v>
      </c>
      <c r="AD389" s="207">
        <v>43180</v>
      </c>
      <c r="AE389" s="207">
        <v>0</v>
      </c>
      <c r="AF389" s="171" t="s">
        <v>649</v>
      </c>
    </row>
    <row r="390" spans="16:32" x14ac:dyDescent="0.25">
      <c r="P390" s="171" t="s">
        <v>816</v>
      </c>
      <c r="Q390" s="171">
        <v>353</v>
      </c>
      <c r="R390" s="171" t="s">
        <v>3379</v>
      </c>
      <c r="S390" s="171" t="s">
        <v>1448</v>
      </c>
      <c r="T390" s="171">
        <v>12</v>
      </c>
      <c r="U390" s="171" t="s">
        <v>2311</v>
      </c>
      <c r="V390" s="171" t="s">
        <v>3380</v>
      </c>
      <c r="AB390" s="171" t="s">
        <v>2132</v>
      </c>
      <c r="AC390" s="171">
        <v>353</v>
      </c>
      <c r="AD390" s="207">
        <v>43180</v>
      </c>
      <c r="AE390" s="207">
        <v>0</v>
      </c>
      <c r="AF390" s="171" t="s">
        <v>649</v>
      </c>
    </row>
    <row r="391" spans="16:32" x14ac:dyDescent="0.25">
      <c r="P391" s="171" t="s">
        <v>816</v>
      </c>
      <c r="Q391" s="171">
        <v>353</v>
      </c>
      <c r="R391" s="171" t="s">
        <v>3379</v>
      </c>
      <c r="S391" s="171" t="s">
        <v>1448</v>
      </c>
      <c r="T391" s="171">
        <v>27</v>
      </c>
      <c r="U391" s="171" t="s">
        <v>2311</v>
      </c>
      <c r="V391" s="171" t="s">
        <v>3380</v>
      </c>
      <c r="AB391" s="171" t="s">
        <v>2132</v>
      </c>
      <c r="AC391" s="171">
        <v>353</v>
      </c>
      <c r="AD391" s="207">
        <v>43180</v>
      </c>
      <c r="AE391" s="207">
        <v>0</v>
      </c>
      <c r="AF391" s="171" t="s">
        <v>649</v>
      </c>
    </row>
    <row r="392" spans="16:32" x14ac:dyDescent="0.25">
      <c r="P392" s="171" t="s">
        <v>816</v>
      </c>
      <c r="Q392" s="171">
        <v>353</v>
      </c>
      <c r="R392" s="171" t="s">
        <v>3379</v>
      </c>
      <c r="S392" s="171" t="s">
        <v>1448</v>
      </c>
      <c r="T392" s="171">
        <v>72</v>
      </c>
      <c r="U392" s="171" t="s">
        <v>2311</v>
      </c>
      <c r="V392" s="171" t="s">
        <v>3380</v>
      </c>
      <c r="AB392" s="171" t="s">
        <v>2132</v>
      </c>
      <c r="AC392" s="171">
        <v>353</v>
      </c>
      <c r="AD392" s="207">
        <v>43180</v>
      </c>
      <c r="AE392" s="207">
        <v>0</v>
      </c>
      <c r="AF392" s="171" t="s">
        <v>649</v>
      </c>
    </row>
    <row r="393" spans="16:32" x14ac:dyDescent="0.25">
      <c r="P393" s="171" t="s">
        <v>816</v>
      </c>
      <c r="Q393" s="171">
        <v>353</v>
      </c>
      <c r="R393" s="171" t="s">
        <v>3379</v>
      </c>
      <c r="S393" s="171" t="s">
        <v>1448</v>
      </c>
      <c r="T393" s="171">
        <v>12</v>
      </c>
      <c r="U393" s="171" t="s">
        <v>2311</v>
      </c>
      <c r="V393" s="171" t="s">
        <v>3380</v>
      </c>
      <c r="AB393" s="171" t="s">
        <v>3184</v>
      </c>
      <c r="AC393" s="171">
        <v>327</v>
      </c>
      <c r="AD393" s="207">
        <v>43074</v>
      </c>
      <c r="AE393" s="207">
        <v>43131</v>
      </c>
      <c r="AF393" s="171" t="s">
        <v>3417</v>
      </c>
    </row>
    <row r="394" spans="16:32" x14ac:dyDescent="0.25">
      <c r="P394" s="171" t="s">
        <v>816</v>
      </c>
      <c r="Q394" s="171">
        <v>353</v>
      </c>
      <c r="R394" s="171" t="s">
        <v>3379</v>
      </c>
      <c r="S394" s="171" t="s">
        <v>1448</v>
      </c>
      <c r="T394" s="171">
        <v>5</v>
      </c>
      <c r="U394" s="171" t="s">
        <v>2311</v>
      </c>
      <c r="V394" s="171" t="s">
        <v>3380</v>
      </c>
      <c r="AB394" s="171" t="s">
        <v>3184</v>
      </c>
      <c r="AC394" s="171">
        <v>353</v>
      </c>
      <c r="AD394" s="207">
        <v>43180</v>
      </c>
      <c r="AE394" s="207">
        <v>0</v>
      </c>
      <c r="AF394" s="171" t="s">
        <v>649</v>
      </c>
    </row>
    <row r="395" spans="16:32" x14ac:dyDescent="0.25">
      <c r="P395" s="171" t="s">
        <v>816</v>
      </c>
      <c r="Q395" s="171">
        <v>353</v>
      </c>
      <c r="R395" s="171" t="s">
        <v>3379</v>
      </c>
      <c r="S395" s="171" t="s">
        <v>1449</v>
      </c>
      <c r="T395" s="171">
        <v>7</v>
      </c>
      <c r="U395" s="171" t="s">
        <v>2312</v>
      </c>
      <c r="V395" s="171" t="s">
        <v>3380</v>
      </c>
      <c r="AB395" s="171" t="s">
        <v>2133</v>
      </c>
      <c r="AC395" s="171">
        <v>323</v>
      </c>
      <c r="AD395" s="207">
        <v>43074</v>
      </c>
      <c r="AE395" s="207">
        <v>43111</v>
      </c>
      <c r="AF395" s="171" t="s">
        <v>3417</v>
      </c>
    </row>
    <row r="396" spans="16:32" x14ac:dyDescent="0.25">
      <c r="P396" s="171" t="s">
        <v>816</v>
      </c>
      <c r="Q396" s="171">
        <v>353</v>
      </c>
      <c r="R396" s="171" t="s">
        <v>3379</v>
      </c>
      <c r="S396" s="171" t="s">
        <v>1450</v>
      </c>
      <c r="T396" s="171">
        <v>6</v>
      </c>
      <c r="U396" s="171" t="s">
        <v>2316</v>
      </c>
      <c r="V396" s="171" t="s">
        <v>3380</v>
      </c>
      <c r="AB396" s="171" t="s">
        <v>2133</v>
      </c>
      <c r="AC396" s="171">
        <v>364</v>
      </c>
      <c r="AD396" s="207">
        <v>43168</v>
      </c>
      <c r="AE396" s="207">
        <v>43179</v>
      </c>
      <c r="AF396" s="171" t="s">
        <v>3417</v>
      </c>
    </row>
    <row r="397" spans="16:32" x14ac:dyDescent="0.25">
      <c r="P397" s="171" t="s">
        <v>816</v>
      </c>
      <c r="Q397" s="171">
        <v>353</v>
      </c>
      <c r="R397" s="171" t="s">
        <v>3379</v>
      </c>
      <c r="S397" s="171" t="s">
        <v>1451</v>
      </c>
      <c r="T397" s="171">
        <v>8</v>
      </c>
      <c r="U397" s="171" t="s">
        <v>2318</v>
      </c>
      <c r="V397" s="171" t="s">
        <v>3380</v>
      </c>
      <c r="AB397" s="171" t="s">
        <v>2133</v>
      </c>
      <c r="AC397" s="171">
        <v>353</v>
      </c>
      <c r="AD397" s="207">
        <v>43180</v>
      </c>
      <c r="AE397" s="207">
        <v>0</v>
      </c>
      <c r="AF397" s="171" t="s">
        <v>649</v>
      </c>
    </row>
    <row r="398" spans="16:32" x14ac:dyDescent="0.25">
      <c r="P398" s="171" t="s">
        <v>816</v>
      </c>
      <c r="Q398" s="171">
        <v>353</v>
      </c>
      <c r="R398" s="171" t="s">
        <v>3379</v>
      </c>
      <c r="S398" s="171" t="s">
        <v>1452</v>
      </c>
      <c r="T398" s="171">
        <v>4</v>
      </c>
      <c r="U398" s="171" t="s">
        <v>2320</v>
      </c>
      <c r="V398" s="171" t="s">
        <v>3380</v>
      </c>
      <c r="AB398" s="171" t="s">
        <v>2133</v>
      </c>
      <c r="AC398" s="171">
        <v>353</v>
      </c>
      <c r="AD398" s="207">
        <v>43180</v>
      </c>
      <c r="AE398" s="207">
        <v>0</v>
      </c>
      <c r="AF398" s="171" t="s">
        <v>649</v>
      </c>
    </row>
    <row r="399" spans="16:32" x14ac:dyDescent="0.25">
      <c r="P399" s="171" t="s">
        <v>816</v>
      </c>
      <c r="Q399" s="171">
        <v>353</v>
      </c>
      <c r="R399" s="171" t="s">
        <v>3379</v>
      </c>
      <c r="S399" s="171" t="s">
        <v>1453</v>
      </c>
      <c r="T399" s="171">
        <v>8</v>
      </c>
      <c r="U399" s="171" t="s">
        <v>2321</v>
      </c>
      <c r="V399" s="171" t="s">
        <v>3380</v>
      </c>
      <c r="AB399" s="171" t="s">
        <v>2134</v>
      </c>
      <c r="AC399" s="171">
        <v>327</v>
      </c>
      <c r="AD399" s="207">
        <v>43074</v>
      </c>
      <c r="AE399" s="207">
        <v>43131</v>
      </c>
      <c r="AF399" s="171" t="s">
        <v>3417</v>
      </c>
    </row>
    <row r="400" spans="16:32" x14ac:dyDescent="0.25">
      <c r="P400" s="171" t="s">
        <v>816</v>
      </c>
      <c r="Q400" s="171">
        <v>353</v>
      </c>
      <c r="R400" s="171" t="s">
        <v>3379</v>
      </c>
      <c r="S400" s="171" t="s">
        <v>1453</v>
      </c>
      <c r="T400" s="171">
        <v>19</v>
      </c>
      <c r="U400" s="171" t="s">
        <v>2321</v>
      </c>
      <c r="V400" s="171" t="s">
        <v>3380</v>
      </c>
      <c r="AB400" s="171" t="s">
        <v>2134</v>
      </c>
      <c r="AC400" s="171">
        <v>335</v>
      </c>
      <c r="AD400" s="207">
        <v>43133</v>
      </c>
      <c r="AE400" s="207">
        <v>43147</v>
      </c>
      <c r="AF400" s="171" t="s">
        <v>3417</v>
      </c>
    </row>
    <row r="401" spans="16:32" x14ac:dyDescent="0.25">
      <c r="P401" s="171" t="s">
        <v>816</v>
      </c>
      <c r="Q401" s="171">
        <v>353</v>
      </c>
      <c r="R401" s="171" t="s">
        <v>3379</v>
      </c>
      <c r="S401" s="171" t="s">
        <v>1453</v>
      </c>
      <c r="T401" s="171">
        <v>105</v>
      </c>
      <c r="U401" s="171" t="s">
        <v>2321</v>
      </c>
      <c r="V401" s="171" t="s">
        <v>3380</v>
      </c>
      <c r="AB401" s="171" t="s">
        <v>2134</v>
      </c>
      <c r="AC401" s="171">
        <v>353</v>
      </c>
      <c r="AD401" s="207">
        <v>43180</v>
      </c>
      <c r="AE401" s="207">
        <v>0</v>
      </c>
      <c r="AF401" s="171" t="s">
        <v>649</v>
      </c>
    </row>
    <row r="402" spans="16:32" x14ac:dyDescent="0.25">
      <c r="P402" s="171" t="s">
        <v>816</v>
      </c>
      <c r="Q402" s="171">
        <v>353</v>
      </c>
      <c r="R402" s="171" t="s">
        <v>3379</v>
      </c>
      <c r="S402" s="171" t="s">
        <v>1454</v>
      </c>
      <c r="T402" s="171">
        <v>1</v>
      </c>
      <c r="U402" s="171" t="s">
        <v>2322</v>
      </c>
      <c r="V402" s="171" t="s">
        <v>3380</v>
      </c>
      <c r="AB402" s="171" t="s">
        <v>2134</v>
      </c>
      <c r="AC402" s="171">
        <v>353</v>
      </c>
      <c r="AD402" s="207">
        <v>43180</v>
      </c>
      <c r="AE402" s="207">
        <v>0</v>
      </c>
      <c r="AF402" s="171" t="s">
        <v>649</v>
      </c>
    </row>
    <row r="403" spans="16:32" x14ac:dyDescent="0.25">
      <c r="P403" s="171" t="s">
        <v>816</v>
      </c>
      <c r="Q403" s="171">
        <v>353</v>
      </c>
      <c r="R403" s="171" t="s">
        <v>3379</v>
      </c>
      <c r="S403" s="171" t="s">
        <v>1455</v>
      </c>
      <c r="T403" s="171">
        <v>1</v>
      </c>
      <c r="U403" s="171" t="s">
        <v>2323</v>
      </c>
      <c r="V403" s="171" t="s">
        <v>3380</v>
      </c>
      <c r="AB403" s="171" t="s">
        <v>2134</v>
      </c>
      <c r="AC403" s="171">
        <v>353</v>
      </c>
      <c r="AD403" s="207">
        <v>43180</v>
      </c>
      <c r="AE403" s="207">
        <v>0</v>
      </c>
      <c r="AF403" s="171" t="s">
        <v>649</v>
      </c>
    </row>
    <row r="404" spans="16:32" x14ac:dyDescent="0.25">
      <c r="P404" s="171" t="s">
        <v>816</v>
      </c>
      <c r="Q404" s="171">
        <v>353</v>
      </c>
      <c r="R404" s="171" t="s">
        <v>3379</v>
      </c>
      <c r="S404" s="171" t="s">
        <v>1455</v>
      </c>
      <c r="T404" s="171">
        <v>10</v>
      </c>
      <c r="U404" s="171" t="s">
        <v>2323</v>
      </c>
      <c r="V404" s="171" t="s">
        <v>3380</v>
      </c>
      <c r="AB404" s="171" t="s">
        <v>2135</v>
      </c>
      <c r="AC404" s="171">
        <v>347</v>
      </c>
      <c r="AD404" s="207">
        <v>43118</v>
      </c>
      <c r="AE404" s="207">
        <v>43133</v>
      </c>
      <c r="AF404" s="171" t="s">
        <v>3417</v>
      </c>
    </row>
    <row r="405" spans="16:32" x14ac:dyDescent="0.25">
      <c r="P405" s="171" t="s">
        <v>816</v>
      </c>
      <c r="Q405" s="171">
        <v>353</v>
      </c>
      <c r="R405" s="171" t="s">
        <v>3379</v>
      </c>
      <c r="S405" s="171" t="s">
        <v>1455</v>
      </c>
      <c r="T405" s="171">
        <v>5</v>
      </c>
      <c r="U405" s="171" t="s">
        <v>2323</v>
      </c>
      <c r="V405" s="171" t="s">
        <v>3380</v>
      </c>
      <c r="AB405" s="171" t="s">
        <v>2135</v>
      </c>
      <c r="AC405" s="171">
        <v>340</v>
      </c>
      <c r="AD405" s="207">
        <v>43133</v>
      </c>
      <c r="AE405" s="207">
        <v>43168</v>
      </c>
      <c r="AF405" s="171" t="s">
        <v>3417</v>
      </c>
    </row>
    <row r="406" spans="16:32" x14ac:dyDescent="0.25">
      <c r="P406" s="171" t="s">
        <v>816</v>
      </c>
      <c r="Q406" s="171">
        <v>353</v>
      </c>
      <c r="R406" s="171" t="s">
        <v>3379</v>
      </c>
      <c r="S406" s="171" t="s">
        <v>1455</v>
      </c>
      <c r="T406" s="171">
        <v>5</v>
      </c>
      <c r="U406" s="171" t="s">
        <v>2323</v>
      </c>
      <c r="V406" s="171" t="s">
        <v>3380</v>
      </c>
      <c r="AB406" s="171" t="s">
        <v>3382</v>
      </c>
      <c r="AC406" s="171">
        <v>364</v>
      </c>
      <c r="AD406" s="207">
        <v>43168</v>
      </c>
      <c r="AE406" s="207">
        <v>43179</v>
      </c>
      <c r="AF406" s="171" t="s">
        <v>3417</v>
      </c>
    </row>
    <row r="407" spans="16:32" x14ac:dyDescent="0.25">
      <c r="P407" s="171" t="s">
        <v>816</v>
      </c>
      <c r="Q407" s="171">
        <v>353</v>
      </c>
      <c r="R407" s="171" t="s">
        <v>3379</v>
      </c>
      <c r="S407" s="171" t="s">
        <v>1456</v>
      </c>
      <c r="T407" s="171">
        <v>1</v>
      </c>
      <c r="U407" s="171" t="s">
        <v>2324</v>
      </c>
      <c r="V407" s="171" t="s">
        <v>3380</v>
      </c>
      <c r="AB407" s="171" t="s">
        <v>3382</v>
      </c>
      <c r="AC407" s="171">
        <v>353</v>
      </c>
      <c r="AD407" s="207">
        <v>43180</v>
      </c>
      <c r="AE407" s="207">
        <v>0</v>
      </c>
      <c r="AF407" s="171" t="s">
        <v>649</v>
      </c>
    </row>
    <row r="408" spans="16:32" x14ac:dyDescent="0.25">
      <c r="P408" s="171" t="s">
        <v>816</v>
      </c>
      <c r="Q408" s="171">
        <v>353</v>
      </c>
      <c r="R408" s="171" t="s">
        <v>3379</v>
      </c>
      <c r="S408" s="171" t="s">
        <v>1457</v>
      </c>
      <c r="T408" s="171">
        <v>100</v>
      </c>
      <c r="U408" s="171" t="s">
        <v>2325</v>
      </c>
      <c r="V408" s="171" t="s">
        <v>3380</v>
      </c>
      <c r="AB408" s="171" t="s">
        <v>3382</v>
      </c>
      <c r="AC408" s="171">
        <v>353</v>
      </c>
      <c r="AD408" s="207">
        <v>43180</v>
      </c>
      <c r="AE408" s="207">
        <v>0</v>
      </c>
      <c r="AF408" s="171" t="s">
        <v>649</v>
      </c>
    </row>
    <row r="409" spans="16:32" x14ac:dyDescent="0.25">
      <c r="P409" s="171" t="s">
        <v>816</v>
      </c>
      <c r="Q409" s="171">
        <v>353</v>
      </c>
      <c r="R409" s="171" t="s">
        <v>3379</v>
      </c>
      <c r="S409" s="171" t="s">
        <v>1457</v>
      </c>
      <c r="T409" s="171">
        <v>5</v>
      </c>
      <c r="U409" s="171" t="s">
        <v>2325</v>
      </c>
      <c r="V409" s="171" t="s">
        <v>3380</v>
      </c>
      <c r="AB409" s="171" t="s">
        <v>2136</v>
      </c>
      <c r="AC409" s="171">
        <v>323</v>
      </c>
      <c r="AD409" s="207">
        <v>43074</v>
      </c>
      <c r="AE409" s="207">
        <v>43111</v>
      </c>
      <c r="AF409" s="171" t="s">
        <v>3417</v>
      </c>
    </row>
    <row r="410" spans="16:32" x14ac:dyDescent="0.25">
      <c r="P410" s="171" t="s">
        <v>816</v>
      </c>
      <c r="Q410" s="171">
        <v>353</v>
      </c>
      <c r="R410" s="171" t="s">
        <v>3379</v>
      </c>
      <c r="S410" s="171" t="s">
        <v>1457</v>
      </c>
      <c r="T410" s="171">
        <v>5</v>
      </c>
      <c r="U410" s="171" t="s">
        <v>2325</v>
      </c>
      <c r="V410" s="171" t="s">
        <v>3380</v>
      </c>
      <c r="AB410" s="171" t="s">
        <v>2136</v>
      </c>
      <c r="AC410" s="171">
        <v>340</v>
      </c>
      <c r="AD410" s="207">
        <v>43133</v>
      </c>
      <c r="AE410" s="207">
        <v>43168</v>
      </c>
      <c r="AF410" s="171" t="s">
        <v>3417</v>
      </c>
    </row>
    <row r="411" spans="16:32" x14ac:dyDescent="0.25">
      <c r="P411" s="171" t="s">
        <v>816</v>
      </c>
      <c r="Q411" s="171">
        <v>353</v>
      </c>
      <c r="R411" s="171" t="s">
        <v>3379</v>
      </c>
      <c r="S411" s="171" t="s">
        <v>1459</v>
      </c>
      <c r="T411" s="171">
        <v>10</v>
      </c>
      <c r="U411" s="171" t="s">
        <v>2328</v>
      </c>
      <c r="V411" s="171" t="s">
        <v>3380</v>
      </c>
      <c r="AB411" s="171" t="s">
        <v>2137</v>
      </c>
      <c r="AC411" s="171">
        <v>327</v>
      </c>
      <c r="AD411" s="207">
        <v>43074</v>
      </c>
      <c r="AE411" s="207">
        <v>43131</v>
      </c>
      <c r="AF411" s="171" t="s">
        <v>3417</v>
      </c>
    </row>
    <row r="412" spans="16:32" x14ac:dyDescent="0.25">
      <c r="P412" s="171" t="s">
        <v>816</v>
      </c>
      <c r="Q412" s="171">
        <v>353</v>
      </c>
      <c r="R412" s="171" t="s">
        <v>3379</v>
      </c>
      <c r="S412" s="171" t="s">
        <v>1459</v>
      </c>
      <c r="T412" s="171">
        <v>8</v>
      </c>
      <c r="U412" s="171" t="s">
        <v>2328</v>
      </c>
      <c r="V412" s="171" t="s">
        <v>3380</v>
      </c>
      <c r="AB412" s="171" t="s">
        <v>2137</v>
      </c>
      <c r="AC412" s="171">
        <v>340</v>
      </c>
      <c r="AD412" s="207">
        <v>43133</v>
      </c>
      <c r="AE412" s="207">
        <v>43168</v>
      </c>
      <c r="AF412" s="171" t="s">
        <v>3417</v>
      </c>
    </row>
    <row r="413" spans="16:32" x14ac:dyDescent="0.25">
      <c r="P413" s="171" t="s">
        <v>816</v>
      </c>
      <c r="Q413" s="171">
        <v>353</v>
      </c>
      <c r="R413" s="171" t="s">
        <v>3379</v>
      </c>
      <c r="S413" s="171" t="s">
        <v>1461</v>
      </c>
      <c r="T413" s="171">
        <v>50</v>
      </c>
      <c r="U413" s="171" t="s">
        <v>2330</v>
      </c>
      <c r="V413" s="171" t="s">
        <v>3380</v>
      </c>
      <c r="AB413" s="171" t="s">
        <v>2137</v>
      </c>
      <c r="AC413" s="171">
        <v>357</v>
      </c>
      <c r="AD413" s="207">
        <v>43139</v>
      </c>
      <c r="AE413" s="207">
        <v>43164</v>
      </c>
      <c r="AF413" s="171" t="s">
        <v>3417</v>
      </c>
    </row>
    <row r="414" spans="16:32" x14ac:dyDescent="0.25">
      <c r="P414" s="171" t="s">
        <v>816</v>
      </c>
      <c r="Q414" s="171">
        <v>353</v>
      </c>
      <c r="R414" s="171" t="s">
        <v>3379</v>
      </c>
      <c r="S414" s="171" t="s">
        <v>1461</v>
      </c>
      <c r="T414" s="171">
        <v>11</v>
      </c>
      <c r="U414" s="171" t="s">
        <v>2330</v>
      </c>
      <c r="V414" s="171" t="s">
        <v>3380</v>
      </c>
      <c r="AB414" s="171" t="s">
        <v>2137</v>
      </c>
      <c r="AC414" s="171">
        <v>353</v>
      </c>
      <c r="AD414" s="207">
        <v>43180</v>
      </c>
      <c r="AE414" s="207">
        <v>0</v>
      </c>
      <c r="AF414" s="171" t="s">
        <v>649</v>
      </c>
    </row>
    <row r="415" spans="16:32" x14ac:dyDescent="0.25">
      <c r="P415" s="171" t="s">
        <v>816</v>
      </c>
      <c r="Q415" s="171">
        <v>353</v>
      </c>
      <c r="R415" s="171" t="s">
        <v>3379</v>
      </c>
      <c r="S415" s="171" t="s">
        <v>1461</v>
      </c>
      <c r="T415" s="171">
        <v>3</v>
      </c>
      <c r="U415" s="171" t="s">
        <v>2330</v>
      </c>
      <c r="V415" s="171" t="s">
        <v>3380</v>
      </c>
      <c r="AB415" s="171" t="s">
        <v>2137</v>
      </c>
      <c r="AC415" s="171">
        <v>353</v>
      </c>
      <c r="AD415" s="207">
        <v>43180</v>
      </c>
      <c r="AE415" s="207">
        <v>0</v>
      </c>
      <c r="AF415" s="171" t="s">
        <v>649</v>
      </c>
    </row>
    <row r="416" spans="16:32" x14ac:dyDescent="0.25">
      <c r="P416" s="171" t="s">
        <v>816</v>
      </c>
      <c r="Q416" s="171">
        <v>353</v>
      </c>
      <c r="R416" s="171" t="s">
        <v>3379</v>
      </c>
      <c r="S416" s="171" t="s">
        <v>1462</v>
      </c>
      <c r="T416" s="171">
        <v>250</v>
      </c>
      <c r="U416" s="171" t="s">
        <v>2331</v>
      </c>
      <c r="V416" s="171" t="s">
        <v>3380</v>
      </c>
      <c r="AB416" s="171" t="s">
        <v>2137</v>
      </c>
      <c r="AC416" s="171">
        <v>353</v>
      </c>
      <c r="AD416" s="207">
        <v>43180</v>
      </c>
      <c r="AE416" s="207">
        <v>0</v>
      </c>
      <c r="AF416" s="171" t="s">
        <v>649</v>
      </c>
    </row>
    <row r="417" spans="16:32" x14ac:dyDescent="0.25">
      <c r="P417" s="171" t="s">
        <v>816</v>
      </c>
      <c r="Q417" s="171">
        <v>353</v>
      </c>
      <c r="R417" s="171" t="s">
        <v>3379</v>
      </c>
      <c r="S417" s="171" t="s">
        <v>1462</v>
      </c>
      <c r="T417" s="171">
        <v>25</v>
      </c>
      <c r="U417" s="171" t="s">
        <v>2331</v>
      </c>
      <c r="V417" s="171" t="s">
        <v>3380</v>
      </c>
      <c r="AB417" s="171" t="s">
        <v>2137</v>
      </c>
      <c r="AC417" s="171">
        <v>353</v>
      </c>
      <c r="AD417" s="207">
        <v>43180</v>
      </c>
      <c r="AE417" s="207">
        <v>0</v>
      </c>
      <c r="AF417" s="171" t="s">
        <v>649</v>
      </c>
    </row>
    <row r="418" spans="16:32" x14ac:dyDescent="0.25">
      <c r="P418" s="171" t="s">
        <v>816</v>
      </c>
      <c r="Q418" s="171">
        <v>353</v>
      </c>
      <c r="R418" s="171" t="s">
        <v>3379</v>
      </c>
      <c r="S418" s="171" t="s">
        <v>1462</v>
      </c>
      <c r="T418" s="171">
        <v>2</v>
      </c>
      <c r="U418" s="171" t="s">
        <v>2331</v>
      </c>
      <c r="V418" s="171" t="s">
        <v>3380</v>
      </c>
      <c r="AB418" s="171" t="s">
        <v>2137</v>
      </c>
      <c r="AC418" s="171">
        <v>353</v>
      </c>
      <c r="AD418" s="207">
        <v>43180</v>
      </c>
      <c r="AE418" s="207">
        <v>0</v>
      </c>
      <c r="AF418" s="171" t="s">
        <v>649</v>
      </c>
    </row>
    <row r="419" spans="16:32" x14ac:dyDescent="0.25">
      <c r="P419" s="171" t="s">
        <v>816</v>
      </c>
      <c r="Q419" s="171">
        <v>353</v>
      </c>
      <c r="R419" s="171" t="s">
        <v>3379</v>
      </c>
      <c r="S419" s="171" t="s">
        <v>1462</v>
      </c>
      <c r="T419" s="171">
        <v>7</v>
      </c>
      <c r="U419" s="171" t="s">
        <v>2331</v>
      </c>
      <c r="V419" s="171" t="s">
        <v>3380</v>
      </c>
      <c r="AB419" s="171" t="s">
        <v>2137</v>
      </c>
      <c r="AC419" s="171">
        <v>353</v>
      </c>
      <c r="AD419" s="207">
        <v>43180</v>
      </c>
      <c r="AE419" s="207">
        <v>0</v>
      </c>
      <c r="AF419" s="171" t="s">
        <v>649</v>
      </c>
    </row>
    <row r="420" spans="16:32" x14ac:dyDescent="0.25">
      <c r="P420" s="171" t="s">
        <v>816</v>
      </c>
      <c r="Q420" s="171">
        <v>353</v>
      </c>
      <c r="R420" s="171" t="s">
        <v>3379</v>
      </c>
      <c r="S420" s="171" t="s">
        <v>1464</v>
      </c>
      <c r="T420" s="171">
        <v>13</v>
      </c>
      <c r="U420" s="171" t="s">
        <v>2334</v>
      </c>
      <c r="V420" s="171" t="s">
        <v>3380</v>
      </c>
      <c r="AB420" s="171" t="s">
        <v>3185</v>
      </c>
      <c r="AC420" s="171">
        <v>327</v>
      </c>
      <c r="AD420" s="207">
        <v>43074</v>
      </c>
      <c r="AE420" s="207">
        <v>43131</v>
      </c>
      <c r="AF420" s="171" t="s">
        <v>3417</v>
      </c>
    </row>
    <row r="421" spans="16:32" x14ac:dyDescent="0.25">
      <c r="P421" s="171" t="s">
        <v>816</v>
      </c>
      <c r="Q421" s="171">
        <v>353</v>
      </c>
      <c r="R421" s="171" t="s">
        <v>3379</v>
      </c>
      <c r="S421" s="171" t="s">
        <v>1465</v>
      </c>
      <c r="T421" s="171">
        <v>49</v>
      </c>
      <c r="U421" s="171" t="s">
        <v>2335</v>
      </c>
      <c r="V421" s="171" t="s">
        <v>3380</v>
      </c>
      <c r="AB421" s="171" t="s">
        <v>2138</v>
      </c>
      <c r="AC421" s="171">
        <v>323</v>
      </c>
      <c r="AD421" s="207">
        <v>43074</v>
      </c>
      <c r="AE421" s="207">
        <v>43111</v>
      </c>
      <c r="AF421" s="171" t="s">
        <v>3417</v>
      </c>
    </row>
    <row r="422" spans="16:32" x14ac:dyDescent="0.25">
      <c r="P422" s="171" t="s">
        <v>816</v>
      </c>
      <c r="Q422" s="171">
        <v>353</v>
      </c>
      <c r="R422" s="171" t="s">
        <v>3379</v>
      </c>
      <c r="S422" s="171" t="s">
        <v>1465</v>
      </c>
      <c r="T422" s="171">
        <v>200</v>
      </c>
      <c r="U422" s="171" t="s">
        <v>2335</v>
      </c>
      <c r="V422" s="171" t="s">
        <v>3380</v>
      </c>
      <c r="AB422" s="171" t="s">
        <v>2138</v>
      </c>
      <c r="AC422" s="171">
        <v>327</v>
      </c>
      <c r="AD422" s="207">
        <v>43074</v>
      </c>
      <c r="AE422" s="207">
        <v>43131</v>
      </c>
      <c r="AF422" s="171" t="s">
        <v>3417</v>
      </c>
    </row>
    <row r="423" spans="16:32" x14ac:dyDescent="0.25">
      <c r="P423" s="171" t="s">
        <v>816</v>
      </c>
      <c r="Q423" s="171">
        <v>353</v>
      </c>
      <c r="R423" s="171" t="s">
        <v>3379</v>
      </c>
      <c r="S423" s="171" t="s">
        <v>1465</v>
      </c>
      <c r="T423" s="171">
        <v>28</v>
      </c>
      <c r="U423" s="171" t="s">
        <v>2335</v>
      </c>
      <c r="V423" s="171" t="s">
        <v>3380</v>
      </c>
      <c r="AB423" s="171" t="s">
        <v>2138</v>
      </c>
      <c r="AC423" s="171">
        <v>347</v>
      </c>
      <c r="AD423" s="207">
        <v>43118</v>
      </c>
      <c r="AE423" s="207">
        <v>43133</v>
      </c>
      <c r="AF423" s="171" t="s">
        <v>3417</v>
      </c>
    </row>
    <row r="424" spans="16:32" x14ac:dyDescent="0.25">
      <c r="P424" s="171" t="s">
        <v>816</v>
      </c>
      <c r="Q424" s="171">
        <v>353</v>
      </c>
      <c r="R424" s="171" t="s">
        <v>3379</v>
      </c>
      <c r="S424" s="171" t="s">
        <v>1465</v>
      </c>
      <c r="T424" s="171">
        <v>138</v>
      </c>
      <c r="U424" s="171" t="s">
        <v>2335</v>
      </c>
      <c r="V424" s="171" t="s">
        <v>3380</v>
      </c>
      <c r="AB424" s="171" t="s">
        <v>2138</v>
      </c>
      <c r="AC424" s="171">
        <v>340</v>
      </c>
      <c r="AD424" s="207">
        <v>43133</v>
      </c>
      <c r="AE424" s="207">
        <v>43168</v>
      </c>
      <c r="AF424" s="171" t="s">
        <v>3417</v>
      </c>
    </row>
    <row r="425" spans="16:32" x14ac:dyDescent="0.25">
      <c r="P425" s="171" t="s">
        <v>816</v>
      </c>
      <c r="Q425" s="171">
        <v>353</v>
      </c>
      <c r="R425" s="171" t="s">
        <v>3379</v>
      </c>
      <c r="S425" s="171" t="s">
        <v>1466</v>
      </c>
      <c r="T425" s="171">
        <v>100</v>
      </c>
      <c r="U425" s="171" t="s">
        <v>2336</v>
      </c>
      <c r="V425" s="171" t="s">
        <v>3380</v>
      </c>
      <c r="AB425" s="171" t="s">
        <v>2138</v>
      </c>
      <c r="AC425" s="171">
        <v>340</v>
      </c>
      <c r="AD425" s="207">
        <v>43133</v>
      </c>
      <c r="AE425" s="207">
        <v>43168</v>
      </c>
      <c r="AF425" s="171" t="s">
        <v>3417</v>
      </c>
    </row>
    <row r="426" spans="16:32" x14ac:dyDescent="0.25">
      <c r="P426" s="171" t="s">
        <v>816</v>
      </c>
      <c r="Q426" s="171">
        <v>353</v>
      </c>
      <c r="R426" s="171" t="s">
        <v>3379</v>
      </c>
      <c r="S426" s="171" t="s">
        <v>1466</v>
      </c>
      <c r="T426" s="171">
        <v>42</v>
      </c>
      <c r="U426" s="171" t="s">
        <v>2336</v>
      </c>
      <c r="V426" s="171" t="s">
        <v>3380</v>
      </c>
      <c r="AB426" s="171" t="s">
        <v>2138</v>
      </c>
      <c r="AC426" s="171">
        <v>357</v>
      </c>
      <c r="AD426" s="207">
        <v>43139</v>
      </c>
      <c r="AE426" s="207">
        <v>43164</v>
      </c>
      <c r="AF426" s="171" t="s">
        <v>3417</v>
      </c>
    </row>
    <row r="427" spans="16:32" x14ac:dyDescent="0.25">
      <c r="P427" s="171" t="s">
        <v>816</v>
      </c>
      <c r="Q427" s="171">
        <v>353</v>
      </c>
      <c r="R427" s="171" t="s">
        <v>3379</v>
      </c>
      <c r="S427" s="171" t="s">
        <v>1467</v>
      </c>
      <c r="T427" s="171">
        <v>12</v>
      </c>
      <c r="U427" s="171" t="s">
        <v>2337</v>
      </c>
      <c r="V427" s="171" t="s">
        <v>3380</v>
      </c>
      <c r="AB427" s="171" t="s">
        <v>2138</v>
      </c>
      <c r="AC427" s="171">
        <v>353</v>
      </c>
      <c r="AD427" s="207">
        <v>43180</v>
      </c>
      <c r="AE427" s="207">
        <v>0</v>
      </c>
      <c r="AF427" s="171" t="s">
        <v>649</v>
      </c>
    </row>
    <row r="428" spans="16:32" x14ac:dyDescent="0.25">
      <c r="P428" s="171" t="s">
        <v>816</v>
      </c>
      <c r="Q428" s="171">
        <v>353</v>
      </c>
      <c r="R428" s="171" t="s">
        <v>3379</v>
      </c>
      <c r="S428" s="171" t="s">
        <v>1468</v>
      </c>
      <c r="T428" s="171">
        <v>100</v>
      </c>
      <c r="U428" s="171" t="s">
        <v>2338</v>
      </c>
      <c r="V428" s="171" t="s">
        <v>3380</v>
      </c>
      <c r="AB428" s="171" t="s">
        <v>2139</v>
      </c>
      <c r="AC428" s="171">
        <v>323</v>
      </c>
      <c r="AD428" s="207">
        <v>43074</v>
      </c>
      <c r="AE428" s="207">
        <v>43111</v>
      </c>
      <c r="AF428" s="171" t="s">
        <v>3417</v>
      </c>
    </row>
    <row r="429" spans="16:32" x14ac:dyDescent="0.25">
      <c r="P429" s="171" t="s">
        <v>816</v>
      </c>
      <c r="Q429" s="171">
        <v>353</v>
      </c>
      <c r="R429" s="171" t="s">
        <v>3379</v>
      </c>
      <c r="S429" s="171" t="s">
        <v>1468</v>
      </c>
      <c r="T429" s="171">
        <v>94</v>
      </c>
      <c r="U429" s="171" t="s">
        <v>2338</v>
      </c>
      <c r="V429" s="171" t="s">
        <v>3380</v>
      </c>
      <c r="AB429" s="171" t="s">
        <v>2139</v>
      </c>
      <c r="AC429" s="171">
        <v>347</v>
      </c>
      <c r="AD429" s="207">
        <v>43118</v>
      </c>
      <c r="AE429" s="207">
        <v>43133</v>
      </c>
      <c r="AF429" s="171" t="s">
        <v>3417</v>
      </c>
    </row>
    <row r="430" spans="16:32" x14ac:dyDescent="0.25">
      <c r="P430" s="171" t="s">
        <v>816</v>
      </c>
      <c r="Q430" s="171">
        <v>353</v>
      </c>
      <c r="R430" s="171" t="s">
        <v>3379</v>
      </c>
      <c r="S430" s="171" t="s">
        <v>1468</v>
      </c>
      <c r="T430" s="171">
        <v>175</v>
      </c>
      <c r="U430" s="171" t="s">
        <v>2338</v>
      </c>
      <c r="V430" s="171" t="s">
        <v>3380</v>
      </c>
      <c r="AB430" s="171" t="s">
        <v>2139</v>
      </c>
      <c r="AC430" s="171">
        <v>335</v>
      </c>
      <c r="AD430" s="207">
        <v>43133</v>
      </c>
      <c r="AE430" s="207">
        <v>43147</v>
      </c>
      <c r="AF430" s="171" t="s">
        <v>3417</v>
      </c>
    </row>
    <row r="431" spans="16:32" x14ac:dyDescent="0.25">
      <c r="P431" s="171" t="s">
        <v>816</v>
      </c>
      <c r="Q431" s="171">
        <v>353</v>
      </c>
      <c r="R431" s="171" t="s">
        <v>3379</v>
      </c>
      <c r="S431" s="171" t="s">
        <v>1469</v>
      </c>
      <c r="T431" s="171">
        <v>10</v>
      </c>
      <c r="U431" s="171" t="s">
        <v>2339</v>
      </c>
      <c r="V431" s="171" t="s">
        <v>3380</v>
      </c>
      <c r="AB431" s="171" t="s">
        <v>2139</v>
      </c>
      <c r="AC431" s="171">
        <v>340</v>
      </c>
      <c r="AD431" s="207">
        <v>43133</v>
      </c>
      <c r="AE431" s="207">
        <v>43168</v>
      </c>
      <c r="AF431" s="171" t="s">
        <v>3417</v>
      </c>
    </row>
    <row r="432" spans="16:32" x14ac:dyDescent="0.25">
      <c r="P432" s="171" t="s">
        <v>816</v>
      </c>
      <c r="Q432" s="171">
        <v>353</v>
      </c>
      <c r="R432" s="171" t="s">
        <v>3379</v>
      </c>
      <c r="S432" s="171" t="s">
        <v>1469</v>
      </c>
      <c r="T432" s="171">
        <v>100</v>
      </c>
      <c r="U432" s="171" t="s">
        <v>2339</v>
      </c>
      <c r="V432" s="171" t="s">
        <v>3380</v>
      </c>
      <c r="AB432" s="171" t="s">
        <v>2139</v>
      </c>
      <c r="AC432" s="171">
        <v>340</v>
      </c>
      <c r="AD432" s="207">
        <v>43133</v>
      </c>
      <c r="AE432" s="207">
        <v>43168</v>
      </c>
      <c r="AF432" s="171" t="s">
        <v>3417</v>
      </c>
    </row>
    <row r="433" spans="16:32" x14ac:dyDescent="0.25">
      <c r="P433" s="171" t="s">
        <v>816</v>
      </c>
      <c r="Q433" s="171">
        <v>353</v>
      </c>
      <c r="R433" s="171" t="s">
        <v>3379</v>
      </c>
      <c r="S433" s="171" t="s">
        <v>1469</v>
      </c>
      <c r="T433" s="171">
        <v>92</v>
      </c>
      <c r="U433" s="171" t="s">
        <v>2339</v>
      </c>
      <c r="V433" s="171" t="s">
        <v>3380</v>
      </c>
      <c r="AB433" s="171" t="s">
        <v>2139</v>
      </c>
      <c r="AC433" s="171">
        <v>374</v>
      </c>
      <c r="AD433" s="207">
        <v>43195</v>
      </c>
      <c r="AE433" s="207">
        <v>0</v>
      </c>
      <c r="AF433" s="171" t="s">
        <v>649</v>
      </c>
    </row>
    <row r="434" spans="16:32" x14ac:dyDescent="0.25">
      <c r="P434" s="171" t="s">
        <v>816</v>
      </c>
      <c r="Q434" s="171">
        <v>353</v>
      </c>
      <c r="R434" s="171" t="s">
        <v>3379</v>
      </c>
      <c r="S434" s="171" t="s">
        <v>1469</v>
      </c>
      <c r="T434" s="171">
        <v>83</v>
      </c>
      <c r="U434" s="171" t="s">
        <v>2339</v>
      </c>
      <c r="V434" s="171" t="s">
        <v>3380</v>
      </c>
      <c r="AB434" s="171" t="s">
        <v>2140</v>
      </c>
      <c r="AC434" s="171">
        <v>327</v>
      </c>
      <c r="AD434" s="207">
        <v>43074</v>
      </c>
      <c r="AE434" s="207">
        <v>43131</v>
      </c>
      <c r="AF434" s="171" t="s">
        <v>3417</v>
      </c>
    </row>
    <row r="435" spans="16:32" x14ac:dyDescent="0.25">
      <c r="P435" s="171" t="s">
        <v>816</v>
      </c>
      <c r="Q435" s="171">
        <v>353</v>
      </c>
      <c r="R435" s="171" t="s">
        <v>3379</v>
      </c>
      <c r="S435" s="171" t="s">
        <v>1469</v>
      </c>
      <c r="T435" s="171">
        <v>109</v>
      </c>
      <c r="U435" s="171" t="s">
        <v>2339</v>
      </c>
      <c r="V435" s="171" t="s">
        <v>3380</v>
      </c>
      <c r="AB435" s="171" t="s">
        <v>2141</v>
      </c>
      <c r="AC435" s="171">
        <v>323</v>
      </c>
      <c r="AD435" s="207">
        <v>43074</v>
      </c>
      <c r="AE435" s="207">
        <v>43111</v>
      </c>
      <c r="AF435" s="171" t="s">
        <v>3417</v>
      </c>
    </row>
    <row r="436" spans="16:32" x14ac:dyDescent="0.25">
      <c r="P436" s="171" t="s">
        <v>816</v>
      </c>
      <c r="Q436" s="171">
        <v>353</v>
      </c>
      <c r="R436" s="171" t="s">
        <v>3379</v>
      </c>
      <c r="S436" s="171" t="s">
        <v>1470</v>
      </c>
      <c r="T436" s="171">
        <v>20</v>
      </c>
      <c r="U436" s="171" t="s">
        <v>2340</v>
      </c>
      <c r="V436" s="171" t="s">
        <v>3380</v>
      </c>
      <c r="AB436" s="171" t="s">
        <v>2141</v>
      </c>
      <c r="AC436" s="171">
        <v>347</v>
      </c>
      <c r="AD436" s="207">
        <v>43118</v>
      </c>
      <c r="AE436" s="207">
        <v>43133</v>
      </c>
      <c r="AF436" s="171" t="s">
        <v>3417</v>
      </c>
    </row>
    <row r="437" spans="16:32" x14ac:dyDescent="0.25">
      <c r="P437" s="171" t="s">
        <v>816</v>
      </c>
      <c r="Q437" s="171">
        <v>353</v>
      </c>
      <c r="R437" s="171" t="s">
        <v>3379</v>
      </c>
      <c r="S437" s="171" t="s">
        <v>1470</v>
      </c>
      <c r="T437" s="171">
        <v>30</v>
      </c>
      <c r="U437" s="171" t="s">
        <v>2340</v>
      </c>
      <c r="V437" s="171" t="s">
        <v>3380</v>
      </c>
      <c r="AB437" s="171" t="s">
        <v>2141</v>
      </c>
      <c r="AC437" s="171">
        <v>357</v>
      </c>
      <c r="AD437" s="207">
        <v>43139</v>
      </c>
      <c r="AE437" s="207">
        <v>43164</v>
      </c>
      <c r="AF437" s="171" t="s">
        <v>3417</v>
      </c>
    </row>
    <row r="438" spans="16:32" x14ac:dyDescent="0.25">
      <c r="P438" s="171" t="s">
        <v>816</v>
      </c>
      <c r="Q438" s="171">
        <v>353</v>
      </c>
      <c r="R438" s="171" t="s">
        <v>3379</v>
      </c>
      <c r="S438" s="171" t="s">
        <v>1470</v>
      </c>
      <c r="T438" s="171">
        <v>30</v>
      </c>
      <c r="U438" s="171" t="s">
        <v>2340</v>
      </c>
      <c r="V438" s="171" t="s">
        <v>3380</v>
      </c>
      <c r="AB438" s="171" t="s">
        <v>2141</v>
      </c>
      <c r="AC438" s="171">
        <v>364</v>
      </c>
      <c r="AD438" s="207">
        <v>43168</v>
      </c>
      <c r="AE438" s="207">
        <v>43179</v>
      </c>
      <c r="AF438" s="171" t="s">
        <v>3417</v>
      </c>
    </row>
    <row r="439" spans="16:32" x14ac:dyDescent="0.25">
      <c r="P439" s="171" t="s">
        <v>816</v>
      </c>
      <c r="Q439" s="171">
        <v>353</v>
      </c>
      <c r="R439" s="171" t="s">
        <v>3379</v>
      </c>
      <c r="S439" s="171" t="s">
        <v>1470</v>
      </c>
      <c r="T439" s="171">
        <v>80</v>
      </c>
      <c r="U439" s="171" t="s">
        <v>2340</v>
      </c>
      <c r="V439" s="171" t="s">
        <v>3380</v>
      </c>
      <c r="AB439" s="171" t="s">
        <v>2141</v>
      </c>
      <c r="AC439" s="171">
        <v>353</v>
      </c>
      <c r="AD439" s="207">
        <v>43180</v>
      </c>
      <c r="AE439" s="207">
        <v>0</v>
      </c>
      <c r="AF439" s="171" t="s">
        <v>649</v>
      </c>
    </row>
    <row r="440" spans="16:32" x14ac:dyDescent="0.25">
      <c r="P440" s="171" t="s">
        <v>816</v>
      </c>
      <c r="Q440" s="171">
        <v>353</v>
      </c>
      <c r="R440" s="171" t="s">
        <v>3379</v>
      </c>
      <c r="S440" s="171" t="s">
        <v>1471</v>
      </c>
      <c r="T440" s="171">
        <v>4</v>
      </c>
      <c r="U440" s="171" t="s">
        <v>2341</v>
      </c>
      <c r="V440" s="171" t="s">
        <v>3380</v>
      </c>
      <c r="AB440" s="171" t="s">
        <v>2141</v>
      </c>
      <c r="AC440" s="171">
        <v>353</v>
      </c>
      <c r="AD440" s="207">
        <v>43180</v>
      </c>
      <c r="AE440" s="207">
        <v>0</v>
      </c>
      <c r="AF440" s="171" t="s">
        <v>649</v>
      </c>
    </row>
    <row r="441" spans="16:32" x14ac:dyDescent="0.25">
      <c r="P441" s="171" t="s">
        <v>816</v>
      </c>
      <c r="Q441" s="171">
        <v>353</v>
      </c>
      <c r="R441" s="171" t="s">
        <v>3379</v>
      </c>
      <c r="S441" s="171" t="s">
        <v>1472</v>
      </c>
      <c r="T441" s="171">
        <v>1</v>
      </c>
      <c r="U441" s="171" t="s">
        <v>2342</v>
      </c>
      <c r="V441" s="171" t="s">
        <v>3380</v>
      </c>
      <c r="AB441" s="171" t="s">
        <v>2142</v>
      </c>
      <c r="AC441" s="171">
        <v>357</v>
      </c>
      <c r="AD441" s="207">
        <v>43139</v>
      </c>
      <c r="AE441" s="207">
        <v>43164</v>
      </c>
      <c r="AF441" s="171" t="s">
        <v>3417</v>
      </c>
    </row>
    <row r="442" spans="16:32" x14ac:dyDescent="0.25">
      <c r="P442" s="171" t="s">
        <v>816</v>
      </c>
      <c r="Q442" s="171">
        <v>353</v>
      </c>
      <c r="R442" s="171" t="s">
        <v>3379</v>
      </c>
      <c r="S442" s="171" t="s">
        <v>1473</v>
      </c>
      <c r="T442" s="171">
        <v>277</v>
      </c>
      <c r="U442" s="171" t="s">
        <v>2343</v>
      </c>
      <c r="V442" s="171" t="s">
        <v>3380</v>
      </c>
      <c r="AB442" s="171" t="s">
        <v>2142</v>
      </c>
      <c r="AC442" s="171">
        <v>353</v>
      </c>
      <c r="AD442" s="207">
        <v>43180</v>
      </c>
      <c r="AE442" s="207">
        <v>0</v>
      </c>
      <c r="AF442" s="171" t="s">
        <v>649</v>
      </c>
    </row>
    <row r="443" spans="16:32" x14ac:dyDescent="0.25">
      <c r="P443" s="171" t="s">
        <v>816</v>
      </c>
      <c r="Q443" s="171">
        <v>353</v>
      </c>
      <c r="R443" s="171" t="s">
        <v>3379</v>
      </c>
      <c r="S443" s="171" t="s">
        <v>1473</v>
      </c>
      <c r="T443" s="171">
        <v>110</v>
      </c>
      <c r="U443" s="171" t="s">
        <v>2343</v>
      </c>
      <c r="V443" s="171" t="s">
        <v>3380</v>
      </c>
      <c r="AB443" s="171" t="s">
        <v>2142</v>
      </c>
      <c r="AC443" s="171">
        <v>353</v>
      </c>
      <c r="AD443" s="207">
        <v>43180</v>
      </c>
      <c r="AE443" s="207">
        <v>0</v>
      </c>
      <c r="AF443" s="171" t="s">
        <v>649</v>
      </c>
    </row>
    <row r="444" spans="16:32" x14ac:dyDescent="0.25">
      <c r="P444" s="171" t="s">
        <v>816</v>
      </c>
      <c r="Q444" s="171">
        <v>353</v>
      </c>
      <c r="R444" s="171" t="s">
        <v>3379</v>
      </c>
      <c r="S444" s="171" t="s">
        <v>1475</v>
      </c>
      <c r="T444" s="171">
        <v>1</v>
      </c>
      <c r="U444" s="171" t="s">
        <v>2345</v>
      </c>
      <c r="V444" s="171" t="s">
        <v>3380</v>
      </c>
      <c r="AB444" s="171" t="s">
        <v>2143</v>
      </c>
      <c r="AC444" s="171">
        <v>364</v>
      </c>
      <c r="AD444" s="207">
        <v>43168</v>
      </c>
      <c r="AE444" s="207">
        <v>43179</v>
      </c>
      <c r="AF444" s="171" t="s">
        <v>3417</v>
      </c>
    </row>
    <row r="445" spans="16:32" x14ac:dyDescent="0.25">
      <c r="P445" s="171" t="s">
        <v>816</v>
      </c>
      <c r="Q445" s="171">
        <v>353</v>
      </c>
      <c r="R445" s="171" t="s">
        <v>3379</v>
      </c>
      <c r="S445" s="171" t="s">
        <v>1476</v>
      </c>
      <c r="T445" s="171">
        <v>20</v>
      </c>
      <c r="U445" s="171" t="s">
        <v>2346</v>
      </c>
      <c r="V445" s="171" t="s">
        <v>3380</v>
      </c>
      <c r="AB445" s="171" t="s">
        <v>2143</v>
      </c>
      <c r="AC445" s="171">
        <v>353</v>
      </c>
      <c r="AD445" s="207">
        <v>43180</v>
      </c>
      <c r="AE445" s="207">
        <v>0</v>
      </c>
      <c r="AF445" s="171" t="s">
        <v>649</v>
      </c>
    </row>
    <row r="446" spans="16:32" x14ac:dyDescent="0.25">
      <c r="P446" s="171" t="s">
        <v>816</v>
      </c>
      <c r="Q446" s="171">
        <v>353</v>
      </c>
      <c r="R446" s="171" t="s">
        <v>3379</v>
      </c>
      <c r="S446" s="171" t="s">
        <v>1476</v>
      </c>
      <c r="T446" s="171">
        <v>4</v>
      </c>
      <c r="U446" s="171" t="s">
        <v>2346</v>
      </c>
      <c r="V446" s="171" t="s">
        <v>3380</v>
      </c>
      <c r="AB446" s="171" t="s">
        <v>2144</v>
      </c>
      <c r="AC446" s="171">
        <v>347</v>
      </c>
      <c r="AD446" s="207">
        <v>43118</v>
      </c>
      <c r="AE446" s="207">
        <v>43133</v>
      </c>
      <c r="AF446" s="171" t="s">
        <v>3417</v>
      </c>
    </row>
    <row r="447" spans="16:32" x14ac:dyDescent="0.25">
      <c r="P447" s="171" t="s">
        <v>816</v>
      </c>
      <c r="Q447" s="171">
        <v>353</v>
      </c>
      <c r="R447" s="171" t="s">
        <v>3379</v>
      </c>
      <c r="S447" s="171" t="s">
        <v>1476</v>
      </c>
      <c r="T447" s="171">
        <v>3</v>
      </c>
      <c r="U447" s="171" t="s">
        <v>2346</v>
      </c>
      <c r="V447" s="171" t="s">
        <v>3380</v>
      </c>
      <c r="AB447" s="171" t="s">
        <v>2144</v>
      </c>
      <c r="AC447" s="171">
        <v>357</v>
      </c>
      <c r="AD447" s="207">
        <v>43139</v>
      </c>
      <c r="AE447" s="207">
        <v>43164</v>
      </c>
      <c r="AF447" s="171" t="s">
        <v>3417</v>
      </c>
    </row>
    <row r="448" spans="16:32" x14ac:dyDescent="0.25">
      <c r="P448" s="171" t="s">
        <v>816</v>
      </c>
      <c r="Q448" s="171">
        <v>353</v>
      </c>
      <c r="R448" s="171" t="s">
        <v>3379</v>
      </c>
      <c r="S448" s="171" t="s">
        <v>1476</v>
      </c>
      <c r="T448" s="171">
        <v>3</v>
      </c>
      <c r="U448" s="171" t="s">
        <v>2346</v>
      </c>
      <c r="V448" s="171" t="s">
        <v>3380</v>
      </c>
      <c r="AB448" s="171" t="s">
        <v>2144</v>
      </c>
      <c r="AC448" s="171">
        <v>353</v>
      </c>
      <c r="AD448" s="207">
        <v>43180</v>
      </c>
      <c r="AE448" s="207">
        <v>0</v>
      </c>
      <c r="AF448" s="171" t="s">
        <v>649</v>
      </c>
    </row>
    <row r="449" spans="16:32" x14ac:dyDescent="0.25">
      <c r="P449" s="171" t="s">
        <v>816</v>
      </c>
      <c r="Q449" s="171">
        <v>353</v>
      </c>
      <c r="R449" s="171" t="s">
        <v>3379</v>
      </c>
      <c r="S449" s="171" t="s">
        <v>1476</v>
      </c>
      <c r="T449" s="171">
        <v>3</v>
      </c>
      <c r="U449" s="171" t="s">
        <v>2346</v>
      </c>
      <c r="V449" s="171" t="s">
        <v>3380</v>
      </c>
      <c r="AB449" s="171" t="s">
        <v>2145</v>
      </c>
      <c r="AC449" s="171">
        <v>364</v>
      </c>
      <c r="AD449" s="207">
        <v>43168</v>
      </c>
      <c r="AE449" s="207">
        <v>43179</v>
      </c>
      <c r="AF449" s="171" t="s">
        <v>3417</v>
      </c>
    </row>
    <row r="450" spans="16:32" x14ac:dyDescent="0.25">
      <c r="P450" s="171" t="s">
        <v>816</v>
      </c>
      <c r="Q450" s="171">
        <v>353</v>
      </c>
      <c r="R450" s="171" t="s">
        <v>3379</v>
      </c>
      <c r="S450" s="171" t="s">
        <v>1476</v>
      </c>
      <c r="T450" s="171">
        <v>3</v>
      </c>
      <c r="U450" s="171" t="s">
        <v>2346</v>
      </c>
      <c r="V450" s="171" t="s">
        <v>3380</v>
      </c>
      <c r="AB450" s="171" t="s">
        <v>2145</v>
      </c>
      <c r="AC450" s="171">
        <v>353</v>
      </c>
      <c r="AD450" s="207">
        <v>43180</v>
      </c>
      <c r="AE450" s="207">
        <v>0</v>
      </c>
      <c r="AF450" s="171" t="s">
        <v>649</v>
      </c>
    </row>
    <row r="451" spans="16:32" x14ac:dyDescent="0.25">
      <c r="P451" s="171" t="s">
        <v>816</v>
      </c>
      <c r="Q451" s="171">
        <v>353</v>
      </c>
      <c r="R451" s="171" t="s">
        <v>3379</v>
      </c>
      <c r="S451" s="171" t="s">
        <v>1476</v>
      </c>
      <c r="T451" s="171">
        <v>1</v>
      </c>
      <c r="U451" s="171" t="s">
        <v>2346</v>
      </c>
      <c r="V451" s="171" t="s">
        <v>3380</v>
      </c>
      <c r="AB451" s="171" t="s">
        <v>2146</v>
      </c>
      <c r="AC451" s="171">
        <v>327</v>
      </c>
      <c r="AD451" s="207">
        <v>43074</v>
      </c>
      <c r="AE451" s="207">
        <v>43131</v>
      </c>
      <c r="AF451" s="171" t="s">
        <v>3417</v>
      </c>
    </row>
    <row r="452" spans="16:32" x14ac:dyDescent="0.25">
      <c r="P452" s="171" t="s">
        <v>816</v>
      </c>
      <c r="Q452" s="171">
        <v>353</v>
      </c>
      <c r="R452" s="171" t="s">
        <v>3379</v>
      </c>
      <c r="S452" s="171" t="s">
        <v>1476</v>
      </c>
      <c r="T452" s="171">
        <v>14</v>
      </c>
      <c r="U452" s="171" t="s">
        <v>2346</v>
      </c>
      <c r="V452" s="171" t="s">
        <v>3380</v>
      </c>
      <c r="AB452" s="171" t="s">
        <v>2146</v>
      </c>
      <c r="AC452" s="171">
        <v>347</v>
      </c>
      <c r="AD452" s="207">
        <v>43118</v>
      </c>
      <c r="AE452" s="207">
        <v>43133</v>
      </c>
      <c r="AF452" s="171" t="s">
        <v>3417</v>
      </c>
    </row>
    <row r="453" spans="16:32" x14ac:dyDescent="0.25">
      <c r="P453" s="171" t="s">
        <v>816</v>
      </c>
      <c r="Q453" s="171">
        <v>353</v>
      </c>
      <c r="R453" s="171" t="s">
        <v>3379</v>
      </c>
      <c r="S453" s="171" t="s">
        <v>1476</v>
      </c>
      <c r="T453" s="171">
        <v>3</v>
      </c>
      <c r="U453" s="171" t="s">
        <v>2346</v>
      </c>
      <c r="V453" s="171" t="s">
        <v>3380</v>
      </c>
      <c r="AB453" s="171" t="s">
        <v>2146</v>
      </c>
      <c r="AC453" s="171">
        <v>340</v>
      </c>
      <c r="AD453" s="207">
        <v>43133</v>
      </c>
      <c r="AE453" s="207">
        <v>43168</v>
      </c>
      <c r="AF453" s="171" t="s">
        <v>3417</v>
      </c>
    </row>
    <row r="454" spans="16:32" x14ac:dyDescent="0.25">
      <c r="P454" s="171" t="s">
        <v>816</v>
      </c>
      <c r="Q454" s="171">
        <v>353</v>
      </c>
      <c r="R454" s="171" t="s">
        <v>3379</v>
      </c>
      <c r="S454" s="171" t="s">
        <v>1476</v>
      </c>
      <c r="T454" s="171">
        <v>4</v>
      </c>
      <c r="U454" s="171" t="s">
        <v>2346</v>
      </c>
      <c r="V454" s="171" t="s">
        <v>3380</v>
      </c>
      <c r="AB454" s="171" t="s">
        <v>2146</v>
      </c>
      <c r="AC454" s="171">
        <v>357</v>
      </c>
      <c r="AD454" s="207">
        <v>43139</v>
      </c>
      <c r="AE454" s="207">
        <v>43164</v>
      </c>
      <c r="AF454" s="171" t="s">
        <v>3417</v>
      </c>
    </row>
    <row r="455" spans="16:32" x14ac:dyDescent="0.25">
      <c r="P455" s="171" t="s">
        <v>816</v>
      </c>
      <c r="Q455" s="171">
        <v>353</v>
      </c>
      <c r="R455" s="171" t="s">
        <v>3379</v>
      </c>
      <c r="S455" s="171" t="s">
        <v>1477</v>
      </c>
      <c r="T455" s="171">
        <v>5</v>
      </c>
      <c r="U455" s="171" t="s">
        <v>2347</v>
      </c>
      <c r="V455" s="171" t="s">
        <v>3380</v>
      </c>
      <c r="AB455" s="171" t="s">
        <v>2146</v>
      </c>
      <c r="AC455" s="171">
        <v>353</v>
      </c>
      <c r="AD455" s="207">
        <v>43180</v>
      </c>
      <c r="AE455" s="207">
        <v>0</v>
      </c>
      <c r="AF455" s="171" t="s">
        <v>649</v>
      </c>
    </row>
    <row r="456" spans="16:32" x14ac:dyDescent="0.25">
      <c r="P456" s="171" t="s">
        <v>816</v>
      </c>
      <c r="Q456" s="171">
        <v>353</v>
      </c>
      <c r="R456" s="171" t="s">
        <v>3379</v>
      </c>
      <c r="S456" s="171" t="s">
        <v>1477</v>
      </c>
      <c r="T456" s="171">
        <v>8</v>
      </c>
      <c r="U456" s="171" t="s">
        <v>2347</v>
      </c>
      <c r="V456" s="171" t="s">
        <v>3380</v>
      </c>
      <c r="AB456" s="171" t="s">
        <v>2146</v>
      </c>
      <c r="AC456" s="171">
        <v>353</v>
      </c>
      <c r="AD456" s="207">
        <v>43180</v>
      </c>
      <c r="AE456" s="207">
        <v>0</v>
      </c>
      <c r="AF456" s="171" t="s">
        <v>649</v>
      </c>
    </row>
    <row r="457" spans="16:32" x14ac:dyDescent="0.25">
      <c r="P457" s="171" t="s">
        <v>816</v>
      </c>
      <c r="Q457" s="171">
        <v>353</v>
      </c>
      <c r="R457" s="171" t="s">
        <v>3379</v>
      </c>
      <c r="S457" s="171" t="s">
        <v>1478</v>
      </c>
      <c r="T457" s="171">
        <v>20</v>
      </c>
      <c r="U457" s="171" t="s">
        <v>2348</v>
      </c>
      <c r="V457" s="171" t="s">
        <v>3380</v>
      </c>
      <c r="AB457" s="171" t="s">
        <v>2146</v>
      </c>
      <c r="AC457" s="171">
        <v>353</v>
      </c>
      <c r="AD457" s="207">
        <v>43180</v>
      </c>
      <c r="AE457" s="207">
        <v>0</v>
      </c>
      <c r="AF457" s="171" t="s">
        <v>649</v>
      </c>
    </row>
    <row r="458" spans="16:32" x14ac:dyDescent="0.25">
      <c r="P458" s="171" t="s">
        <v>816</v>
      </c>
      <c r="Q458" s="171">
        <v>353</v>
      </c>
      <c r="R458" s="171" t="s">
        <v>3379</v>
      </c>
      <c r="S458" s="171" t="s">
        <v>1479</v>
      </c>
      <c r="T458" s="171">
        <v>6</v>
      </c>
      <c r="U458" s="171" t="s">
        <v>2349</v>
      </c>
      <c r="V458" s="171" t="s">
        <v>3380</v>
      </c>
      <c r="AB458" s="171" t="s">
        <v>2147</v>
      </c>
      <c r="AC458" s="171">
        <v>357</v>
      </c>
      <c r="AD458" s="207">
        <v>43139</v>
      </c>
      <c r="AE458" s="207">
        <v>43164</v>
      </c>
      <c r="AF458" s="171" t="s">
        <v>3417</v>
      </c>
    </row>
    <row r="459" spans="16:32" x14ac:dyDescent="0.25">
      <c r="P459" s="171" t="s">
        <v>816</v>
      </c>
      <c r="Q459" s="171">
        <v>353</v>
      </c>
      <c r="R459" s="171" t="s">
        <v>3379</v>
      </c>
      <c r="S459" s="171" t="s">
        <v>1481</v>
      </c>
      <c r="T459" s="171">
        <v>9</v>
      </c>
      <c r="U459" s="171" t="s">
        <v>2353</v>
      </c>
      <c r="V459" s="171" t="s">
        <v>3380</v>
      </c>
      <c r="AB459" s="171" t="s">
        <v>2147</v>
      </c>
      <c r="AC459" s="171">
        <v>353</v>
      </c>
      <c r="AD459" s="207">
        <v>43180</v>
      </c>
      <c r="AE459" s="207">
        <v>0</v>
      </c>
      <c r="AF459" s="171" t="s">
        <v>649</v>
      </c>
    </row>
    <row r="460" spans="16:32" x14ac:dyDescent="0.25">
      <c r="P460" s="171" t="s">
        <v>816</v>
      </c>
      <c r="Q460" s="171">
        <v>353</v>
      </c>
      <c r="R460" s="171" t="s">
        <v>3379</v>
      </c>
      <c r="S460" s="171" t="s">
        <v>1482</v>
      </c>
      <c r="T460" s="171">
        <v>28</v>
      </c>
      <c r="U460" s="171" t="s">
        <v>2355</v>
      </c>
      <c r="V460" s="171" t="s">
        <v>3380</v>
      </c>
      <c r="AB460" s="171" t="s">
        <v>2148</v>
      </c>
      <c r="AC460" s="171">
        <v>357</v>
      </c>
      <c r="AD460" s="207">
        <v>43139</v>
      </c>
      <c r="AE460" s="207">
        <v>43164</v>
      </c>
      <c r="AF460" s="171" t="s">
        <v>3417</v>
      </c>
    </row>
    <row r="461" spans="16:32" x14ac:dyDescent="0.25">
      <c r="P461" s="171" t="s">
        <v>816</v>
      </c>
      <c r="Q461" s="171">
        <v>353</v>
      </c>
      <c r="R461" s="171" t="s">
        <v>3379</v>
      </c>
      <c r="S461" s="171" t="s">
        <v>1482</v>
      </c>
      <c r="T461" s="171">
        <v>75</v>
      </c>
      <c r="U461" s="171" t="s">
        <v>2355</v>
      </c>
      <c r="V461" s="171" t="s">
        <v>3380</v>
      </c>
      <c r="AB461" s="171" t="s">
        <v>2148</v>
      </c>
      <c r="AC461" s="171">
        <v>353</v>
      </c>
      <c r="AD461" s="207">
        <v>43180</v>
      </c>
      <c r="AE461" s="207">
        <v>0</v>
      </c>
      <c r="AF461" s="171" t="s">
        <v>649</v>
      </c>
    </row>
    <row r="462" spans="16:32" x14ac:dyDescent="0.25">
      <c r="P462" s="171" t="s">
        <v>816</v>
      </c>
      <c r="Q462" s="171">
        <v>353</v>
      </c>
      <c r="R462" s="171" t="s">
        <v>3379</v>
      </c>
      <c r="S462" s="171" t="s">
        <v>1482</v>
      </c>
      <c r="T462" s="171">
        <v>20</v>
      </c>
      <c r="U462" s="171" t="s">
        <v>2355</v>
      </c>
      <c r="V462" s="171" t="s">
        <v>3380</v>
      </c>
      <c r="AB462" s="171" t="s">
        <v>2149</v>
      </c>
      <c r="AC462" s="171">
        <v>327</v>
      </c>
      <c r="AD462" s="207">
        <v>43074</v>
      </c>
      <c r="AE462" s="207">
        <v>43131</v>
      </c>
      <c r="AF462" s="171" t="s">
        <v>3417</v>
      </c>
    </row>
    <row r="463" spans="16:32" x14ac:dyDescent="0.25">
      <c r="P463" s="171" t="s">
        <v>816</v>
      </c>
      <c r="Q463" s="171">
        <v>353</v>
      </c>
      <c r="R463" s="171" t="s">
        <v>3379</v>
      </c>
      <c r="S463" s="171" t="s">
        <v>1482</v>
      </c>
      <c r="T463" s="171">
        <v>12</v>
      </c>
      <c r="U463" s="171" t="s">
        <v>2355</v>
      </c>
      <c r="V463" s="171" t="s">
        <v>3380</v>
      </c>
      <c r="AB463" s="171" t="s">
        <v>2149</v>
      </c>
      <c r="AC463" s="171">
        <v>357</v>
      </c>
      <c r="AD463" s="207">
        <v>43139</v>
      </c>
      <c r="AE463" s="207">
        <v>43164</v>
      </c>
      <c r="AF463" s="171" t="s">
        <v>3417</v>
      </c>
    </row>
    <row r="464" spans="16:32" x14ac:dyDescent="0.25">
      <c r="P464" s="171" t="s">
        <v>816</v>
      </c>
      <c r="Q464" s="171">
        <v>353</v>
      </c>
      <c r="R464" s="171" t="s">
        <v>3379</v>
      </c>
      <c r="S464" s="171" t="s">
        <v>1482</v>
      </c>
      <c r="T464" s="171">
        <v>12</v>
      </c>
      <c r="U464" s="171" t="s">
        <v>2355</v>
      </c>
      <c r="V464" s="171" t="s">
        <v>3380</v>
      </c>
      <c r="AB464" s="171" t="s">
        <v>2149</v>
      </c>
      <c r="AC464" s="171">
        <v>353</v>
      </c>
      <c r="AD464" s="207">
        <v>43180</v>
      </c>
      <c r="AE464" s="207">
        <v>0</v>
      </c>
      <c r="AF464" s="171" t="s">
        <v>649</v>
      </c>
    </row>
    <row r="465" spans="16:32" x14ac:dyDescent="0.25">
      <c r="P465" s="171" t="s">
        <v>816</v>
      </c>
      <c r="Q465" s="171">
        <v>353</v>
      </c>
      <c r="R465" s="171" t="s">
        <v>3379</v>
      </c>
      <c r="S465" s="171" t="s">
        <v>1483</v>
      </c>
      <c r="T465" s="171">
        <v>40</v>
      </c>
      <c r="U465" s="171" t="s">
        <v>2357</v>
      </c>
      <c r="V465" s="171" t="s">
        <v>3380</v>
      </c>
      <c r="AB465" s="171" t="s">
        <v>2149</v>
      </c>
      <c r="AC465" s="171">
        <v>353</v>
      </c>
      <c r="AD465" s="207">
        <v>43180</v>
      </c>
      <c r="AE465" s="207">
        <v>0</v>
      </c>
      <c r="AF465" s="171" t="s">
        <v>649</v>
      </c>
    </row>
    <row r="466" spans="16:32" x14ac:dyDescent="0.25">
      <c r="P466" s="171" t="s">
        <v>816</v>
      </c>
      <c r="Q466" s="171">
        <v>353</v>
      </c>
      <c r="R466" s="171" t="s">
        <v>3379</v>
      </c>
      <c r="S466" s="171" t="s">
        <v>1483</v>
      </c>
      <c r="T466" s="171">
        <v>80</v>
      </c>
      <c r="U466" s="171" t="s">
        <v>2357</v>
      </c>
      <c r="V466" s="171" t="s">
        <v>3380</v>
      </c>
      <c r="AB466" s="171" t="s">
        <v>2150</v>
      </c>
      <c r="AC466" s="171">
        <v>347</v>
      </c>
      <c r="AD466" s="207">
        <v>43118</v>
      </c>
      <c r="AE466" s="207">
        <v>43133</v>
      </c>
      <c r="AF466" s="171" t="s">
        <v>3417</v>
      </c>
    </row>
    <row r="467" spans="16:32" x14ac:dyDescent="0.25">
      <c r="P467" s="171" t="s">
        <v>816</v>
      </c>
      <c r="Q467" s="171">
        <v>353</v>
      </c>
      <c r="R467" s="171" t="s">
        <v>3379</v>
      </c>
      <c r="S467" s="171" t="s">
        <v>1484</v>
      </c>
      <c r="T467" s="171">
        <v>20</v>
      </c>
      <c r="U467" s="171" t="s">
        <v>2358</v>
      </c>
      <c r="V467" s="171" t="s">
        <v>3380</v>
      </c>
      <c r="AB467" s="171" t="s">
        <v>2150</v>
      </c>
      <c r="AC467" s="171">
        <v>340</v>
      </c>
      <c r="AD467" s="207">
        <v>43133</v>
      </c>
      <c r="AE467" s="207">
        <v>43168</v>
      </c>
      <c r="AF467" s="171" t="s">
        <v>3417</v>
      </c>
    </row>
    <row r="468" spans="16:32" x14ac:dyDescent="0.25">
      <c r="P468" s="171" t="s">
        <v>816</v>
      </c>
      <c r="Q468" s="171">
        <v>353</v>
      </c>
      <c r="R468" s="171" t="s">
        <v>3379</v>
      </c>
      <c r="S468" s="171" t="s">
        <v>1484</v>
      </c>
      <c r="T468" s="171">
        <v>33</v>
      </c>
      <c r="U468" s="171" t="s">
        <v>2358</v>
      </c>
      <c r="V468" s="171" t="s">
        <v>3380</v>
      </c>
      <c r="AB468" s="171" t="s">
        <v>2150</v>
      </c>
      <c r="AC468" s="171">
        <v>364</v>
      </c>
      <c r="AD468" s="207">
        <v>43168</v>
      </c>
      <c r="AE468" s="207">
        <v>43179</v>
      </c>
      <c r="AF468" s="171" t="s">
        <v>3417</v>
      </c>
    </row>
    <row r="469" spans="16:32" x14ac:dyDescent="0.25">
      <c r="P469" s="171" t="s">
        <v>816</v>
      </c>
      <c r="Q469" s="171">
        <v>353</v>
      </c>
      <c r="R469" s="171" t="s">
        <v>3379</v>
      </c>
      <c r="S469" s="171" t="s">
        <v>1485</v>
      </c>
      <c r="T469" s="171">
        <v>15</v>
      </c>
      <c r="U469" s="171" t="s">
        <v>2359</v>
      </c>
      <c r="V469" s="171" t="s">
        <v>3380</v>
      </c>
      <c r="AB469" s="171" t="s">
        <v>2150</v>
      </c>
      <c r="AC469" s="171">
        <v>353</v>
      </c>
      <c r="AD469" s="207">
        <v>43180</v>
      </c>
      <c r="AE469" s="207">
        <v>0</v>
      </c>
      <c r="AF469" s="171" t="s">
        <v>649</v>
      </c>
    </row>
    <row r="470" spans="16:32" x14ac:dyDescent="0.25">
      <c r="P470" s="171" t="s">
        <v>816</v>
      </c>
      <c r="Q470" s="171">
        <v>353</v>
      </c>
      <c r="R470" s="171" t="s">
        <v>3379</v>
      </c>
      <c r="S470" s="171" t="s">
        <v>1485</v>
      </c>
      <c r="T470" s="171">
        <v>1</v>
      </c>
      <c r="U470" s="171" t="s">
        <v>2359</v>
      </c>
      <c r="V470" s="171" t="s">
        <v>3380</v>
      </c>
      <c r="AB470" s="171" t="s">
        <v>2150</v>
      </c>
      <c r="AC470" s="171">
        <v>353</v>
      </c>
      <c r="AD470" s="207">
        <v>43180</v>
      </c>
      <c r="AE470" s="207">
        <v>0</v>
      </c>
      <c r="AF470" s="171" t="s">
        <v>649</v>
      </c>
    </row>
    <row r="471" spans="16:32" x14ac:dyDescent="0.25">
      <c r="P471" s="171" t="s">
        <v>816</v>
      </c>
      <c r="Q471" s="171">
        <v>353</v>
      </c>
      <c r="R471" s="171" t="s">
        <v>3379</v>
      </c>
      <c r="S471" s="171" t="s">
        <v>1486</v>
      </c>
      <c r="T471" s="171">
        <v>26</v>
      </c>
      <c r="U471" s="171" t="s">
        <v>2360</v>
      </c>
      <c r="V471" s="171" t="s">
        <v>3380</v>
      </c>
      <c r="AB471" s="171" t="s">
        <v>2150</v>
      </c>
      <c r="AC471" s="171">
        <v>353</v>
      </c>
      <c r="AD471" s="207">
        <v>43180</v>
      </c>
      <c r="AE471" s="207">
        <v>0</v>
      </c>
      <c r="AF471" s="171" t="s">
        <v>649</v>
      </c>
    </row>
    <row r="472" spans="16:32" x14ac:dyDescent="0.25">
      <c r="P472" s="171" t="s">
        <v>816</v>
      </c>
      <c r="Q472" s="171">
        <v>353</v>
      </c>
      <c r="R472" s="171" t="s">
        <v>3379</v>
      </c>
      <c r="S472" s="171" t="s">
        <v>1486</v>
      </c>
      <c r="T472" s="171">
        <v>7</v>
      </c>
      <c r="U472" s="171" t="s">
        <v>2360</v>
      </c>
      <c r="V472" s="171" t="s">
        <v>3380</v>
      </c>
      <c r="AB472" s="171" t="s">
        <v>2150</v>
      </c>
      <c r="AC472" s="171">
        <v>353</v>
      </c>
      <c r="AD472" s="207">
        <v>43180</v>
      </c>
      <c r="AE472" s="207">
        <v>0</v>
      </c>
      <c r="AF472" s="171" t="s">
        <v>649</v>
      </c>
    </row>
    <row r="473" spans="16:32" x14ac:dyDescent="0.25">
      <c r="P473" s="171" t="s">
        <v>816</v>
      </c>
      <c r="Q473" s="171">
        <v>353</v>
      </c>
      <c r="R473" s="171" t="s">
        <v>3379</v>
      </c>
      <c r="S473" s="171" t="s">
        <v>1487</v>
      </c>
      <c r="T473" s="171">
        <v>1</v>
      </c>
      <c r="U473" s="171" t="s">
        <v>2361</v>
      </c>
      <c r="V473" s="171" t="s">
        <v>3380</v>
      </c>
      <c r="AB473" s="171" t="s">
        <v>2151</v>
      </c>
      <c r="AC473" s="171">
        <v>323</v>
      </c>
      <c r="AD473" s="207">
        <v>43074</v>
      </c>
      <c r="AE473" s="207">
        <v>43111</v>
      </c>
      <c r="AF473" s="171" t="s">
        <v>3417</v>
      </c>
    </row>
    <row r="474" spans="16:32" x14ac:dyDescent="0.25">
      <c r="P474" s="171" t="s">
        <v>816</v>
      </c>
      <c r="Q474" s="171">
        <v>353</v>
      </c>
      <c r="R474" s="171" t="s">
        <v>3379</v>
      </c>
      <c r="S474" s="171" t="s">
        <v>1487</v>
      </c>
      <c r="T474" s="171">
        <v>1</v>
      </c>
      <c r="U474" s="171" t="s">
        <v>2361</v>
      </c>
      <c r="V474" s="171" t="s">
        <v>3380</v>
      </c>
      <c r="AB474" s="171" t="s">
        <v>2151</v>
      </c>
      <c r="AC474" s="171">
        <v>347</v>
      </c>
      <c r="AD474" s="207">
        <v>43118</v>
      </c>
      <c r="AE474" s="207">
        <v>43133</v>
      </c>
      <c r="AF474" s="171" t="s">
        <v>3417</v>
      </c>
    </row>
    <row r="475" spans="16:32" x14ac:dyDescent="0.25">
      <c r="P475" s="171" t="s">
        <v>816</v>
      </c>
      <c r="Q475" s="171">
        <v>353</v>
      </c>
      <c r="R475" s="171" t="s">
        <v>3379</v>
      </c>
      <c r="S475" s="171" t="s">
        <v>1488</v>
      </c>
      <c r="T475" s="171">
        <v>3</v>
      </c>
      <c r="U475" s="171" t="s">
        <v>2362</v>
      </c>
      <c r="V475" s="171" t="s">
        <v>3380</v>
      </c>
      <c r="AB475" s="171" t="s">
        <v>2151</v>
      </c>
      <c r="AC475" s="171">
        <v>340</v>
      </c>
      <c r="AD475" s="207">
        <v>43133</v>
      </c>
      <c r="AE475" s="207">
        <v>43168</v>
      </c>
      <c r="AF475" s="171" t="s">
        <v>3417</v>
      </c>
    </row>
    <row r="476" spans="16:32" x14ac:dyDescent="0.25">
      <c r="P476" s="171" t="s">
        <v>816</v>
      </c>
      <c r="Q476" s="171">
        <v>353</v>
      </c>
      <c r="R476" s="171" t="s">
        <v>3379</v>
      </c>
      <c r="S476" s="171" t="s">
        <v>1489</v>
      </c>
      <c r="T476" s="171">
        <v>5</v>
      </c>
      <c r="U476" s="171" t="s">
        <v>2363</v>
      </c>
      <c r="V476" s="171" t="s">
        <v>3380</v>
      </c>
      <c r="AB476" s="171" t="s">
        <v>2151</v>
      </c>
      <c r="AC476" s="171">
        <v>340</v>
      </c>
      <c r="AD476" s="207">
        <v>43133</v>
      </c>
      <c r="AE476" s="207">
        <v>43168</v>
      </c>
      <c r="AF476" s="171" t="s">
        <v>3417</v>
      </c>
    </row>
    <row r="477" spans="16:32" x14ac:dyDescent="0.25">
      <c r="P477" s="171" t="s">
        <v>816</v>
      </c>
      <c r="Q477" s="171">
        <v>353</v>
      </c>
      <c r="R477" s="171" t="s">
        <v>3379</v>
      </c>
      <c r="S477" s="171" t="s">
        <v>1490</v>
      </c>
      <c r="T477" s="171">
        <v>4</v>
      </c>
      <c r="U477" s="171" t="s">
        <v>2365</v>
      </c>
      <c r="V477" s="171" t="s">
        <v>3380</v>
      </c>
      <c r="AB477" s="171" t="s">
        <v>2151</v>
      </c>
      <c r="AC477" s="171">
        <v>357</v>
      </c>
      <c r="AD477" s="207">
        <v>43139</v>
      </c>
      <c r="AE477" s="207">
        <v>43164</v>
      </c>
      <c r="AF477" s="171" t="s">
        <v>3417</v>
      </c>
    </row>
    <row r="478" spans="16:32" x14ac:dyDescent="0.25">
      <c r="P478" s="171" t="s">
        <v>816</v>
      </c>
      <c r="Q478" s="171">
        <v>353</v>
      </c>
      <c r="R478" s="171" t="s">
        <v>3379</v>
      </c>
      <c r="S478" s="171" t="s">
        <v>1490</v>
      </c>
      <c r="T478" s="171">
        <v>5</v>
      </c>
      <c r="U478" s="171" t="s">
        <v>2365</v>
      </c>
      <c r="V478" s="171" t="s">
        <v>3380</v>
      </c>
      <c r="AB478" s="171" t="s">
        <v>2151</v>
      </c>
      <c r="AC478" s="171">
        <v>353</v>
      </c>
      <c r="AD478" s="207">
        <v>43180</v>
      </c>
      <c r="AE478" s="207">
        <v>0</v>
      </c>
      <c r="AF478" s="171" t="s">
        <v>649</v>
      </c>
    </row>
    <row r="479" spans="16:32" x14ac:dyDescent="0.25">
      <c r="P479" s="171" t="s">
        <v>816</v>
      </c>
      <c r="Q479" s="171">
        <v>353</v>
      </c>
      <c r="R479" s="171" t="s">
        <v>3379</v>
      </c>
      <c r="S479" s="171" t="s">
        <v>1490</v>
      </c>
      <c r="T479" s="171">
        <v>4</v>
      </c>
      <c r="U479" s="171" t="s">
        <v>2365</v>
      </c>
      <c r="V479" s="171" t="s">
        <v>3380</v>
      </c>
      <c r="AB479" s="171" t="s">
        <v>2151</v>
      </c>
      <c r="AC479" s="171">
        <v>353</v>
      </c>
      <c r="AD479" s="207">
        <v>43180</v>
      </c>
      <c r="AE479" s="207">
        <v>0</v>
      </c>
      <c r="AF479" s="171" t="s">
        <v>649</v>
      </c>
    </row>
    <row r="480" spans="16:32" x14ac:dyDescent="0.25">
      <c r="P480" s="171" t="s">
        <v>816</v>
      </c>
      <c r="Q480" s="171">
        <v>353</v>
      </c>
      <c r="R480" s="171" t="s">
        <v>3379</v>
      </c>
      <c r="S480" s="171" t="s">
        <v>1491</v>
      </c>
      <c r="T480" s="171">
        <v>100</v>
      </c>
      <c r="U480" s="171" t="s">
        <v>2366</v>
      </c>
      <c r="V480" s="171" t="s">
        <v>3380</v>
      </c>
      <c r="AB480" s="171" t="s">
        <v>2151</v>
      </c>
      <c r="AC480" s="171">
        <v>353</v>
      </c>
      <c r="AD480" s="207">
        <v>43180</v>
      </c>
      <c r="AE480" s="207">
        <v>0</v>
      </c>
      <c r="AF480" s="171" t="s">
        <v>649</v>
      </c>
    </row>
    <row r="481" spans="16:32" x14ac:dyDescent="0.25">
      <c r="P481" s="171" t="s">
        <v>816</v>
      </c>
      <c r="Q481" s="171">
        <v>353</v>
      </c>
      <c r="R481" s="171" t="s">
        <v>3379</v>
      </c>
      <c r="S481" s="171" t="s">
        <v>1491</v>
      </c>
      <c r="T481" s="171">
        <v>425</v>
      </c>
      <c r="U481" s="171" t="s">
        <v>2366</v>
      </c>
      <c r="V481" s="171" t="s">
        <v>3380</v>
      </c>
      <c r="AB481" s="171" t="s">
        <v>2152</v>
      </c>
      <c r="AC481" s="171">
        <v>357</v>
      </c>
      <c r="AD481" s="207">
        <v>43139</v>
      </c>
      <c r="AE481" s="207">
        <v>43164</v>
      </c>
      <c r="AF481" s="171" t="s">
        <v>3417</v>
      </c>
    </row>
    <row r="482" spans="16:32" x14ac:dyDescent="0.25">
      <c r="P482" s="171" t="s">
        <v>816</v>
      </c>
      <c r="Q482" s="171">
        <v>353</v>
      </c>
      <c r="R482" s="171" t="s">
        <v>3379</v>
      </c>
      <c r="S482" s="171" t="s">
        <v>1491</v>
      </c>
      <c r="T482" s="171">
        <v>5</v>
      </c>
      <c r="U482" s="171" t="s">
        <v>2366</v>
      </c>
      <c r="V482" s="171" t="s">
        <v>3380</v>
      </c>
      <c r="AB482" s="171" t="s">
        <v>2152</v>
      </c>
      <c r="AC482" s="171">
        <v>364</v>
      </c>
      <c r="AD482" s="207">
        <v>43168</v>
      </c>
      <c r="AE482" s="207">
        <v>43179</v>
      </c>
      <c r="AF482" s="171" t="s">
        <v>3417</v>
      </c>
    </row>
    <row r="483" spans="16:32" x14ac:dyDescent="0.25">
      <c r="P483" s="171" t="s">
        <v>816</v>
      </c>
      <c r="Q483" s="171">
        <v>353</v>
      </c>
      <c r="R483" s="171" t="s">
        <v>3379</v>
      </c>
      <c r="S483" s="171" t="s">
        <v>1491</v>
      </c>
      <c r="T483" s="171">
        <v>5</v>
      </c>
      <c r="U483" s="171" t="s">
        <v>2366</v>
      </c>
      <c r="V483" s="171" t="s">
        <v>3380</v>
      </c>
      <c r="AB483" s="171" t="s">
        <v>2152</v>
      </c>
      <c r="AC483" s="171">
        <v>353</v>
      </c>
      <c r="AD483" s="207">
        <v>43180</v>
      </c>
      <c r="AE483" s="207">
        <v>0</v>
      </c>
      <c r="AF483" s="171" t="s">
        <v>649</v>
      </c>
    </row>
    <row r="484" spans="16:32" x14ac:dyDescent="0.25">
      <c r="P484" s="171" t="s">
        <v>816</v>
      </c>
      <c r="Q484" s="171">
        <v>353</v>
      </c>
      <c r="R484" s="171" t="s">
        <v>3379</v>
      </c>
      <c r="S484" s="171" t="s">
        <v>1491</v>
      </c>
      <c r="T484" s="171">
        <v>47</v>
      </c>
      <c r="U484" s="171" t="s">
        <v>2366</v>
      </c>
      <c r="V484" s="171" t="s">
        <v>3380</v>
      </c>
      <c r="AB484" s="171" t="s">
        <v>2152</v>
      </c>
      <c r="AC484" s="171">
        <v>353</v>
      </c>
      <c r="AD484" s="207">
        <v>43180</v>
      </c>
      <c r="AE484" s="207">
        <v>0</v>
      </c>
      <c r="AF484" s="171" t="s">
        <v>649</v>
      </c>
    </row>
    <row r="485" spans="16:32" x14ac:dyDescent="0.25">
      <c r="P485" s="171" t="s">
        <v>816</v>
      </c>
      <c r="Q485" s="171">
        <v>353</v>
      </c>
      <c r="R485" s="171" t="s">
        <v>3379</v>
      </c>
      <c r="S485" s="171" t="s">
        <v>1492</v>
      </c>
      <c r="T485" s="171">
        <v>1</v>
      </c>
      <c r="U485" s="171" t="s">
        <v>2367</v>
      </c>
      <c r="V485" s="171" t="s">
        <v>3380</v>
      </c>
      <c r="AB485" s="171" t="s">
        <v>2152</v>
      </c>
      <c r="AC485" s="171">
        <v>353</v>
      </c>
      <c r="AD485" s="207">
        <v>43180</v>
      </c>
      <c r="AE485" s="207">
        <v>0</v>
      </c>
      <c r="AF485" s="171" t="s">
        <v>649</v>
      </c>
    </row>
    <row r="486" spans="16:32" x14ac:dyDescent="0.25">
      <c r="P486" s="171" t="s">
        <v>816</v>
      </c>
      <c r="Q486" s="171">
        <v>353</v>
      </c>
      <c r="R486" s="171" t="s">
        <v>3379</v>
      </c>
      <c r="S486" s="171" t="s">
        <v>1493</v>
      </c>
      <c r="T486" s="171">
        <v>7</v>
      </c>
      <c r="U486" s="171" t="s">
        <v>2368</v>
      </c>
      <c r="V486" s="171" t="s">
        <v>3380</v>
      </c>
      <c r="AB486" s="171" t="s">
        <v>2152</v>
      </c>
      <c r="AC486" s="171">
        <v>353</v>
      </c>
      <c r="AD486" s="207">
        <v>43180</v>
      </c>
      <c r="AE486" s="207">
        <v>0</v>
      </c>
      <c r="AF486" s="171" t="s">
        <v>649</v>
      </c>
    </row>
    <row r="487" spans="16:32" x14ac:dyDescent="0.25">
      <c r="P487" s="171" t="s">
        <v>816</v>
      </c>
      <c r="Q487" s="171">
        <v>353</v>
      </c>
      <c r="R487" s="171" t="s">
        <v>3379</v>
      </c>
      <c r="S487" s="171" t="s">
        <v>1493</v>
      </c>
      <c r="T487" s="171">
        <v>15</v>
      </c>
      <c r="U487" s="171" t="s">
        <v>2368</v>
      </c>
      <c r="V487" s="171" t="s">
        <v>3380</v>
      </c>
      <c r="AB487" s="171" t="s">
        <v>2152</v>
      </c>
      <c r="AC487" s="171">
        <v>353</v>
      </c>
      <c r="AD487" s="207">
        <v>43180</v>
      </c>
      <c r="AE487" s="207">
        <v>0</v>
      </c>
      <c r="AF487" s="171" t="s">
        <v>649</v>
      </c>
    </row>
    <row r="488" spans="16:32" x14ac:dyDescent="0.25">
      <c r="P488" s="171" t="s">
        <v>816</v>
      </c>
      <c r="Q488" s="171">
        <v>353</v>
      </c>
      <c r="R488" s="171" t="s">
        <v>3379</v>
      </c>
      <c r="S488" s="171" t="s">
        <v>1498</v>
      </c>
      <c r="T488" s="171">
        <v>3</v>
      </c>
      <c r="U488" s="171" t="s">
        <v>2373</v>
      </c>
      <c r="V488" s="171" t="s">
        <v>3380</v>
      </c>
      <c r="AB488" s="171" t="s">
        <v>2153</v>
      </c>
      <c r="AC488" s="171">
        <v>323</v>
      </c>
      <c r="AD488" s="207">
        <v>43074</v>
      </c>
      <c r="AE488" s="207">
        <v>43111</v>
      </c>
      <c r="AF488" s="171" t="s">
        <v>3417</v>
      </c>
    </row>
    <row r="489" spans="16:32" x14ac:dyDescent="0.25">
      <c r="P489" s="171" t="s">
        <v>816</v>
      </c>
      <c r="Q489" s="171">
        <v>353</v>
      </c>
      <c r="R489" s="171" t="s">
        <v>3379</v>
      </c>
      <c r="S489" s="171" t="s">
        <v>1498</v>
      </c>
      <c r="T489" s="171">
        <v>22</v>
      </c>
      <c r="U489" s="171" t="s">
        <v>2373</v>
      </c>
      <c r="V489" s="171" t="s">
        <v>3380</v>
      </c>
      <c r="AB489" s="171" t="s">
        <v>2153</v>
      </c>
      <c r="AC489" s="171">
        <v>347</v>
      </c>
      <c r="AD489" s="207">
        <v>43118</v>
      </c>
      <c r="AE489" s="207">
        <v>43133</v>
      </c>
      <c r="AF489" s="171" t="s">
        <v>3417</v>
      </c>
    </row>
    <row r="490" spans="16:32" x14ac:dyDescent="0.25">
      <c r="P490" s="171" t="s">
        <v>816</v>
      </c>
      <c r="Q490" s="171">
        <v>353</v>
      </c>
      <c r="R490" s="171" t="s">
        <v>3379</v>
      </c>
      <c r="S490" s="171" t="s">
        <v>1498</v>
      </c>
      <c r="T490" s="171">
        <v>3</v>
      </c>
      <c r="U490" s="171" t="s">
        <v>2373</v>
      </c>
      <c r="V490" s="171" t="s">
        <v>3380</v>
      </c>
      <c r="AB490" s="171" t="s">
        <v>2153</v>
      </c>
      <c r="AC490" s="171">
        <v>340</v>
      </c>
      <c r="AD490" s="207">
        <v>43133</v>
      </c>
      <c r="AE490" s="207">
        <v>43168</v>
      </c>
      <c r="AF490" s="171" t="s">
        <v>3417</v>
      </c>
    </row>
    <row r="491" spans="16:32" x14ac:dyDescent="0.25">
      <c r="P491" s="171" t="s">
        <v>816</v>
      </c>
      <c r="Q491" s="171">
        <v>353</v>
      </c>
      <c r="R491" s="171" t="s">
        <v>3379</v>
      </c>
      <c r="S491" s="171" t="s">
        <v>1498</v>
      </c>
      <c r="T491" s="171">
        <v>3</v>
      </c>
      <c r="U491" s="171" t="s">
        <v>2373</v>
      </c>
      <c r="V491" s="171" t="s">
        <v>3380</v>
      </c>
      <c r="AB491" s="171" t="s">
        <v>2153</v>
      </c>
      <c r="AC491" s="171">
        <v>340</v>
      </c>
      <c r="AD491" s="207">
        <v>43133</v>
      </c>
      <c r="AE491" s="207">
        <v>43168</v>
      </c>
      <c r="AF491" s="171" t="s">
        <v>3417</v>
      </c>
    </row>
    <row r="492" spans="16:32" x14ac:dyDescent="0.25">
      <c r="P492" s="171" t="s">
        <v>816</v>
      </c>
      <c r="Q492" s="171">
        <v>353</v>
      </c>
      <c r="R492" s="171" t="s">
        <v>3379</v>
      </c>
      <c r="S492" s="171" t="s">
        <v>1499</v>
      </c>
      <c r="T492" s="171">
        <v>20</v>
      </c>
      <c r="U492" s="171" t="s">
        <v>2374</v>
      </c>
      <c r="V492" s="171" t="s">
        <v>3380</v>
      </c>
      <c r="AB492" s="171" t="s">
        <v>2153</v>
      </c>
      <c r="AC492" s="171">
        <v>357</v>
      </c>
      <c r="AD492" s="207">
        <v>43139</v>
      </c>
      <c r="AE492" s="207">
        <v>43164</v>
      </c>
      <c r="AF492" s="171" t="s">
        <v>3417</v>
      </c>
    </row>
    <row r="493" spans="16:32" x14ac:dyDescent="0.25">
      <c r="P493" s="171" t="s">
        <v>816</v>
      </c>
      <c r="Q493" s="171">
        <v>353</v>
      </c>
      <c r="R493" s="171" t="s">
        <v>3379</v>
      </c>
      <c r="S493" s="171" t="s">
        <v>1499</v>
      </c>
      <c r="T493" s="171">
        <v>10</v>
      </c>
      <c r="U493" s="171" t="s">
        <v>2374</v>
      </c>
      <c r="V493" s="171" t="s">
        <v>3380</v>
      </c>
      <c r="AB493" s="171" t="s">
        <v>2153</v>
      </c>
      <c r="AC493" s="171">
        <v>353</v>
      </c>
      <c r="AD493" s="207">
        <v>43180</v>
      </c>
      <c r="AE493" s="207">
        <v>0</v>
      </c>
      <c r="AF493" s="171" t="s">
        <v>649</v>
      </c>
    </row>
    <row r="494" spans="16:32" x14ac:dyDescent="0.25">
      <c r="P494" s="171" t="s">
        <v>816</v>
      </c>
      <c r="Q494" s="171">
        <v>353</v>
      </c>
      <c r="R494" s="171" t="s">
        <v>3379</v>
      </c>
      <c r="S494" s="171" t="s">
        <v>1500</v>
      </c>
      <c r="T494" s="171">
        <v>16</v>
      </c>
      <c r="U494" s="171" t="s">
        <v>2375</v>
      </c>
      <c r="V494" s="171" t="s">
        <v>3380</v>
      </c>
      <c r="AB494" s="171" t="s">
        <v>2153</v>
      </c>
      <c r="AC494" s="171">
        <v>353</v>
      </c>
      <c r="AD494" s="207">
        <v>43180</v>
      </c>
      <c r="AE494" s="207">
        <v>0</v>
      </c>
      <c r="AF494" s="171" t="s">
        <v>649</v>
      </c>
    </row>
    <row r="495" spans="16:32" x14ac:dyDescent="0.25">
      <c r="P495" s="171" t="s">
        <v>816</v>
      </c>
      <c r="Q495" s="171">
        <v>353</v>
      </c>
      <c r="R495" s="171" t="s">
        <v>3379</v>
      </c>
      <c r="S495" s="171" t="s">
        <v>1500</v>
      </c>
      <c r="T495" s="171">
        <v>50</v>
      </c>
      <c r="U495" s="171" t="s">
        <v>2375</v>
      </c>
      <c r="V495" s="171" t="s">
        <v>3380</v>
      </c>
      <c r="AB495" s="171" t="s">
        <v>2153</v>
      </c>
      <c r="AC495" s="171">
        <v>353</v>
      </c>
      <c r="AD495" s="207">
        <v>43180</v>
      </c>
      <c r="AE495" s="207">
        <v>0</v>
      </c>
      <c r="AF495" s="171" t="s">
        <v>649</v>
      </c>
    </row>
    <row r="496" spans="16:32" x14ac:dyDescent="0.25">
      <c r="P496" s="171" t="s">
        <v>816</v>
      </c>
      <c r="Q496" s="171">
        <v>353</v>
      </c>
      <c r="R496" s="171" t="s">
        <v>3379</v>
      </c>
      <c r="S496" s="171" t="s">
        <v>1500</v>
      </c>
      <c r="T496" s="171">
        <v>55</v>
      </c>
      <c r="U496" s="171" t="s">
        <v>2375</v>
      </c>
      <c r="V496" s="171" t="s">
        <v>3380</v>
      </c>
      <c r="AB496" s="171" t="s">
        <v>2154</v>
      </c>
      <c r="AC496" s="171">
        <v>347</v>
      </c>
      <c r="AD496" s="207">
        <v>43118</v>
      </c>
      <c r="AE496" s="207">
        <v>43133</v>
      </c>
      <c r="AF496" s="171" t="s">
        <v>3417</v>
      </c>
    </row>
    <row r="497" spans="16:32" x14ac:dyDescent="0.25">
      <c r="P497" s="171" t="s">
        <v>816</v>
      </c>
      <c r="Q497" s="171">
        <v>353</v>
      </c>
      <c r="R497" s="171" t="s">
        <v>3379</v>
      </c>
      <c r="S497" s="171" t="s">
        <v>1501</v>
      </c>
      <c r="T497" s="171">
        <v>50</v>
      </c>
      <c r="U497" s="171" t="s">
        <v>2377</v>
      </c>
      <c r="V497" s="171" t="s">
        <v>3380</v>
      </c>
      <c r="AB497" s="171" t="s">
        <v>2154</v>
      </c>
      <c r="AC497" s="171">
        <v>340</v>
      </c>
      <c r="AD497" s="207">
        <v>43133</v>
      </c>
      <c r="AE497" s="207">
        <v>43168</v>
      </c>
      <c r="AF497" s="171" t="s">
        <v>3417</v>
      </c>
    </row>
    <row r="498" spans="16:32" x14ac:dyDescent="0.25">
      <c r="P498" s="171" t="s">
        <v>816</v>
      </c>
      <c r="Q498" s="171">
        <v>353</v>
      </c>
      <c r="R498" s="171" t="s">
        <v>3379</v>
      </c>
      <c r="S498" s="171" t="s">
        <v>1501</v>
      </c>
      <c r="T498" s="171">
        <v>20</v>
      </c>
      <c r="U498" s="171" t="s">
        <v>2377</v>
      </c>
      <c r="V498" s="171" t="s">
        <v>3380</v>
      </c>
      <c r="AB498" s="171" t="s">
        <v>2154</v>
      </c>
      <c r="AC498" s="171">
        <v>357</v>
      </c>
      <c r="AD498" s="207">
        <v>43139</v>
      </c>
      <c r="AE498" s="207">
        <v>43164</v>
      </c>
      <c r="AF498" s="171" t="s">
        <v>3417</v>
      </c>
    </row>
    <row r="499" spans="16:32" x14ac:dyDescent="0.25">
      <c r="P499" s="171" t="s">
        <v>816</v>
      </c>
      <c r="Q499" s="171">
        <v>353</v>
      </c>
      <c r="R499" s="171" t="s">
        <v>3379</v>
      </c>
      <c r="S499" s="171" t="s">
        <v>1501</v>
      </c>
      <c r="T499" s="171">
        <v>48</v>
      </c>
      <c r="U499" s="171" t="s">
        <v>2377</v>
      </c>
      <c r="V499" s="171" t="s">
        <v>3380</v>
      </c>
      <c r="AB499" s="171" t="s">
        <v>2154</v>
      </c>
      <c r="AC499" s="171">
        <v>353</v>
      </c>
      <c r="AD499" s="207">
        <v>43180</v>
      </c>
      <c r="AE499" s="207">
        <v>0</v>
      </c>
      <c r="AF499" s="171" t="s">
        <v>649</v>
      </c>
    </row>
    <row r="500" spans="16:32" x14ac:dyDescent="0.25">
      <c r="P500" s="171" t="s">
        <v>816</v>
      </c>
      <c r="Q500" s="171">
        <v>353</v>
      </c>
      <c r="R500" s="171" t="s">
        <v>3379</v>
      </c>
      <c r="S500" s="171" t="s">
        <v>1503</v>
      </c>
      <c r="T500" s="171">
        <v>100</v>
      </c>
      <c r="U500" s="171" t="s">
        <v>2379</v>
      </c>
      <c r="V500" s="171" t="s">
        <v>3380</v>
      </c>
      <c r="AB500" s="171" t="s">
        <v>2155</v>
      </c>
      <c r="AC500" s="171">
        <v>327</v>
      </c>
      <c r="AD500" s="207">
        <v>43074</v>
      </c>
      <c r="AE500" s="207">
        <v>43131</v>
      </c>
      <c r="AF500" s="171" t="s">
        <v>3417</v>
      </c>
    </row>
    <row r="501" spans="16:32" x14ac:dyDescent="0.25">
      <c r="P501" s="171" t="s">
        <v>816</v>
      </c>
      <c r="Q501" s="171">
        <v>353</v>
      </c>
      <c r="R501" s="171" t="s">
        <v>3379</v>
      </c>
      <c r="S501" s="171" t="s">
        <v>1503</v>
      </c>
      <c r="T501" s="171">
        <v>180</v>
      </c>
      <c r="U501" s="171" t="s">
        <v>2379</v>
      </c>
      <c r="V501" s="171" t="s">
        <v>3380</v>
      </c>
      <c r="AB501" s="171" t="s">
        <v>2155</v>
      </c>
      <c r="AC501" s="171">
        <v>347</v>
      </c>
      <c r="AD501" s="207">
        <v>43118</v>
      </c>
      <c r="AE501" s="207">
        <v>43133</v>
      </c>
      <c r="AF501" s="171" t="s">
        <v>3417</v>
      </c>
    </row>
    <row r="502" spans="16:32" x14ac:dyDescent="0.25">
      <c r="P502" s="171" t="s">
        <v>816</v>
      </c>
      <c r="Q502" s="171">
        <v>353</v>
      </c>
      <c r="R502" s="171" t="s">
        <v>3379</v>
      </c>
      <c r="S502" s="171" t="s">
        <v>1503</v>
      </c>
      <c r="T502" s="171">
        <v>103</v>
      </c>
      <c r="U502" s="171" t="s">
        <v>2379</v>
      </c>
      <c r="V502" s="171" t="s">
        <v>3380</v>
      </c>
      <c r="AB502" s="171" t="s">
        <v>2155</v>
      </c>
      <c r="AC502" s="171">
        <v>340</v>
      </c>
      <c r="AD502" s="207">
        <v>43133</v>
      </c>
      <c r="AE502" s="207">
        <v>43168</v>
      </c>
      <c r="AF502" s="171" t="s">
        <v>3417</v>
      </c>
    </row>
    <row r="503" spans="16:32" x14ac:dyDescent="0.25">
      <c r="P503" s="171" t="s">
        <v>816</v>
      </c>
      <c r="Q503" s="171">
        <v>353</v>
      </c>
      <c r="R503" s="171" t="s">
        <v>3379</v>
      </c>
      <c r="S503" s="171" t="s">
        <v>1503</v>
      </c>
      <c r="T503" s="171">
        <v>24</v>
      </c>
      <c r="U503" s="171" t="s">
        <v>2379</v>
      </c>
      <c r="V503" s="171" t="s">
        <v>3380</v>
      </c>
      <c r="AB503" s="171" t="s">
        <v>2155</v>
      </c>
      <c r="AC503" s="171">
        <v>340</v>
      </c>
      <c r="AD503" s="207">
        <v>43133</v>
      </c>
      <c r="AE503" s="207">
        <v>43168</v>
      </c>
      <c r="AF503" s="171" t="s">
        <v>3417</v>
      </c>
    </row>
    <row r="504" spans="16:32" x14ac:dyDescent="0.25">
      <c r="P504" s="171" t="s">
        <v>816</v>
      </c>
      <c r="Q504" s="171">
        <v>353</v>
      </c>
      <c r="R504" s="171" t="s">
        <v>3379</v>
      </c>
      <c r="S504" s="171" t="s">
        <v>1503</v>
      </c>
      <c r="T504" s="171">
        <v>30</v>
      </c>
      <c r="U504" s="171" t="s">
        <v>2379</v>
      </c>
      <c r="V504" s="171" t="s">
        <v>3380</v>
      </c>
      <c r="AB504" s="171" t="s">
        <v>2155</v>
      </c>
      <c r="AC504" s="171">
        <v>353</v>
      </c>
      <c r="AD504" s="207">
        <v>43180</v>
      </c>
      <c r="AE504" s="207">
        <v>0</v>
      </c>
      <c r="AF504" s="171" t="s">
        <v>649</v>
      </c>
    </row>
    <row r="505" spans="16:32" x14ac:dyDescent="0.25">
      <c r="P505" s="171" t="s">
        <v>816</v>
      </c>
      <c r="Q505" s="171">
        <v>353</v>
      </c>
      <c r="R505" s="171" t="s">
        <v>3379</v>
      </c>
      <c r="S505" s="171" t="s">
        <v>1503</v>
      </c>
      <c r="T505" s="171">
        <v>180</v>
      </c>
      <c r="U505" s="171" t="s">
        <v>2379</v>
      </c>
      <c r="V505" s="171" t="s">
        <v>3380</v>
      </c>
      <c r="AB505" s="171" t="s">
        <v>2156</v>
      </c>
      <c r="AC505" s="171">
        <v>323</v>
      </c>
      <c r="AD505" s="207">
        <v>43074</v>
      </c>
      <c r="AE505" s="207">
        <v>43111</v>
      </c>
      <c r="AF505" s="171" t="s">
        <v>3417</v>
      </c>
    </row>
    <row r="506" spans="16:32" x14ac:dyDescent="0.25">
      <c r="P506" s="171" t="s">
        <v>816</v>
      </c>
      <c r="Q506" s="171">
        <v>353</v>
      </c>
      <c r="R506" s="171" t="s">
        <v>3379</v>
      </c>
      <c r="S506" s="171" t="s">
        <v>1503</v>
      </c>
      <c r="T506" s="171">
        <v>14</v>
      </c>
      <c r="U506" s="171" t="s">
        <v>2379</v>
      </c>
      <c r="V506" s="171" t="s">
        <v>3380</v>
      </c>
      <c r="AB506" s="171" t="s">
        <v>2156</v>
      </c>
      <c r="AC506" s="171">
        <v>347</v>
      </c>
      <c r="AD506" s="207">
        <v>43118</v>
      </c>
      <c r="AE506" s="207">
        <v>43133</v>
      </c>
      <c r="AF506" s="171" t="s">
        <v>3417</v>
      </c>
    </row>
    <row r="507" spans="16:32" x14ac:dyDescent="0.25">
      <c r="P507" s="171" t="s">
        <v>816</v>
      </c>
      <c r="Q507" s="171">
        <v>353</v>
      </c>
      <c r="R507" s="171" t="s">
        <v>3379</v>
      </c>
      <c r="S507" s="171" t="s">
        <v>1503</v>
      </c>
      <c r="T507" s="171">
        <v>38</v>
      </c>
      <c r="U507" s="171" t="s">
        <v>2379</v>
      </c>
      <c r="V507" s="171" t="s">
        <v>3380</v>
      </c>
      <c r="AB507" s="171" t="s">
        <v>2156</v>
      </c>
      <c r="AC507" s="171">
        <v>340</v>
      </c>
      <c r="AD507" s="207">
        <v>43133</v>
      </c>
      <c r="AE507" s="207">
        <v>43168</v>
      </c>
      <c r="AF507" s="171" t="s">
        <v>3417</v>
      </c>
    </row>
    <row r="508" spans="16:32" x14ac:dyDescent="0.25">
      <c r="P508" s="171" t="s">
        <v>816</v>
      </c>
      <c r="Q508" s="171">
        <v>353</v>
      </c>
      <c r="R508" s="171" t="s">
        <v>3379</v>
      </c>
      <c r="S508" s="171" t="s">
        <v>1503</v>
      </c>
      <c r="T508" s="171">
        <v>30</v>
      </c>
      <c r="U508" s="171" t="s">
        <v>2379</v>
      </c>
      <c r="V508" s="171" t="s">
        <v>3380</v>
      </c>
      <c r="AB508" s="171" t="s">
        <v>2156</v>
      </c>
      <c r="AC508" s="171">
        <v>340</v>
      </c>
      <c r="AD508" s="207">
        <v>43133</v>
      </c>
      <c r="AE508" s="207">
        <v>43168</v>
      </c>
      <c r="AF508" s="171" t="s">
        <v>3417</v>
      </c>
    </row>
    <row r="509" spans="16:32" x14ac:dyDescent="0.25">
      <c r="P509" s="171" t="s">
        <v>816</v>
      </c>
      <c r="Q509" s="171">
        <v>353</v>
      </c>
      <c r="R509" s="171" t="s">
        <v>3379</v>
      </c>
      <c r="S509" s="171" t="s">
        <v>1503</v>
      </c>
      <c r="T509" s="171">
        <v>1</v>
      </c>
      <c r="U509" s="171" t="s">
        <v>2379</v>
      </c>
      <c r="V509" s="171" t="s">
        <v>3380</v>
      </c>
      <c r="AB509" s="171" t="s">
        <v>2156</v>
      </c>
      <c r="AC509" s="171">
        <v>353</v>
      </c>
      <c r="AD509" s="207">
        <v>43180</v>
      </c>
      <c r="AE509" s="207">
        <v>0</v>
      </c>
      <c r="AF509" s="171" t="s">
        <v>649</v>
      </c>
    </row>
    <row r="510" spans="16:32" x14ac:dyDescent="0.25">
      <c r="P510" s="171" t="s">
        <v>816</v>
      </c>
      <c r="Q510" s="171">
        <v>353</v>
      </c>
      <c r="R510" s="171" t="s">
        <v>3379</v>
      </c>
      <c r="S510" s="171" t="s">
        <v>1503</v>
      </c>
      <c r="T510" s="171">
        <v>164</v>
      </c>
      <c r="U510" s="171" t="s">
        <v>2379</v>
      </c>
      <c r="V510" s="171" t="s">
        <v>3380</v>
      </c>
      <c r="AB510" s="171" t="s">
        <v>2157</v>
      </c>
      <c r="AC510" s="171">
        <v>323</v>
      </c>
      <c r="AD510" s="207">
        <v>43074</v>
      </c>
      <c r="AE510" s="207">
        <v>43111</v>
      </c>
      <c r="AF510" s="171" t="s">
        <v>3417</v>
      </c>
    </row>
    <row r="511" spans="16:32" x14ac:dyDescent="0.25">
      <c r="P511" s="171" t="s">
        <v>816</v>
      </c>
      <c r="Q511" s="171">
        <v>353</v>
      </c>
      <c r="R511" s="171" t="s">
        <v>3379</v>
      </c>
      <c r="S511" s="171" t="s">
        <v>1503</v>
      </c>
      <c r="T511" s="171">
        <v>61</v>
      </c>
      <c r="U511" s="171" t="s">
        <v>2379</v>
      </c>
      <c r="V511" s="171" t="s">
        <v>3380</v>
      </c>
      <c r="AB511" s="171" t="s">
        <v>2157</v>
      </c>
      <c r="AC511" s="171">
        <v>347</v>
      </c>
      <c r="AD511" s="207">
        <v>43118</v>
      </c>
      <c r="AE511" s="207">
        <v>43133</v>
      </c>
      <c r="AF511" s="171" t="s">
        <v>3417</v>
      </c>
    </row>
    <row r="512" spans="16:32" x14ac:dyDescent="0.25">
      <c r="P512" s="171" t="s">
        <v>816</v>
      </c>
      <c r="Q512" s="171">
        <v>353</v>
      </c>
      <c r="R512" s="171" t="s">
        <v>3379</v>
      </c>
      <c r="S512" s="171" t="s">
        <v>1505</v>
      </c>
      <c r="T512" s="171">
        <v>10</v>
      </c>
      <c r="U512" s="171" t="s">
        <v>2381</v>
      </c>
      <c r="V512" s="171" t="s">
        <v>3380</v>
      </c>
      <c r="AB512" s="171" t="s">
        <v>2157</v>
      </c>
      <c r="AC512" s="171">
        <v>340</v>
      </c>
      <c r="AD512" s="207">
        <v>43133</v>
      </c>
      <c r="AE512" s="207">
        <v>43168</v>
      </c>
      <c r="AF512" s="171" t="s">
        <v>3417</v>
      </c>
    </row>
    <row r="513" spans="16:32" x14ac:dyDescent="0.25">
      <c r="P513" s="171" t="s">
        <v>816</v>
      </c>
      <c r="Q513" s="171">
        <v>353</v>
      </c>
      <c r="R513" s="171" t="s">
        <v>3379</v>
      </c>
      <c r="S513" s="171" t="s">
        <v>1505</v>
      </c>
      <c r="T513" s="171">
        <v>203</v>
      </c>
      <c r="U513" s="171" t="s">
        <v>2381</v>
      </c>
      <c r="V513" s="171" t="s">
        <v>3380</v>
      </c>
      <c r="AB513" s="171" t="s">
        <v>2157</v>
      </c>
      <c r="AC513" s="171">
        <v>340</v>
      </c>
      <c r="AD513" s="207">
        <v>43133</v>
      </c>
      <c r="AE513" s="207">
        <v>43168</v>
      </c>
      <c r="AF513" s="171" t="s">
        <v>3417</v>
      </c>
    </row>
    <row r="514" spans="16:32" x14ac:dyDescent="0.25">
      <c r="P514" s="171" t="s">
        <v>816</v>
      </c>
      <c r="Q514" s="171">
        <v>353</v>
      </c>
      <c r="R514" s="171" t="s">
        <v>3379</v>
      </c>
      <c r="S514" s="171" t="s">
        <v>1505</v>
      </c>
      <c r="T514" s="171">
        <v>22</v>
      </c>
      <c r="U514" s="171" t="s">
        <v>2381</v>
      </c>
      <c r="V514" s="171" t="s">
        <v>3380</v>
      </c>
      <c r="AB514" s="171" t="s">
        <v>2157</v>
      </c>
      <c r="AC514" s="171">
        <v>374</v>
      </c>
      <c r="AD514" s="207">
        <v>43195</v>
      </c>
      <c r="AE514" s="207">
        <v>0</v>
      </c>
      <c r="AF514" s="171" t="s">
        <v>649</v>
      </c>
    </row>
    <row r="515" spans="16:32" x14ac:dyDescent="0.25">
      <c r="P515" s="171" t="s">
        <v>816</v>
      </c>
      <c r="Q515" s="171">
        <v>353</v>
      </c>
      <c r="R515" s="171" t="s">
        <v>3379</v>
      </c>
      <c r="S515" s="171" t="s">
        <v>1506</v>
      </c>
      <c r="T515" s="171">
        <v>400</v>
      </c>
      <c r="U515" s="171" t="s">
        <v>2382</v>
      </c>
      <c r="V515" s="171" t="s">
        <v>3380</v>
      </c>
      <c r="AB515" s="171" t="s">
        <v>2158</v>
      </c>
      <c r="AC515" s="171">
        <v>323</v>
      </c>
      <c r="AD515" s="207">
        <v>43074</v>
      </c>
      <c r="AE515" s="207">
        <v>43111</v>
      </c>
      <c r="AF515" s="171" t="s">
        <v>3417</v>
      </c>
    </row>
    <row r="516" spans="16:32" x14ac:dyDescent="0.25">
      <c r="P516" s="171" t="s">
        <v>816</v>
      </c>
      <c r="Q516" s="171">
        <v>353</v>
      </c>
      <c r="R516" s="171" t="s">
        <v>3379</v>
      </c>
      <c r="S516" s="171" t="s">
        <v>1506</v>
      </c>
      <c r="T516" s="171">
        <v>48</v>
      </c>
      <c r="U516" s="171" t="s">
        <v>2382</v>
      </c>
      <c r="V516" s="171" t="s">
        <v>3380</v>
      </c>
      <c r="AB516" s="171" t="s">
        <v>2158</v>
      </c>
      <c r="AC516" s="171">
        <v>347</v>
      </c>
      <c r="AD516" s="207">
        <v>43118</v>
      </c>
      <c r="AE516" s="207">
        <v>43133</v>
      </c>
      <c r="AF516" s="171" t="s">
        <v>3417</v>
      </c>
    </row>
    <row r="517" spans="16:32" x14ac:dyDescent="0.25">
      <c r="P517" s="171" t="s">
        <v>816</v>
      </c>
      <c r="Q517" s="171">
        <v>353</v>
      </c>
      <c r="R517" s="171" t="s">
        <v>3379</v>
      </c>
      <c r="S517" s="171" t="s">
        <v>1506</v>
      </c>
      <c r="T517" s="171">
        <v>37</v>
      </c>
      <c r="U517" s="171" t="s">
        <v>2382</v>
      </c>
      <c r="V517" s="171" t="s">
        <v>3380</v>
      </c>
      <c r="AB517" s="171" t="s">
        <v>2158</v>
      </c>
      <c r="AC517" s="171">
        <v>340</v>
      </c>
      <c r="AD517" s="207">
        <v>43133</v>
      </c>
      <c r="AE517" s="207">
        <v>43168</v>
      </c>
      <c r="AF517" s="171" t="s">
        <v>3417</v>
      </c>
    </row>
    <row r="518" spans="16:32" x14ac:dyDescent="0.25">
      <c r="P518" s="171" t="s">
        <v>816</v>
      </c>
      <c r="Q518" s="171">
        <v>353</v>
      </c>
      <c r="R518" s="171" t="s">
        <v>3379</v>
      </c>
      <c r="S518" s="171" t="s">
        <v>1506</v>
      </c>
      <c r="T518" s="171">
        <v>608</v>
      </c>
      <c r="U518" s="171" t="s">
        <v>2382</v>
      </c>
      <c r="V518" s="171" t="s">
        <v>3380</v>
      </c>
      <c r="AB518" s="171" t="s">
        <v>2159</v>
      </c>
      <c r="AC518" s="171">
        <v>323</v>
      </c>
      <c r="AD518" s="207">
        <v>43074</v>
      </c>
      <c r="AE518" s="207">
        <v>43111</v>
      </c>
      <c r="AF518" s="171" t="s">
        <v>3417</v>
      </c>
    </row>
    <row r="519" spans="16:32" x14ac:dyDescent="0.25">
      <c r="P519" s="171" t="s">
        <v>816</v>
      </c>
      <c r="Q519" s="171">
        <v>353</v>
      </c>
      <c r="R519" s="171" t="s">
        <v>3379</v>
      </c>
      <c r="S519" s="171" t="s">
        <v>1506</v>
      </c>
      <c r="T519" s="171">
        <v>297</v>
      </c>
      <c r="U519" s="171" t="s">
        <v>2382</v>
      </c>
      <c r="V519" s="171" t="s">
        <v>3380</v>
      </c>
      <c r="AB519" s="171" t="s">
        <v>2159</v>
      </c>
      <c r="AC519" s="171">
        <v>327</v>
      </c>
      <c r="AD519" s="207">
        <v>43074</v>
      </c>
      <c r="AE519" s="207">
        <v>43131</v>
      </c>
      <c r="AF519" s="171" t="s">
        <v>3417</v>
      </c>
    </row>
    <row r="520" spans="16:32" x14ac:dyDescent="0.25">
      <c r="P520" s="171" t="s">
        <v>816</v>
      </c>
      <c r="Q520" s="171">
        <v>353</v>
      </c>
      <c r="R520" s="171" t="s">
        <v>3379</v>
      </c>
      <c r="S520" s="171" t="s">
        <v>1506</v>
      </c>
      <c r="T520" s="171">
        <v>55</v>
      </c>
      <c r="U520" s="171" t="s">
        <v>2382</v>
      </c>
      <c r="V520" s="171" t="s">
        <v>3380</v>
      </c>
      <c r="AB520" s="171" t="s">
        <v>2159</v>
      </c>
      <c r="AC520" s="171">
        <v>347</v>
      </c>
      <c r="AD520" s="207">
        <v>43118</v>
      </c>
      <c r="AE520" s="207">
        <v>43133</v>
      </c>
      <c r="AF520" s="171" t="s">
        <v>3417</v>
      </c>
    </row>
    <row r="521" spans="16:32" x14ac:dyDescent="0.25">
      <c r="P521" s="171" t="s">
        <v>816</v>
      </c>
      <c r="Q521" s="171">
        <v>353</v>
      </c>
      <c r="R521" s="171" t="s">
        <v>3379</v>
      </c>
      <c r="S521" s="171" t="s">
        <v>1506</v>
      </c>
      <c r="T521" s="171">
        <v>49</v>
      </c>
      <c r="U521" s="171" t="s">
        <v>2382</v>
      </c>
      <c r="V521" s="171" t="s">
        <v>3380</v>
      </c>
      <c r="AB521" s="171" t="s">
        <v>2159</v>
      </c>
      <c r="AC521" s="171">
        <v>340</v>
      </c>
      <c r="AD521" s="207">
        <v>43133</v>
      </c>
      <c r="AE521" s="207">
        <v>43168</v>
      </c>
      <c r="AF521" s="171" t="s">
        <v>3417</v>
      </c>
    </row>
    <row r="522" spans="16:32" x14ac:dyDescent="0.25">
      <c r="P522" s="171" t="s">
        <v>816</v>
      </c>
      <c r="Q522" s="171">
        <v>353</v>
      </c>
      <c r="R522" s="171" t="s">
        <v>3379</v>
      </c>
      <c r="S522" s="171" t="s">
        <v>1506</v>
      </c>
      <c r="T522" s="171">
        <v>40</v>
      </c>
      <c r="U522" s="171" t="s">
        <v>2382</v>
      </c>
      <c r="V522" s="171" t="s">
        <v>3380</v>
      </c>
      <c r="AB522" s="171" t="s">
        <v>2159</v>
      </c>
      <c r="AC522" s="171">
        <v>340</v>
      </c>
      <c r="AD522" s="207">
        <v>43133</v>
      </c>
      <c r="AE522" s="207">
        <v>43168</v>
      </c>
      <c r="AF522" s="171" t="s">
        <v>3417</v>
      </c>
    </row>
    <row r="523" spans="16:32" x14ac:dyDescent="0.25">
      <c r="P523" s="171" t="s">
        <v>816</v>
      </c>
      <c r="Q523" s="171">
        <v>353</v>
      </c>
      <c r="R523" s="171" t="s">
        <v>3379</v>
      </c>
      <c r="S523" s="171" t="s">
        <v>1507</v>
      </c>
      <c r="T523" s="171">
        <v>22</v>
      </c>
      <c r="U523" s="171" t="s">
        <v>2383</v>
      </c>
      <c r="V523" s="171" t="s">
        <v>3380</v>
      </c>
      <c r="AB523" s="171" t="s">
        <v>2159</v>
      </c>
      <c r="AC523" s="171">
        <v>357</v>
      </c>
      <c r="AD523" s="207">
        <v>43139</v>
      </c>
      <c r="AE523" s="207">
        <v>43164</v>
      </c>
      <c r="AF523" s="171" t="s">
        <v>3417</v>
      </c>
    </row>
    <row r="524" spans="16:32" x14ac:dyDescent="0.25">
      <c r="P524" s="171" t="s">
        <v>816</v>
      </c>
      <c r="Q524" s="171">
        <v>353</v>
      </c>
      <c r="R524" s="171" t="s">
        <v>3379</v>
      </c>
      <c r="S524" s="171" t="s">
        <v>1507</v>
      </c>
      <c r="T524" s="171">
        <v>10</v>
      </c>
      <c r="U524" s="171" t="s">
        <v>2383</v>
      </c>
      <c r="V524" s="171" t="s">
        <v>3380</v>
      </c>
      <c r="AB524" s="171" t="s">
        <v>2159</v>
      </c>
      <c r="AC524" s="171">
        <v>364</v>
      </c>
      <c r="AD524" s="207">
        <v>43168</v>
      </c>
      <c r="AE524" s="207">
        <v>43179</v>
      </c>
      <c r="AF524" s="171" t="s">
        <v>3417</v>
      </c>
    </row>
    <row r="525" spans="16:32" x14ac:dyDescent="0.25">
      <c r="P525" s="171" t="s">
        <v>816</v>
      </c>
      <c r="Q525" s="171">
        <v>353</v>
      </c>
      <c r="R525" s="171" t="s">
        <v>3379</v>
      </c>
      <c r="S525" s="171" t="s">
        <v>1507</v>
      </c>
      <c r="T525" s="171">
        <v>32</v>
      </c>
      <c r="U525" s="171" t="s">
        <v>2383</v>
      </c>
      <c r="V525" s="171" t="s">
        <v>3380</v>
      </c>
      <c r="AB525" s="171" t="s">
        <v>2159</v>
      </c>
      <c r="AC525" s="171">
        <v>353</v>
      </c>
      <c r="AD525" s="207">
        <v>43180</v>
      </c>
      <c r="AE525" s="207">
        <v>0</v>
      </c>
      <c r="AF525" s="171" t="s">
        <v>649</v>
      </c>
    </row>
    <row r="526" spans="16:32" x14ac:dyDescent="0.25">
      <c r="P526" s="171" t="s">
        <v>816</v>
      </c>
      <c r="Q526" s="171">
        <v>353</v>
      </c>
      <c r="R526" s="171" t="s">
        <v>3379</v>
      </c>
      <c r="S526" s="171" t="s">
        <v>1507</v>
      </c>
      <c r="T526" s="171">
        <v>20</v>
      </c>
      <c r="U526" s="171" t="s">
        <v>2383</v>
      </c>
      <c r="V526" s="171" t="s">
        <v>3380</v>
      </c>
      <c r="AB526" s="171" t="s">
        <v>2159</v>
      </c>
      <c r="AC526" s="171">
        <v>353</v>
      </c>
      <c r="AD526" s="207">
        <v>43180</v>
      </c>
      <c r="AE526" s="207">
        <v>0</v>
      </c>
      <c r="AF526" s="171" t="s">
        <v>649</v>
      </c>
    </row>
    <row r="527" spans="16:32" x14ac:dyDescent="0.25">
      <c r="P527" s="171" t="s">
        <v>816</v>
      </c>
      <c r="Q527" s="171">
        <v>353</v>
      </c>
      <c r="R527" s="171" t="s">
        <v>3379</v>
      </c>
      <c r="S527" s="171" t="s">
        <v>1507</v>
      </c>
      <c r="T527" s="171">
        <v>150</v>
      </c>
      <c r="U527" s="171" t="s">
        <v>2383</v>
      </c>
      <c r="V527" s="171" t="s">
        <v>3380</v>
      </c>
      <c r="AB527" s="171" t="s">
        <v>2160</v>
      </c>
      <c r="AC527" s="171">
        <v>323</v>
      </c>
      <c r="AD527" s="207">
        <v>43074</v>
      </c>
      <c r="AE527" s="207">
        <v>43111</v>
      </c>
      <c r="AF527" s="171" t="s">
        <v>3417</v>
      </c>
    </row>
    <row r="528" spans="16:32" x14ac:dyDescent="0.25">
      <c r="P528" s="171" t="s">
        <v>816</v>
      </c>
      <c r="Q528" s="171">
        <v>353</v>
      </c>
      <c r="R528" s="171" t="s">
        <v>3379</v>
      </c>
      <c r="S528" s="171" t="s">
        <v>1507</v>
      </c>
      <c r="T528" s="171">
        <v>170</v>
      </c>
      <c r="U528" s="171" t="s">
        <v>2383</v>
      </c>
      <c r="V528" s="171" t="s">
        <v>3380</v>
      </c>
      <c r="AB528" s="171" t="s">
        <v>2160</v>
      </c>
      <c r="AC528" s="171">
        <v>347</v>
      </c>
      <c r="AD528" s="207">
        <v>43118</v>
      </c>
      <c r="AE528" s="207">
        <v>43133</v>
      </c>
      <c r="AF528" s="171" t="s">
        <v>3417</v>
      </c>
    </row>
    <row r="529" spans="16:32" x14ac:dyDescent="0.25">
      <c r="P529" s="171" t="s">
        <v>816</v>
      </c>
      <c r="Q529" s="171">
        <v>353</v>
      </c>
      <c r="R529" s="171" t="s">
        <v>3379</v>
      </c>
      <c r="S529" s="171" t="s">
        <v>1507</v>
      </c>
      <c r="T529" s="171">
        <v>20</v>
      </c>
      <c r="U529" s="171" t="s">
        <v>2383</v>
      </c>
      <c r="V529" s="171" t="s">
        <v>3380</v>
      </c>
      <c r="AB529" s="171" t="s">
        <v>2160</v>
      </c>
      <c r="AC529" s="171">
        <v>335</v>
      </c>
      <c r="AD529" s="207">
        <v>43133</v>
      </c>
      <c r="AE529" s="207">
        <v>43147</v>
      </c>
      <c r="AF529" s="171" t="s">
        <v>3417</v>
      </c>
    </row>
    <row r="530" spans="16:32" x14ac:dyDescent="0.25">
      <c r="P530" s="171" t="s">
        <v>816</v>
      </c>
      <c r="Q530" s="171">
        <v>353</v>
      </c>
      <c r="R530" s="171" t="s">
        <v>3379</v>
      </c>
      <c r="S530" s="171" t="s">
        <v>1507</v>
      </c>
      <c r="T530" s="171">
        <v>10</v>
      </c>
      <c r="U530" s="171" t="s">
        <v>2383</v>
      </c>
      <c r="V530" s="171" t="s">
        <v>3380</v>
      </c>
      <c r="AB530" s="171" t="s">
        <v>2160</v>
      </c>
      <c r="AC530" s="171">
        <v>340</v>
      </c>
      <c r="AD530" s="207">
        <v>43133</v>
      </c>
      <c r="AE530" s="207">
        <v>43168</v>
      </c>
      <c r="AF530" s="171" t="s">
        <v>3417</v>
      </c>
    </row>
    <row r="531" spans="16:32" x14ac:dyDescent="0.25">
      <c r="P531" s="171" t="s">
        <v>816</v>
      </c>
      <c r="Q531" s="171">
        <v>353</v>
      </c>
      <c r="R531" s="171" t="s">
        <v>3379</v>
      </c>
      <c r="S531" s="171" t="s">
        <v>1507</v>
      </c>
      <c r="T531" s="171">
        <v>230</v>
      </c>
      <c r="U531" s="171" t="s">
        <v>2383</v>
      </c>
      <c r="V531" s="171" t="s">
        <v>3380</v>
      </c>
      <c r="AB531" s="171" t="s">
        <v>2160</v>
      </c>
      <c r="AC531" s="171">
        <v>340</v>
      </c>
      <c r="AD531" s="207">
        <v>43133</v>
      </c>
      <c r="AE531" s="207">
        <v>43168</v>
      </c>
      <c r="AF531" s="171" t="s">
        <v>3417</v>
      </c>
    </row>
    <row r="532" spans="16:32" x14ac:dyDescent="0.25">
      <c r="P532" s="171" t="s">
        <v>816</v>
      </c>
      <c r="Q532" s="171">
        <v>353</v>
      </c>
      <c r="R532" s="171" t="s">
        <v>3379</v>
      </c>
      <c r="S532" s="171" t="s">
        <v>1508</v>
      </c>
      <c r="T532" s="171">
        <v>1</v>
      </c>
      <c r="U532" s="171" t="s">
        <v>2384</v>
      </c>
      <c r="V532" s="171" t="s">
        <v>3380</v>
      </c>
      <c r="AB532" s="171" t="s">
        <v>2160</v>
      </c>
      <c r="AC532" s="171">
        <v>357</v>
      </c>
      <c r="AD532" s="207">
        <v>43139</v>
      </c>
      <c r="AE532" s="207">
        <v>43164</v>
      </c>
      <c r="AF532" s="171" t="s">
        <v>3417</v>
      </c>
    </row>
    <row r="533" spans="16:32" x14ac:dyDescent="0.25">
      <c r="P533" s="171" t="s">
        <v>816</v>
      </c>
      <c r="Q533" s="171">
        <v>353</v>
      </c>
      <c r="R533" s="171" t="s">
        <v>3379</v>
      </c>
      <c r="S533" s="171" t="s">
        <v>1509</v>
      </c>
      <c r="T533" s="171">
        <v>40</v>
      </c>
      <c r="U533" s="171" t="s">
        <v>2385</v>
      </c>
      <c r="V533" s="171" t="s">
        <v>3380</v>
      </c>
      <c r="AB533" s="171" t="s">
        <v>2160</v>
      </c>
      <c r="AC533" s="171">
        <v>364</v>
      </c>
      <c r="AD533" s="207">
        <v>43168</v>
      </c>
      <c r="AE533" s="207">
        <v>43179</v>
      </c>
      <c r="AF533" s="171" t="s">
        <v>3417</v>
      </c>
    </row>
    <row r="534" spans="16:32" x14ac:dyDescent="0.25">
      <c r="P534" s="171" t="s">
        <v>816</v>
      </c>
      <c r="Q534" s="171">
        <v>353</v>
      </c>
      <c r="R534" s="171" t="s">
        <v>3379</v>
      </c>
      <c r="S534" s="171" t="s">
        <v>1510</v>
      </c>
      <c r="T534" s="171">
        <v>3</v>
      </c>
      <c r="U534" s="171" t="s">
        <v>2386</v>
      </c>
      <c r="V534" s="171" t="s">
        <v>3380</v>
      </c>
      <c r="AB534" s="171" t="s">
        <v>2160</v>
      </c>
      <c r="AC534" s="171">
        <v>353</v>
      </c>
      <c r="AD534" s="207">
        <v>43180</v>
      </c>
      <c r="AE534" s="207">
        <v>0</v>
      </c>
      <c r="AF534" s="171" t="s">
        <v>649</v>
      </c>
    </row>
    <row r="535" spans="16:32" x14ac:dyDescent="0.25">
      <c r="P535" s="171" t="s">
        <v>816</v>
      </c>
      <c r="Q535" s="171">
        <v>353</v>
      </c>
      <c r="R535" s="171" t="s">
        <v>3379</v>
      </c>
      <c r="S535" s="171" t="s">
        <v>1510</v>
      </c>
      <c r="T535" s="171">
        <v>1</v>
      </c>
      <c r="U535" s="171" t="s">
        <v>2386</v>
      </c>
      <c r="V535" s="171" t="s">
        <v>3380</v>
      </c>
      <c r="AB535" s="171" t="s">
        <v>2160</v>
      </c>
      <c r="AC535" s="171">
        <v>353</v>
      </c>
      <c r="AD535" s="207">
        <v>43180</v>
      </c>
      <c r="AE535" s="207">
        <v>0</v>
      </c>
      <c r="AF535" s="171" t="s">
        <v>649</v>
      </c>
    </row>
    <row r="536" spans="16:32" x14ac:dyDescent="0.25">
      <c r="P536" s="171" t="s">
        <v>816</v>
      </c>
      <c r="Q536" s="171">
        <v>353</v>
      </c>
      <c r="R536" s="171" t="s">
        <v>3379</v>
      </c>
      <c r="S536" s="171" t="s">
        <v>1511</v>
      </c>
      <c r="T536" s="171">
        <v>180</v>
      </c>
      <c r="U536" s="171" t="s">
        <v>2387</v>
      </c>
      <c r="V536" s="171" t="s">
        <v>3380</v>
      </c>
      <c r="AB536" s="171" t="s">
        <v>2160</v>
      </c>
      <c r="AC536" s="171">
        <v>353</v>
      </c>
      <c r="AD536" s="207">
        <v>43180</v>
      </c>
      <c r="AE536" s="207">
        <v>0</v>
      </c>
      <c r="AF536" s="171" t="s">
        <v>649</v>
      </c>
    </row>
    <row r="537" spans="16:32" x14ac:dyDescent="0.25">
      <c r="P537" s="171" t="s">
        <v>816</v>
      </c>
      <c r="Q537" s="171">
        <v>353</v>
      </c>
      <c r="R537" s="171" t="s">
        <v>3379</v>
      </c>
      <c r="S537" s="171" t="s">
        <v>1512</v>
      </c>
      <c r="T537" s="171">
        <v>5</v>
      </c>
      <c r="U537" s="171" t="s">
        <v>2388</v>
      </c>
      <c r="V537" s="171" t="s">
        <v>3380</v>
      </c>
      <c r="AB537" s="171" t="s">
        <v>2161</v>
      </c>
      <c r="AC537" s="171">
        <v>323</v>
      </c>
      <c r="AD537" s="207">
        <v>43074</v>
      </c>
      <c r="AE537" s="207">
        <v>43111</v>
      </c>
      <c r="AF537" s="171" t="s">
        <v>3417</v>
      </c>
    </row>
    <row r="538" spans="16:32" x14ac:dyDescent="0.25">
      <c r="P538" s="171" t="s">
        <v>816</v>
      </c>
      <c r="Q538" s="171">
        <v>353</v>
      </c>
      <c r="R538" s="171" t="s">
        <v>3379</v>
      </c>
      <c r="S538" s="171" t="s">
        <v>1512</v>
      </c>
      <c r="T538" s="171">
        <v>26</v>
      </c>
      <c r="U538" s="171" t="s">
        <v>2388</v>
      </c>
      <c r="V538" s="171" t="s">
        <v>3380</v>
      </c>
      <c r="AB538" s="171" t="s">
        <v>2161</v>
      </c>
      <c r="AC538" s="171">
        <v>347</v>
      </c>
      <c r="AD538" s="207">
        <v>43118</v>
      </c>
      <c r="AE538" s="207">
        <v>43133</v>
      </c>
      <c r="AF538" s="171" t="s">
        <v>3417</v>
      </c>
    </row>
    <row r="539" spans="16:32" x14ac:dyDescent="0.25">
      <c r="P539" s="171" t="s">
        <v>816</v>
      </c>
      <c r="Q539" s="171">
        <v>353</v>
      </c>
      <c r="R539" s="171" t="s">
        <v>3379</v>
      </c>
      <c r="S539" s="171" t="s">
        <v>1514</v>
      </c>
      <c r="T539" s="171">
        <v>49</v>
      </c>
      <c r="U539" s="171" t="s">
        <v>2390</v>
      </c>
      <c r="V539" s="171" t="s">
        <v>3380</v>
      </c>
      <c r="AB539" s="171" t="s">
        <v>2161</v>
      </c>
      <c r="AC539" s="171">
        <v>340</v>
      </c>
      <c r="AD539" s="207">
        <v>43133</v>
      </c>
      <c r="AE539" s="207">
        <v>43168</v>
      </c>
      <c r="AF539" s="171" t="s">
        <v>3417</v>
      </c>
    </row>
    <row r="540" spans="16:32" x14ac:dyDescent="0.25">
      <c r="P540" s="171" t="s">
        <v>816</v>
      </c>
      <c r="Q540" s="171">
        <v>353</v>
      </c>
      <c r="R540" s="171" t="s">
        <v>3379</v>
      </c>
      <c r="S540" s="171" t="s">
        <v>1514</v>
      </c>
      <c r="T540" s="171">
        <v>130</v>
      </c>
      <c r="U540" s="171" t="s">
        <v>2390</v>
      </c>
      <c r="V540" s="171" t="s">
        <v>3380</v>
      </c>
      <c r="AB540" s="171" t="s">
        <v>2161</v>
      </c>
      <c r="AC540" s="171">
        <v>340</v>
      </c>
      <c r="AD540" s="207">
        <v>43133</v>
      </c>
      <c r="AE540" s="207">
        <v>43168</v>
      </c>
      <c r="AF540" s="171" t="s">
        <v>3417</v>
      </c>
    </row>
    <row r="541" spans="16:32" x14ac:dyDescent="0.25">
      <c r="P541" s="171" t="s">
        <v>816</v>
      </c>
      <c r="Q541" s="171">
        <v>353</v>
      </c>
      <c r="R541" s="171" t="s">
        <v>3379</v>
      </c>
      <c r="S541" s="171" t="s">
        <v>1514</v>
      </c>
      <c r="T541" s="171">
        <v>47</v>
      </c>
      <c r="U541" s="171" t="s">
        <v>2390</v>
      </c>
      <c r="V541" s="171" t="s">
        <v>3380</v>
      </c>
      <c r="AB541" s="171" t="s">
        <v>2161</v>
      </c>
      <c r="AC541" s="171">
        <v>357</v>
      </c>
      <c r="AD541" s="207">
        <v>43139</v>
      </c>
      <c r="AE541" s="207">
        <v>43164</v>
      </c>
      <c r="AF541" s="171" t="s">
        <v>3417</v>
      </c>
    </row>
    <row r="542" spans="16:32" x14ac:dyDescent="0.25">
      <c r="P542" s="171" t="s">
        <v>816</v>
      </c>
      <c r="Q542" s="171">
        <v>353</v>
      </c>
      <c r="R542" s="171" t="s">
        <v>3379</v>
      </c>
      <c r="S542" s="171" t="s">
        <v>1515</v>
      </c>
      <c r="T542" s="171">
        <v>16</v>
      </c>
      <c r="U542" s="171" t="s">
        <v>2391</v>
      </c>
      <c r="V542" s="171" t="s">
        <v>3380</v>
      </c>
      <c r="AB542" s="171" t="s">
        <v>2161</v>
      </c>
      <c r="AC542" s="171">
        <v>364</v>
      </c>
      <c r="AD542" s="207">
        <v>43168</v>
      </c>
      <c r="AE542" s="207">
        <v>43179</v>
      </c>
      <c r="AF542" s="171" t="s">
        <v>3417</v>
      </c>
    </row>
    <row r="543" spans="16:32" x14ac:dyDescent="0.25">
      <c r="P543" s="171" t="s">
        <v>816</v>
      </c>
      <c r="Q543" s="171">
        <v>353</v>
      </c>
      <c r="R543" s="171" t="s">
        <v>3379</v>
      </c>
      <c r="S543" s="171" t="s">
        <v>1515</v>
      </c>
      <c r="T543" s="171">
        <v>57</v>
      </c>
      <c r="U543" s="171" t="s">
        <v>2391</v>
      </c>
      <c r="V543" s="171" t="s">
        <v>3380</v>
      </c>
      <c r="AB543" s="171" t="s">
        <v>2161</v>
      </c>
      <c r="AC543" s="171">
        <v>353</v>
      </c>
      <c r="AD543" s="207">
        <v>43180</v>
      </c>
      <c r="AE543" s="207">
        <v>0</v>
      </c>
      <c r="AF543" s="171" t="s">
        <v>649</v>
      </c>
    </row>
    <row r="544" spans="16:32" x14ac:dyDescent="0.25">
      <c r="P544" s="171" t="s">
        <v>816</v>
      </c>
      <c r="Q544" s="171">
        <v>353</v>
      </c>
      <c r="R544" s="171" t="s">
        <v>3379</v>
      </c>
      <c r="S544" s="171" t="s">
        <v>1515</v>
      </c>
      <c r="T544" s="171">
        <v>16</v>
      </c>
      <c r="U544" s="171" t="s">
        <v>2391</v>
      </c>
      <c r="V544" s="171" t="s">
        <v>3380</v>
      </c>
      <c r="AB544" s="171" t="s">
        <v>2161</v>
      </c>
      <c r="AC544" s="171">
        <v>353</v>
      </c>
      <c r="AD544" s="207">
        <v>43180</v>
      </c>
      <c r="AE544" s="207">
        <v>0</v>
      </c>
      <c r="AF544" s="171" t="s">
        <v>649</v>
      </c>
    </row>
    <row r="545" spans="16:32" x14ac:dyDescent="0.25">
      <c r="P545" s="171" t="s">
        <v>816</v>
      </c>
      <c r="Q545" s="171">
        <v>353</v>
      </c>
      <c r="R545" s="171" t="s">
        <v>3379</v>
      </c>
      <c r="S545" s="171" t="s">
        <v>1515</v>
      </c>
      <c r="T545" s="171">
        <v>25</v>
      </c>
      <c r="U545" s="171" t="s">
        <v>2391</v>
      </c>
      <c r="V545" s="171" t="s">
        <v>3380</v>
      </c>
      <c r="AB545" s="171" t="s">
        <v>2162</v>
      </c>
      <c r="AC545" s="171">
        <v>347</v>
      </c>
      <c r="AD545" s="207">
        <v>43118</v>
      </c>
      <c r="AE545" s="207">
        <v>43133</v>
      </c>
      <c r="AF545" s="171" t="s">
        <v>3417</v>
      </c>
    </row>
    <row r="546" spans="16:32" x14ac:dyDescent="0.25">
      <c r="P546" s="171" t="s">
        <v>816</v>
      </c>
      <c r="Q546" s="171">
        <v>353</v>
      </c>
      <c r="R546" s="171" t="s">
        <v>3379</v>
      </c>
      <c r="S546" s="171" t="s">
        <v>1515</v>
      </c>
      <c r="T546" s="171">
        <v>29</v>
      </c>
      <c r="U546" s="171" t="s">
        <v>2391</v>
      </c>
      <c r="V546" s="171" t="s">
        <v>3380</v>
      </c>
      <c r="AB546" s="171" t="s">
        <v>2162</v>
      </c>
      <c r="AC546" s="171">
        <v>340</v>
      </c>
      <c r="AD546" s="207">
        <v>43133</v>
      </c>
      <c r="AE546" s="207">
        <v>43168</v>
      </c>
      <c r="AF546" s="171" t="s">
        <v>3417</v>
      </c>
    </row>
    <row r="547" spans="16:32" x14ac:dyDescent="0.25">
      <c r="P547" s="171" t="s">
        <v>816</v>
      </c>
      <c r="Q547" s="171">
        <v>353</v>
      </c>
      <c r="R547" s="171" t="s">
        <v>3379</v>
      </c>
      <c r="S547" s="171" t="s">
        <v>1516</v>
      </c>
      <c r="T547" s="171">
        <v>1</v>
      </c>
      <c r="U547" s="171" t="s">
        <v>2392</v>
      </c>
      <c r="V547" s="171" t="s">
        <v>3380</v>
      </c>
      <c r="AB547" s="171" t="s">
        <v>2162</v>
      </c>
      <c r="AC547" s="171">
        <v>364</v>
      </c>
      <c r="AD547" s="207">
        <v>43168</v>
      </c>
      <c r="AE547" s="207">
        <v>43179</v>
      </c>
      <c r="AF547" s="171" t="s">
        <v>3417</v>
      </c>
    </row>
    <row r="548" spans="16:32" x14ac:dyDescent="0.25">
      <c r="P548" s="171" t="s">
        <v>816</v>
      </c>
      <c r="Q548" s="171">
        <v>353</v>
      </c>
      <c r="R548" s="171" t="s">
        <v>3379</v>
      </c>
      <c r="S548" s="171" t="s">
        <v>1517</v>
      </c>
      <c r="T548" s="171">
        <v>2</v>
      </c>
      <c r="U548" s="171" t="s">
        <v>2393</v>
      </c>
      <c r="V548" s="171" t="s">
        <v>3380</v>
      </c>
      <c r="AB548" s="171" t="s">
        <v>2162</v>
      </c>
      <c r="AC548" s="171">
        <v>353</v>
      </c>
      <c r="AD548" s="207">
        <v>43180</v>
      </c>
      <c r="AE548" s="207">
        <v>0</v>
      </c>
      <c r="AF548" s="171" t="s">
        <v>649</v>
      </c>
    </row>
    <row r="549" spans="16:32" x14ac:dyDescent="0.25">
      <c r="P549" s="171" t="s">
        <v>816</v>
      </c>
      <c r="Q549" s="171">
        <v>353</v>
      </c>
      <c r="R549" s="171" t="s">
        <v>3379</v>
      </c>
      <c r="S549" s="171" t="s">
        <v>1518</v>
      </c>
      <c r="T549" s="171">
        <v>55</v>
      </c>
      <c r="U549" s="171" t="s">
        <v>2394</v>
      </c>
      <c r="V549" s="171" t="s">
        <v>3380</v>
      </c>
      <c r="AB549" s="171" t="s">
        <v>2163</v>
      </c>
      <c r="AC549" s="171">
        <v>357</v>
      </c>
      <c r="AD549" s="207">
        <v>43139</v>
      </c>
      <c r="AE549" s="207">
        <v>43164</v>
      </c>
      <c r="AF549" s="171" t="s">
        <v>3417</v>
      </c>
    </row>
    <row r="550" spans="16:32" x14ac:dyDescent="0.25">
      <c r="P550" s="171" t="s">
        <v>816</v>
      </c>
      <c r="Q550" s="171">
        <v>353</v>
      </c>
      <c r="R550" s="171" t="s">
        <v>3379</v>
      </c>
      <c r="S550" s="171" t="s">
        <v>1518</v>
      </c>
      <c r="T550" s="171">
        <v>24</v>
      </c>
      <c r="U550" s="171" t="s">
        <v>2394</v>
      </c>
      <c r="V550" s="171" t="s">
        <v>3380</v>
      </c>
      <c r="AB550" s="171" t="s">
        <v>2163</v>
      </c>
      <c r="AC550" s="171">
        <v>353</v>
      </c>
      <c r="AD550" s="207">
        <v>43180</v>
      </c>
      <c r="AE550" s="207">
        <v>0</v>
      </c>
      <c r="AF550" s="171" t="s">
        <v>649</v>
      </c>
    </row>
    <row r="551" spans="16:32" x14ac:dyDescent="0.25">
      <c r="P551" s="171" t="s">
        <v>816</v>
      </c>
      <c r="Q551" s="171">
        <v>353</v>
      </c>
      <c r="R551" s="171" t="s">
        <v>3379</v>
      </c>
      <c r="S551" s="171" t="s">
        <v>1519</v>
      </c>
      <c r="T551" s="171">
        <v>11</v>
      </c>
      <c r="U551" s="171" t="s">
        <v>2395</v>
      </c>
      <c r="V551" s="171" t="s">
        <v>3380</v>
      </c>
      <c r="AB551" s="171" t="s">
        <v>2164</v>
      </c>
      <c r="AC551" s="171">
        <v>357</v>
      </c>
      <c r="AD551" s="207">
        <v>43139</v>
      </c>
      <c r="AE551" s="207">
        <v>43164</v>
      </c>
      <c r="AF551" s="171" t="s">
        <v>3417</v>
      </c>
    </row>
    <row r="552" spans="16:32" x14ac:dyDescent="0.25">
      <c r="P552" s="171" t="s">
        <v>816</v>
      </c>
      <c r="Q552" s="171">
        <v>353</v>
      </c>
      <c r="R552" s="171" t="s">
        <v>3379</v>
      </c>
      <c r="S552" s="171" t="s">
        <v>1520</v>
      </c>
      <c r="T552" s="171">
        <v>3</v>
      </c>
      <c r="U552" s="171" t="s">
        <v>2396</v>
      </c>
      <c r="V552" s="171" t="s">
        <v>3380</v>
      </c>
      <c r="AB552" s="171" t="s">
        <v>2164</v>
      </c>
      <c r="AC552" s="171">
        <v>353</v>
      </c>
      <c r="AD552" s="207">
        <v>43180</v>
      </c>
      <c r="AE552" s="207">
        <v>0</v>
      </c>
      <c r="AF552" s="171" t="s">
        <v>649</v>
      </c>
    </row>
    <row r="553" spans="16:32" x14ac:dyDescent="0.25">
      <c r="P553" s="171" t="s">
        <v>816</v>
      </c>
      <c r="Q553" s="171">
        <v>353</v>
      </c>
      <c r="R553" s="171" t="s">
        <v>3379</v>
      </c>
      <c r="S553" s="171" t="s">
        <v>1520</v>
      </c>
      <c r="T553" s="171">
        <v>23</v>
      </c>
      <c r="U553" s="171" t="s">
        <v>2396</v>
      </c>
      <c r="V553" s="171" t="s">
        <v>3380</v>
      </c>
      <c r="AB553" s="171" t="s">
        <v>2165</v>
      </c>
      <c r="AC553" s="171">
        <v>323</v>
      </c>
      <c r="AD553" s="207">
        <v>43074</v>
      </c>
      <c r="AE553" s="207">
        <v>43111</v>
      </c>
      <c r="AF553" s="171" t="s">
        <v>3417</v>
      </c>
    </row>
    <row r="554" spans="16:32" x14ac:dyDescent="0.25">
      <c r="P554" s="171" t="s">
        <v>816</v>
      </c>
      <c r="Q554" s="171">
        <v>353</v>
      </c>
      <c r="R554" s="171" t="s">
        <v>3379</v>
      </c>
      <c r="S554" s="171" t="s">
        <v>1520</v>
      </c>
      <c r="T554" s="171">
        <v>197</v>
      </c>
      <c r="U554" s="171" t="s">
        <v>2396</v>
      </c>
      <c r="V554" s="171" t="s">
        <v>3380</v>
      </c>
      <c r="AB554" s="171" t="s">
        <v>2165</v>
      </c>
      <c r="AC554" s="171">
        <v>323</v>
      </c>
      <c r="AD554" s="207">
        <v>43074</v>
      </c>
      <c r="AE554" s="207">
        <v>43111</v>
      </c>
      <c r="AF554" s="171" t="s">
        <v>3417</v>
      </c>
    </row>
    <row r="555" spans="16:32" x14ac:dyDescent="0.25">
      <c r="P555" s="171" t="s">
        <v>816</v>
      </c>
      <c r="Q555" s="171">
        <v>353</v>
      </c>
      <c r="R555" s="171" t="s">
        <v>3379</v>
      </c>
      <c r="S555" s="171" t="s">
        <v>1521</v>
      </c>
      <c r="T555" s="171">
        <v>30</v>
      </c>
      <c r="U555" s="171" t="s">
        <v>2397</v>
      </c>
      <c r="V555" s="171" t="s">
        <v>3380</v>
      </c>
      <c r="AB555" s="171" t="s">
        <v>2165</v>
      </c>
      <c r="AC555" s="171">
        <v>340</v>
      </c>
      <c r="AD555" s="207">
        <v>43133</v>
      </c>
      <c r="AE555" s="207">
        <v>43168</v>
      </c>
      <c r="AF555" s="171" t="s">
        <v>3417</v>
      </c>
    </row>
    <row r="556" spans="16:32" x14ac:dyDescent="0.25">
      <c r="P556" s="171" t="s">
        <v>816</v>
      </c>
      <c r="Q556" s="171">
        <v>353</v>
      </c>
      <c r="R556" s="171" t="s">
        <v>3379</v>
      </c>
      <c r="S556" s="171" t="s">
        <v>1521</v>
      </c>
      <c r="T556" s="171">
        <v>102</v>
      </c>
      <c r="U556" s="171" t="s">
        <v>2397</v>
      </c>
      <c r="V556" s="171" t="s">
        <v>3380</v>
      </c>
      <c r="AB556" s="171" t="s">
        <v>2165</v>
      </c>
      <c r="AC556" s="171">
        <v>357</v>
      </c>
      <c r="AD556" s="207">
        <v>43139</v>
      </c>
      <c r="AE556" s="207">
        <v>43164</v>
      </c>
      <c r="AF556" s="171" t="s">
        <v>3417</v>
      </c>
    </row>
    <row r="557" spans="16:32" x14ac:dyDescent="0.25">
      <c r="P557" s="171" t="s">
        <v>816</v>
      </c>
      <c r="Q557" s="171">
        <v>353</v>
      </c>
      <c r="R557" s="171" t="s">
        <v>3379</v>
      </c>
      <c r="S557" s="171" t="s">
        <v>1521</v>
      </c>
      <c r="T557" s="171">
        <v>100</v>
      </c>
      <c r="U557" s="171" t="s">
        <v>2397</v>
      </c>
      <c r="V557" s="171" t="s">
        <v>3380</v>
      </c>
      <c r="AB557" s="171" t="s">
        <v>2165</v>
      </c>
      <c r="AC557" s="171">
        <v>353</v>
      </c>
      <c r="AD557" s="207">
        <v>43180</v>
      </c>
      <c r="AE557" s="207">
        <v>0</v>
      </c>
      <c r="AF557" s="171" t="s">
        <v>649</v>
      </c>
    </row>
    <row r="558" spans="16:32" x14ac:dyDescent="0.25">
      <c r="P558" s="171" t="s">
        <v>816</v>
      </c>
      <c r="Q558" s="171">
        <v>353</v>
      </c>
      <c r="R558" s="171" t="s">
        <v>3379</v>
      </c>
      <c r="S558" s="171" t="s">
        <v>1521</v>
      </c>
      <c r="T558" s="171">
        <v>212</v>
      </c>
      <c r="U558" s="171" t="s">
        <v>2397</v>
      </c>
      <c r="V558" s="171" t="s">
        <v>3380</v>
      </c>
      <c r="AB558" s="171" t="s">
        <v>2166</v>
      </c>
      <c r="AC558" s="171">
        <v>347</v>
      </c>
      <c r="AD558" s="207">
        <v>43118</v>
      </c>
      <c r="AE558" s="207">
        <v>43133</v>
      </c>
      <c r="AF558" s="171" t="s">
        <v>3417</v>
      </c>
    </row>
    <row r="559" spans="16:32" x14ac:dyDescent="0.25">
      <c r="P559" s="171" t="s">
        <v>816</v>
      </c>
      <c r="Q559" s="171">
        <v>353</v>
      </c>
      <c r="R559" s="171" t="s">
        <v>3379</v>
      </c>
      <c r="S559" s="171" t="s">
        <v>1522</v>
      </c>
      <c r="T559" s="171">
        <v>6</v>
      </c>
      <c r="U559" s="171" t="s">
        <v>2398</v>
      </c>
      <c r="V559" s="171" t="s">
        <v>3380</v>
      </c>
      <c r="AB559" s="171" t="s">
        <v>2167</v>
      </c>
      <c r="AC559" s="171">
        <v>327</v>
      </c>
      <c r="AD559" s="207">
        <v>43074</v>
      </c>
      <c r="AE559" s="207">
        <v>43131</v>
      </c>
      <c r="AF559" s="171" t="s">
        <v>3417</v>
      </c>
    </row>
    <row r="560" spans="16:32" x14ac:dyDescent="0.25">
      <c r="P560" s="171" t="s">
        <v>816</v>
      </c>
      <c r="Q560" s="171">
        <v>353</v>
      </c>
      <c r="R560" s="171" t="s">
        <v>3379</v>
      </c>
      <c r="S560" s="171" t="s">
        <v>1522</v>
      </c>
      <c r="T560" s="171">
        <v>3</v>
      </c>
      <c r="U560" s="171" t="s">
        <v>2398</v>
      </c>
      <c r="V560" s="171" t="s">
        <v>3380</v>
      </c>
      <c r="AB560" s="171" t="s">
        <v>2167</v>
      </c>
      <c r="AC560" s="171">
        <v>364</v>
      </c>
      <c r="AD560" s="207">
        <v>43168</v>
      </c>
      <c r="AE560" s="207">
        <v>43179</v>
      </c>
      <c r="AF560" s="171" t="s">
        <v>3417</v>
      </c>
    </row>
    <row r="561" spans="16:32" x14ac:dyDescent="0.25">
      <c r="P561" s="171" t="s">
        <v>816</v>
      </c>
      <c r="Q561" s="171">
        <v>353</v>
      </c>
      <c r="R561" s="171" t="s">
        <v>3379</v>
      </c>
      <c r="S561" s="171" t="s">
        <v>1523</v>
      </c>
      <c r="T561" s="171">
        <v>1</v>
      </c>
      <c r="U561" s="171" t="s">
        <v>2399</v>
      </c>
      <c r="V561" s="171" t="s">
        <v>3380</v>
      </c>
      <c r="AB561" s="171" t="s">
        <v>2167</v>
      </c>
      <c r="AC561" s="171">
        <v>353</v>
      </c>
      <c r="AD561" s="207">
        <v>43180</v>
      </c>
      <c r="AE561" s="207">
        <v>0</v>
      </c>
      <c r="AF561" s="171" t="s">
        <v>649</v>
      </c>
    </row>
    <row r="562" spans="16:32" x14ac:dyDescent="0.25">
      <c r="P562" s="171" t="s">
        <v>816</v>
      </c>
      <c r="Q562" s="171">
        <v>353</v>
      </c>
      <c r="R562" s="171" t="s">
        <v>3379</v>
      </c>
      <c r="S562" s="171" t="s">
        <v>1523</v>
      </c>
      <c r="T562" s="171">
        <v>2</v>
      </c>
      <c r="U562" s="171" t="s">
        <v>2399</v>
      </c>
      <c r="V562" s="171" t="s">
        <v>3380</v>
      </c>
      <c r="AB562" s="171" t="s">
        <v>2168</v>
      </c>
      <c r="AC562" s="171">
        <v>323</v>
      </c>
      <c r="AD562" s="207">
        <v>43074</v>
      </c>
      <c r="AE562" s="207">
        <v>43111</v>
      </c>
      <c r="AF562" s="171" t="s">
        <v>3417</v>
      </c>
    </row>
    <row r="563" spans="16:32" x14ac:dyDescent="0.25">
      <c r="P563" s="171" t="s">
        <v>816</v>
      </c>
      <c r="Q563" s="171">
        <v>353</v>
      </c>
      <c r="R563" s="171" t="s">
        <v>3379</v>
      </c>
      <c r="S563" s="171" t="s">
        <v>1523</v>
      </c>
      <c r="T563" s="171">
        <v>2</v>
      </c>
      <c r="U563" s="171" t="s">
        <v>2399</v>
      </c>
      <c r="V563" s="171" t="s">
        <v>3380</v>
      </c>
      <c r="AB563" s="171" t="s">
        <v>2168</v>
      </c>
      <c r="AC563" s="171">
        <v>353</v>
      </c>
      <c r="AD563" s="207">
        <v>43180</v>
      </c>
      <c r="AE563" s="207">
        <v>0</v>
      </c>
      <c r="AF563" s="171" t="s">
        <v>649</v>
      </c>
    </row>
    <row r="564" spans="16:32" x14ac:dyDescent="0.25">
      <c r="P564" s="171" t="s">
        <v>816</v>
      </c>
      <c r="Q564" s="171">
        <v>353</v>
      </c>
      <c r="R564" s="171" t="s">
        <v>3379</v>
      </c>
      <c r="S564" s="171" t="s">
        <v>1523</v>
      </c>
      <c r="T564" s="171">
        <v>2</v>
      </c>
      <c r="U564" s="171" t="s">
        <v>2399</v>
      </c>
      <c r="V564" s="171" t="s">
        <v>3380</v>
      </c>
      <c r="AB564" s="171" t="s">
        <v>2168</v>
      </c>
      <c r="AC564" s="171">
        <v>353</v>
      </c>
      <c r="AD564" s="207">
        <v>43180</v>
      </c>
      <c r="AE564" s="207">
        <v>0</v>
      </c>
      <c r="AF564" s="171" t="s">
        <v>649</v>
      </c>
    </row>
    <row r="565" spans="16:32" x14ac:dyDescent="0.25">
      <c r="P565" s="171" t="s">
        <v>816</v>
      </c>
      <c r="Q565" s="171">
        <v>353</v>
      </c>
      <c r="R565" s="171" t="s">
        <v>3379</v>
      </c>
      <c r="S565" s="171" t="s">
        <v>1524</v>
      </c>
      <c r="T565" s="171">
        <v>43</v>
      </c>
      <c r="U565" s="171" t="s">
        <v>2400</v>
      </c>
      <c r="V565" s="171" t="s">
        <v>3380</v>
      </c>
      <c r="AB565" s="171" t="s">
        <v>2168</v>
      </c>
      <c r="AC565" s="171">
        <v>353</v>
      </c>
      <c r="AD565" s="207">
        <v>43180</v>
      </c>
      <c r="AE565" s="207">
        <v>0</v>
      </c>
      <c r="AF565" s="171" t="s">
        <v>649</v>
      </c>
    </row>
    <row r="566" spans="16:32" x14ac:dyDescent="0.25">
      <c r="P566" s="171" t="s">
        <v>816</v>
      </c>
      <c r="Q566" s="171">
        <v>353</v>
      </c>
      <c r="R566" s="171" t="s">
        <v>3379</v>
      </c>
      <c r="S566" s="171" t="s">
        <v>1524</v>
      </c>
      <c r="T566" s="171">
        <v>4</v>
      </c>
      <c r="U566" s="171" t="s">
        <v>2400</v>
      </c>
      <c r="V566" s="171" t="s">
        <v>3380</v>
      </c>
      <c r="AB566" s="171" t="s">
        <v>2169</v>
      </c>
      <c r="AC566" s="171">
        <v>347</v>
      </c>
      <c r="AD566" s="207">
        <v>43118</v>
      </c>
      <c r="AE566" s="207">
        <v>43133</v>
      </c>
      <c r="AF566" s="171" t="s">
        <v>3417</v>
      </c>
    </row>
    <row r="567" spans="16:32" x14ac:dyDescent="0.25">
      <c r="P567" s="171" t="s">
        <v>816</v>
      </c>
      <c r="Q567" s="171">
        <v>353</v>
      </c>
      <c r="R567" s="171" t="s">
        <v>3379</v>
      </c>
      <c r="S567" s="171" t="s">
        <v>1524</v>
      </c>
      <c r="T567" s="171">
        <v>80</v>
      </c>
      <c r="U567" s="171" t="s">
        <v>2400</v>
      </c>
      <c r="V567" s="171" t="s">
        <v>3380</v>
      </c>
      <c r="AB567" s="171" t="s">
        <v>2169</v>
      </c>
      <c r="AC567" s="171">
        <v>340</v>
      </c>
      <c r="AD567" s="207">
        <v>43133</v>
      </c>
      <c r="AE567" s="207">
        <v>43168</v>
      </c>
      <c r="AF567" s="171" t="s">
        <v>3417</v>
      </c>
    </row>
    <row r="568" spans="16:32" x14ac:dyDescent="0.25">
      <c r="P568" s="171" t="s">
        <v>816</v>
      </c>
      <c r="Q568" s="171">
        <v>353</v>
      </c>
      <c r="R568" s="171" t="s">
        <v>3379</v>
      </c>
      <c r="S568" s="171" t="s">
        <v>1524</v>
      </c>
      <c r="T568" s="171">
        <v>20</v>
      </c>
      <c r="U568" s="171" t="s">
        <v>2400</v>
      </c>
      <c r="V568" s="171" t="s">
        <v>3380</v>
      </c>
      <c r="AB568" s="171" t="s">
        <v>2170</v>
      </c>
      <c r="AC568" s="171">
        <v>323</v>
      </c>
      <c r="AD568" s="207">
        <v>43074</v>
      </c>
      <c r="AE568" s="207">
        <v>43111</v>
      </c>
      <c r="AF568" s="171" t="s">
        <v>3417</v>
      </c>
    </row>
    <row r="569" spans="16:32" x14ac:dyDescent="0.25">
      <c r="P569" s="171" t="s">
        <v>816</v>
      </c>
      <c r="Q569" s="171">
        <v>353</v>
      </c>
      <c r="R569" s="171" t="s">
        <v>3379</v>
      </c>
      <c r="S569" s="171" t="s">
        <v>1524</v>
      </c>
      <c r="T569" s="171">
        <v>8</v>
      </c>
      <c r="U569" s="171" t="s">
        <v>2400</v>
      </c>
      <c r="V569" s="171" t="s">
        <v>3380</v>
      </c>
      <c r="AB569" s="171" t="s">
        <v>2170</v>
      </c>
      <c r="AC569" s="171">
        <v>340</v>
      </c>
      <c r="AD569" s="207">
        <v>43133</v>
      </c>
      <c r="AE569" s="207">
        <v>43168</v>
      </c>
      <c r="AF569" s="171" t="s">
        <v>3417</v>
      </c>
    </row>
    <row r="570" spans="16:32" x14ac:dyDescent="0.25">
      <c r="P570" s="171" t="s">
        <v>816</v>
      </c>
      <c r="Q570" s="171">
        <v>353</v>
      </c>
      <c r="R570" s="171" t="s">
        <v>3379</v>
      </c>
      <c r="S570" s="171" t="s">
        <v>1524</v>
      </c>
      <c r="T570" s="171">
        <v>10</v>
      </c>
      <c r="U570" s="171" t="s">
        <v>2400</v>
      </c>
      <c r="V570" s="171" t="s">
        <v>3380</v>
      </c>
      <c r="AB570" s="171" t="s">
        <v>2170</v>
      </c>
      <c r="AC570" s="171">
        <v>340</v>
      </c>
      <c r="AD570" s="207">
        <v>43133</v>
      </c>
      <c r="AE570" s="207">
        <v>43168</v>
      </c>
      <c r="AF570" s="171" t="s">
        <v>3417</v>
      </c>
    </row>
    <row r="571" spans="16:32" x14ac:dyDescent="0.25">
      <c r="P571" s="171" t="s">
        <v>816</v>
      </c>
      <c r="Q571" s="171">
        <v>353</v>
      </c>
      <c r="R571" s="171" t="s">
        <v>3379</v>
      </c>
      <c r="S571" s="171" t="s">
        <v>1524</v>
      </c>
      <c r="T571" s="171">
        <v>51</v>
      </c>
      <c r="U571" s="171" t="s">
        <v>2400</v>
      </c>
      <c r="V571" s="171" t="s">
        <v>3380</v>
      </c>
      <c r="AB571" s="171" t="s">
        <v>2171</v>
      </c>
      <c r="AC571" s="171">
        <v>347</v>
      </c>
      <c r="AD571" s="207">
        <v>43118</v>
      </c>
      <c r="AE571" s="207">
        <v>43133</v>
      </c>
      <c r="AF571" s="171" t="s">
        <v>3417</v>
      </c>
    </row>
    <row r="572" spans="16:32" x14ac:dyDescent="0.25">
      <c r="P572" s="171" t="s">
        <v>816</v>
      </c>
      <c r="Q572" s="171">
        <v>353</v>
      </c>
      <c r="R572" s="171" t="s">
        <v>3379</v>
      </c>
      <c r="S572" s="171" t="s">
        <v>1524</v>
      </c>
      <c r="T572" s="171">
        <v>4</v>
      </c>
      <c r="U572" s="171" t="s">
        <v>2400</v>
      </c>
      <c r="V572" s="171" t="s">
        <v>3380</v>
      </c>
      <c r="AB572" s="171" t="s">
        <v>2171</v>
      </c>
      <c r="AC572" s="171">
        <v>340</v>
      </c>
      <c r="AD572" s="207">
        <v>43133</v>
      </c>
      <c r="AE572" s="207">
        <v>43168</v>
      </c>
      <c r="AF572" s="171" t="s">
        <v>3417</v>
      </c>
    </row>
    <row r="573" spans="16:32" x14ac:dyDescent="0.25">
      <c r="P573" s="171" t="s">
        <v>816</v>
      </c>
      <c r="Q573" s="171">
        <v>353</v>
      </c>
      <c r="R573" s="171" t="s">
        <v>3379</v>
      </c>
      <c r="S573" s="171" t="s">
        <v>1524</v>
      </c>
      <c r="T573" s="171">
        <v>4</v>
      </c>
      <c r="U573" s="171" t="s">
        <v>2400</v>
      </c>
      <c r="V573" s="171" t="s">
        <v>3380</v>
      </c>
      <c r="AB573" s="171" t="s">
        <v>2172</v>
      </c>
      <c r="AC573" s="171">
        <v>323</v>
      </c>
      <c r="AD573" s="207">
        <v>43074</v>
      </c>
      <c r="AE573" s="207">
        <v>43111</v>
      </c>
      <c r="AF573" s="171" t="s">
        <v>3417</v>
      </c>
    </row>
    <row r="574" spans="16:32" x14ac:dyDescent="0.25">
      <c r="P574" s="171" t="s">
        <v>816</v>
      </c>
      <c r="Q574" s="171">
        <v>353</v>
      </c>
      <c r="R574" s="171" t="s">
        <v>3379</v>
      </c>
      <c r="S574" s="171" t="s">
        <v>1524</v>
      </c>
      <c r="T574" s="171">
        <v>5</v>
      </c>
      <c r="U574" s="171" t="s">
        <v>2400</v>
      </c>
      <c r="V574" s="171" t="s">
        <v>3380</v>
      </c>
      <c r="AB574" s="171" t="s">
        <v>2172</v>
      </c>
      <c r="AC574" s="171">
        <v>347</v>
      </c>
      <c r="AD574" s="207">
        <v>43118</v>
      </c>
      <c r="AE574" s="207">
        <v>43133</v>
      </c>
      <c r="AF574" s="171" t="s">
        <v>3417</v>
      </c>
    </row>
    <row r="575" spans="16:32" x14ac:dyDescent="0.25">
      <c r="P575" s="171" t="s">
        <v>816</v>
      </c>
      <c r="Q575" s="171">
        <v>353</v>
      </c>
      <c r="R575" s="171" t="s">
        <v>3379</v>
      </c>
      <c r="S575" s="171" t="s">
        <v>1524</v>
      </c>
      <c r="T575" s="171">
        <v>10</v>
      </c>
      <c r="U575" s="171" t="s">
        <v>2400</v>
      </c>
      <c r="V575" s="171" t="s">
        <v>3380</v>
      </c>
      <c r="AB575" s="171" t="s">
        <v>2172</v>
      </c>
      <c r="AC575" s="171">
        <v>340</v>
      </c>
      <c r="AD575" s="207">
        <v>43133</v>
      </c>
      <c r="AE575" s="207">
        <v>43168</v>
      </c>
      <c r="AF575" s="171" t="s">
        <v>3417</v>
      </c>
    </row>
    <row r="576" spans="16:32" x14ac:dyDescent="0.25">
      <c r="P576" s="171" t="s">
        <v>816</v>
      </c>
      <c r="Q576" s="171">
        <v>353</v>
      </c>
      <c r="R576" s="171" t="s">
        <v>3379</v>
      </c>
      <c r="S576" s="171" t="s">
        <v>1525</v>
      </c>
      <c r="T576" s="171">
        <v>4</v>
      </c>
      <c r="U576" s="171" t="s">
        <v>2401</v>
      </c>
      <c r="V576" s="171" t="s">
        <v>3380</v>
      </c>
      <c r="AB576" s="171" t="s">
        <v>2172</v>
      </c>
      <c r="AC576" s="171">
        <v>374</v>
      </c>
      <c r="AD576" s="207">
        <v>43195</v>
      </c>
      <c r="AE576" s="207">
        <v>0</v>
      </c>
      <c r="AF576" s="171" t="s">
        <v>649</v>
      </c>
    </row>
    <row r="577" spans="16:32" x14ac:dyDescent="0.25">
      <c r="P577" s="171" t="s">
        <v>816</v>
      </c>
      <c r="Q577" s="171">
        <v>353</v>
      </c>
      <c r="R577" s="171" t="s">
        <v>3379</v>
      </c>
      <c r="S577" s="171" t="s">
        <v>1525</v>
      </c>
      <c r="T577" s="171">
        <v>10</v>
      </c>
      <c r="U577" s="171" t="s">
        <v>2401</v>
      </c>
      <c r="V577" s="171" t="s">
        <v>3380</v>
      </c>
      <c r="AB577" s="171" t="s">
        <v>2173</v>
      </c>
      <c r="AC577" s="171">
        <v>357</v>
      </c>
      <c r="AD577" s="207">
        <v>43139</v>
      </c>
      <c r="AE577" s="207">
        <v>43164</v>
      </c>
      <c r="AF577" s="171" t="s">
        <v>3417</v>
      </c>
    </row>
    <row r="578" spans="16:32" x14ac:dyDescent="0.25">
      <c r="P578" s="171" t="s">
        <v>816</v>
      </c>
      <c r="Q578" s="171">
        <v>353</v>
      </c>
      <c r="R578" s="171" t="s">
        <v>3379</v>
      </c>
      <c r="S578" s="171" t="s">
        <v>1526</v>
      </c>
      <c r="T578" s="171">
        <v>1</v>
      </c>
      <c r="U578" s="171" t="s">
        <v>2402</v>
      </c>
      <c r="V578" s="171" t="s">
        <v>3380</v>
      </c>
      <c r="AB578" s="171" t="s">
        <v>2173</v>
      </c>
      <c r="AC578" s="171">
        <v>353</v>
      </c>
      <c r="AD578" s="207">
        <v>43180</v>
      </c>
      <c r="AE578" s="207">
        <v>0</v>
      </c>
      <c r="AF578" s="171" t="s">
        <v>649</v>
      </c>
    </row>
    <row r="579" spans="16:32" x14ac:dyDescent="0.25">
      <c r="P579" s="171" t="s">
        <v>816</v>
      </c>
      <c r="Q579" s="171">
        <v>353</v>
      </c>
      <c r="R579" s="171" t="s">
        <v>3379</v>
      </c>
      <c r="S579" s="171" t="s">
        <v>1527</v>
      </c>
      <c r="T579" s="171">
        <v>5</v>
      </c>
      <c r="U579" s="171" t="s">
        <v>2403</v>
      </c>
      <c r="V579" s="171" t="s">
        <v>3380</v>
      </c>
      <c r="AB579" s="171" t="s">
        <v>2174</v>
      </c>
      <c r="AC579" s="171">
        <v>327</v>
      </c>
      <c r="AD579" s="207">
        <v>43074</v>
      </c>
      <c r="AE579" s="207">
        <v>43131</v>
      </c>
      <c r="AF579" s="171" t="s">
        <v>3417</v>
      </c>
    </row>
    <row r="580" spans="16:32" x14ac:dyDescent="0.25">
      <c r="P580" s="171" t="s">
        <v>816</v>
      </c>
      <c r="Q580" s="171">
        <v>353</v>
      </c>
      <c r="R580" s="171" t="s">
        <v>3379</v>
      </c>
      <c r="S580" s="171" t="s">
        <v>1527</v>
      </c>
      <c r="T580" s="171">
        <v>4</v>
      </c>
      <c r="U580" s="171" t="s">
        <v>2403</v>
      </c>
      <c r="V580" s="171" t="s">
        <v>3380</v>
      </c>
      <c r="AB580" s="171" t="s">
        <v>2174</v>
      </c>
      <c r="AC580" s="171">
        <v>347</v>
      </c>
      <c r="AD580" s="207">
        <v>43118</v>
      </c>
      <c r="AE580" s="207">
        <v>43133</v>
      </c>
      <c r="AF580" s="171" t="s">
        <v>3417</v>
      </c>
    </row>
    <row r="581" spans="16:32" x14ac:dyDescent="0.25">
      <c r="P581" s="171" t="s">
        <v>816</v>
      </c>
      <c r="Q581" s="171">
        <v>353</v>
      </c>
      <c r="R581" s="171" t="s">
        <v>3379</v>
      </c>
      <c r="S581" s="171" t="s">
        <v>1527</v>
      </c>
      <c r="T581" s="171">
        <v>6</v>
      </c>
      <c r="U581" s="171" t="s">
        <v>2403</v>
      </c>
      <c r="V581" s="171" t="s">
        <v>3380</v>
      </c>
      <c r="AB581" s="171" t="s">
        <v>2174</v>
      </c>
      <c r="AC581" s="171">
        <v>340</v>
      </c>
      <c r="AD581" s="207">
        <v>43133</v>
      </c>
      <c r="AE581" s="207">
        <v>43168</v>
      </c>
      <c r="AF581" s="171" t="s">
        <v>3417</v>
      </c>
    </row>
    <row r="582" spans="16:32" x14ac:dyDescent="0.25">
      <c r="P582" s="171" t="s">
        <v>816</v>
      </c>
      <c r="Q582" s="171">
        <v>353</v>
      </c>
      <c r="R582" s="171" t="s">
        <v>3379</v>
      </c>
      <c r="S582" s="171" t="s">
        <v>1527</v>
      </c>
      <c r="T582" s="171">
        <v>2</v>
      </c>
      <c r="U582" s="171" t="s">
        <v>2403</v>
      </c>
      <c r="V582" s="171" t="s">
        <v>3380</v>
      </c>
      <c r="AB582" s="171" t="s">
        <v>2174</v>
      </c>
      <c r="AC582" s="171">
        <v>357</v>
      </c>
      <c r="AD582" s="207">
        <v>43139</v>
      </c>
      <c r="AE582" s="207">
        <v>43164</v>
      </c>
      <c r="AF582" s="171" t="s">
        <v>3417</v>
      </c>
    </row>
    <row r="583" spans="16:32" x14ac:dyDescent="0.25">
      <c r="P583" s="171" t="s">
        <v>816</v>
      </c>
      <c r="Q583" s="171">
        <v>353</v>
      </c>
      <c r="R583" s="171" t="s">
        <v>3379</v>
      </c>
      <c r="S583" s="171" t="s">
        <v>1527</v>
      </c>
      <c r="T583" s="171">
        <v>15</v>
      </c>
      <c r="U583" s="171" t="s">
        <v>2403</v>
      </c>
      <c r="V583" s="171" t="s">
        <v>3380</v>
      </c>
      <c r="AB583" s="171" t="s">
        <v>2174</v>
      </c>
      <c r="AC583" s="171">
        <v>353</v>
      </c>
      <c r="AD583" s="207">
        <v>43180</v>
      </c>
      <c r="AE583" s="207">
        <v>0</v>
      </c>
      <c r="AF583" s="171" t="s">
        <v>649</v>
      </c>
    </row>
    <row r="584" spans="16:32" x14ac:dyDescent="0.25">
      <c r="P584" s="171" t="s">
        <v>816</v>
      </c>
      <c r="Q584" s="171">
        <v>353</v>
      </c>
      <c r="R584" s="171" t="s">
        <v>3379</v>
      </c>
      <c r="S584" s="171" t="s">
        <v>1529</v>
      </c>
      <c r="T584" s="171">
        <v>3</v>
      </c>
      <c r="U584" s="171" t="s">
        <v>2406</v>
      </c>
      <c r="V584" s="171" t="s">
        <v>3380</v>
      </c>
      <c r="AB584" s="171" t="s">
        <v>2174</v>
      </c>
      <c r="AC584" s="171">
        <v>353</v>
      </c>
      <c r="AD584" s="207">
        <v>43180</v>
      </c>
      <c r="AE584" s="207">
        <v>0</v>
      </c>
      <c r="AF584" s="171" t="s">
        <v>649</v>
      </c>
    </row>
    <row r="585" spans="16:32" x14ac:dyDescent="0.25">
      <c r="P585" s="171" t="s">
        <v>816</v>
      </c>
      <c r="Q585" s="171">
        <v>353</v>
      </c>
      <c r="R585" s="171" t="s">
        <v>3379</v>
      </c>
      <c r="S585" s="171" t="s">
        <v>1530</v>
      </c>
      <c r="T585" s="171">
        <v>12</v>
      </c>
      <c r="U585" s="171" t="s">
        <v>2407</v>
      </c>
      <c r="V585" s="171" t="s">
        <v>3380</v>
      </c>
      <c r="AB585" s="171" t="s">
        <v>2175</v>
      </c>
      <c r="AC585" s="171">
        <v>347</v>
      </c>
      <c r="AD585" s="207">
        <v>43118</v>
      </c>
      <c r="AE585" s="207">
        <v>43133</v>
      </c>
      <c r="AF585" s="171" t="s">
        <v>3417</v>
      </c>
    </row>
    <row r="586" spans="16:32" x14ac:dyDescent="0.25">
      <c r="P586" s="171" t="s">
        <v>816</v>
      </c>
      <c r="Q586" s="171">
        <v>353</v>
      </c>
      <c r="R586" s="171" t="s">
        <v>3379</v>
      </c>
      <c r="S586" s="171" t="s">
        <v>1531</v>
      </c>
      <c r="T586" s="171">
        <v>25</v>
      </c>
      <c r="U586" s="171" t="s">
        <v>2408</v>
      </c>
      <c r="V586" s="171" t="s">
        <v>3380</v>
      </c>
      <c r="AB586" s="171" t="s">
        <v>2175</v>
      </c>
      <c r="AC586" s="171">
        <v>340</v>
      </c>
      <c r="AD586" s="207">
        <v>43133</v>
      </c>
      <c r="AE586" s="207">
        <v>43168</v>
      </c>
      <c r="AF586" s="171" t="s">
        <v>3417</v>
      </c>
    </row>
    <row r="587" spans="16:32" x14ac:dyDescent="0.25">
      <c r="P587" s="171" t="s">
        <v>816</v>
      </c>
      <c r="Q587" s="171">
        <v>353</v>
      </c>
      <c r="R587" s="171" t="s">
        <v>3379</v>
      </c>
      <c r="S587" s="171" t="s">
        <v>1531</v>
      </c>
      <c r="T587" s="171">
        <v>15</v>
      </c>
      <c r="U587" s="171" t="s">
        <v>2408</v>
      </c>
      <c r="V587" s="171" t="s">
        <v>3380</v>
      </c>
      <c r="AB587" s="171" t="s">
        <v>2176</v>
      </c>
      <c r="AC587" s="171">
        <v>364</v>
      </c>
      <c r="AD587" s="207">
        <v>43168</v>
      </c>
      <c r="AE587" s="207">
        <v>43179</v>
      </c>
      <c r="AF587" s="171" t="s">
        <v>3417</v>
      </c>
    </row>
    <row r="588" spans="16:32" x14ac:dyDescent="0.25">
      <c r="P588" s="171" t="s">
        <v>816</v>
      </c>
      <c r="Q588" s="171">
        <v>353</v>
      </c>
      <c r="R588" s="171" t="s">
        <v>3379</v>
      </c>
      <c r="S588" s="171" t="s">
        <v>1531</v>
      </c>
      <c r="T588" s="171">
        <v>15</v>
      </c>
      <c r="U588" s="171" t="s">
        <v>2408</v>
      </c>
      <c r="V588" s="171" t="s">
        <v>3380</v>
      </c>
      <c r="AB588" s="171" t="s">
        <v>2176</v>
      </c>
      <c r="AC588" s="171">
        <v>353</v>
      </c>
      <c r="AD588" s="207">
        <v>43180</v>
      </c>
      <c r="AE588" s="207">
        <v>0</v>
      </c>
      <c r="AF588" s="171" t="s">
        <v>649</v>
      </c>
    </row>
    <row r="589" spans="16:32" x14ac:dyDescent="0.25">
      <c r="P589" s="171" t="s">
        <v>816</v>
      </c>
      <c r="Q589" s="171">
        <v>353</v>
      </c>
      <c r="R589" s="171" t="s">
        <v>3379</v>
      </c>
      <c r="S589" s="171" t="s">
        <v>1532</v>
      </c>
      <c r="T589" s="171">
        <v>1</v>
      </c>
      <c r="U589" s="171" t="s">
        <v>2409</v>
      </c>
      <c r="V589" s="171" t="s">
        <v>3380</v>
      </c>
      <c r="AB589" s="171" t="s">
        <v>2177</v>
      </c>
      <c r="AC589" s="171">
        <v>323</v>
      </c>
      <c r="AD589" s="207">
        <v>43074</v>
      </c>
      <c r="AE589" s="207">
        <v>43111</v>
      </c>
      <c r="AF589" s="171" t="s">
        <v>3417</v>
      </c>
    </row>
    <row r="590" spans="16:32" x14ac:dyDescent="0.25">
      <c r="P590" s="171" t="s">
        <v>816</v>
      </c>
      <c r="Q590" s="171">
        <v>353</v>
      </c>
      <c r="R590" s="171" t="s">
        <v>3379</v>
      </c>
      <c r="S590" s="171" t="s">
        <v>1533</v>
      </c>
      <c r="T590" s="171">
        <v>50</v>
      </c>
      <c r="U590" s="171" t="s">
        <v>2411</v>
      </c>
      <c r="V590" s="171" t="s">
        <v>3380</v>
      </c>
      <c r="AB590" s="171" t="s">
        <v>2177</v>
      </c>
      <c r="AC590" s="171">
        <v>327</v>
      </c>
      <c r="AD590" s="207">
        <v>43074</v>
      </c>
      <c r="AE590" s="207">
        <v>43131</v>
      </c>
      <c r="AF590" s="171" t="s">
        <v>3417</v>
      </c>
    </row>
    <row r="591" spans="16:32" x14ac:dyDescent="0.25">
      <c r="P591" s="171" t="s">
        <v>816</v>
      </c>
      <c r="Q591" s="171">
        <v>353</v>
      </c>
      <c r="R591" s="171" t="s">
        <v>3379</v>
      </c>
      <c r="S591" s="171" t="s">
        <v>1533</v>
      </c>
      <c r="T591" s="171">
        <v>40</v>
      </c>
      <c r="U591" s="171" t="s">
        <v>2411</v>
      </c>
      <c r="V591" s="171" t="s">
        <v>3380</v>
      </c>
      <c r="AB591" s="171" t="s">
        <v>2177</v>
      </c>
      <c r="AC591" s="171">
        <v>347</v>
      </c>
      <c r="AD591" s="207">
        <v>43118</v>
      </c>
      <c r="AE591" s="207">
        <v>43133</v>
      </c>
      <c r="AF591" s="171" t="s">
        <v>3417</v>
      </c>
    </row>
    <row r="592" spans="16:32" x14ac:dyDescent="0.25">
      <c r="P592" s="171" t="s">
        <v>816</v>
      </c>
      <c r="Q592" s="171">
        <v>353</v>
      </c>
      <c r="R592" s="171" t="s">
        <v>3379</v>
      </c>
      <c r="S592" s="171" t="s">
        <v>1534</v>
      </c>
      <c r="T592" s="171">
        <v>30</v>
      </c>
      <c r="U592" s="171" t="s">
        <v>2415</v>
      </c>
      <c r="V592" s="171" t="s">
        <v>3380</v>
      </c>
      <c r="AB592" s="171" t="s">
        <v>2177</v>
      </c>
      <c r="AC592" s="171">
        <v>335</v>
      </c>
      <c r="AD592" s="207">
        <v>43133</v>
      </c>
      <c r="AE592" s="207">
        <v>43147</v>
      </c>
      <c r="AF592" s="171" t="s">
        <v>3417</v>
      </c>
    </row>
    <row r="593" spans="16:32" x14ac:dyDescent="0.25">
      <c r="P593" s="171" t="s">
        <v>816</v>
      </c>
      <c r="Q593" s="171">
        <v>353</v>
      </c>
      <c r="R593" s="171" t="s">
        <v>3379</v>
      </c>
      <c r="S593" s="171" t="s">
        <v>1535</v>
      </c>
      <c r="T593" s="171">
        <v>83</v>
      </c>
      <c r="U593" s="171" t="s">
        <v>2416</v>
      </c>
      <c r="V593" s="171" t="s">
        <v>3380</v>
      </c>
      <c r="AB593" s="171" t="s">
        <v>2177</v>
      </c>
      <c r="AC593" s="171">
        <v>340</v>
      </c>
      <c r="AD593" s="207">
        <v>43133</v>
      </c>
      <c r="AE593" s="207">
        <v>43168</v>
      </c>
      <c r="AF593" s="171" t="s">
        <v>3417</v>
      </c>
    </row>
    <row r="594" spans="16:32" x14ac:dyDescent="0.25">
      <c r="P594" s="171" t="s">
        <v>816</v>
      </c>
      <c r="Q594" s="171">
        <v>353</v>
      </c>
      <c r="R594" s="171" t="s">
        <v>3379</v>
      </c>
      <c r="S594" s="171" t="s">
        <v>1535</v>
      </c>
      <c r="T594" s="171">
        <v>49</v>
      </c>
      <c r="U594" s="171" t="s">
        <v>2416</v>
      </c>
      <c r="V594" s="171" t="s">
        <v>3380</v>
      </c>
      <c r="AB594" s="171" t="s">
        <v>2177</v>
      </c>
      <c r="AC594" s="171">
        <v>364</v>
      </c>
      <c r="AD594" s="207">
        <v>43168</v>
      </c>
      <c r="AE594" s="207">
        <v>43179</v>
      </c>
      <c r="AF594" s="171" t="s">
        <v>3417</v>
      </c>
    </row>
    <row r="595" spans="16:32" x14ac:dyDescent="0.25">
      <c r="P595" s="171" t="s">
        <v>816</v>
      </c>
      <c r="Q595" s="171">
        <v>353</v>
      </c>
      <c r="R595" s="171" t="s">
        <v>3379</v>
      </c>
      <c r="S595" s="171" t="s">
        <v>1536</v>
      </c>
      <c r="T595" s="171">
        <v>30</v>
      </c>
      <c r="U595" s="171" t="s">
        <v>2417</v>
      </c>
      <c r="V595" s="171" t="s">
        <v>3380</v>
      </c>
      <c r="AB595" s="171" t="s">
        <v>2177</v>
      </c>
      <c r="AC595" s="171">
        <v>353</v>
      </c>
      <c r="AD595" s="207">
        <v>43180</v>
      </c>
      <c r="AE595" s="207">
        <v>0</v>
      </c>
      <c r="AF595" s="171" t="s">
        <v>649</v>
      </c>
    </row>
    <row r="596" spans="16:32" x14ac:dyDescent="0.25">
      <c r="P596" s="171" t="s">
        <v>816</v>
      </c>
      <c r="Q596" s="171">
        <v>353</v>
      </c>
      <c r="R596" s="171" t="s">
        <v>3379</v>
      </c>
      <c r="S596" s="171" t="s">
        <v>1536</v>
      </c>
      <c r="T596" s="171">
        <v>12</v>
      </c>
      <c r="U596" s="171" t="s">
        <v>2417</v>
      </c>
      <c r="V596" s="171" t="s">
        <v>3380</v>
      </c>
      <c r="AB596" s="171" t="s">
        <v>2177</v>
      </c>
      <c r="AC596" s="171">
        <v>353</v>
      </c>
      <c r="AD596" s="207">
        <v>43180</v>
      </c>
      <c r="AE596" s="207">
        <v>0</v>
      </c>
      <c r="AF596" s="171" t="s">
        <v>649</v>
      </c>
    </row>
    <row r="597" spans="16:32" x14ac:dyDescent="0.25">
      <c r="P597" s="171" t="s">
        <v>816</v>
      </c>
      <c r="Q597" s="171">
        <v>353</v>
      </c>
      <c r="R597" s="171" t="s">
        <v>3379</v>
      </c>
      <c r="S597" s="171" t="s">
        <v>1537</v>
      </c>
      <c r="T597" s="171">
        <v>203</v>
      </c>
      <c r="U597" s="171" t="s">
        <v>2418</v>
      </c>
      <c r="V597" s="171" t="s">
        <v>3380</v>
      </c>
      <c r="AB597" s="171" t="s">
        <v>2177</v>
      </c>
      <c r="AC597" s="171">
        <v>353</v>
      </c>
      <c r="AD597" s="207">
        <v>43180</v>
      </c>
      <c r="AE597" s="207">
        <v>0</v>
      </c>
      <c r="AF597" s="171" t="s">
        <v>649</v>
      </c>
    </row>
    <row r="598" spans="16:32" x14ac:dyDescent="0.25">
      <c r="P598" s="171" t="s">
        <v>816</v>
      </c>
      <c r="Q598" s="171">
        <v>353</v>
      </c>
      <c r="R598" s="171" t="s">
        <v>3379</v>
      </c>
      <c r="S598" s="171" t="s">
        <v>1537</v>
      </c>
      <c r="T598" s="171">
        <v>10</v>
      </c>
      <c r="U598" s="171" t="s">
        <v>2418</v>
      </c>
      <c r="V598" s="171" t="s">
        <v>3380</v>
      </c>
      <c r="AB598" s="171" t="s">
        <v>2177</v>
      </c>
      <c r="AC598" s="171">
        <v>374</v>
      </c>
      <c r="AD598" s="207">
        <v>43195</v>
      </c>
      <c r="AE598" s="207">
        <v>0</v>
      </c>
      <c r="AF598" s="171" t="s">
        <v>649</v>
      </c>
    </row>
    <row r="599" spans="16:32" x14ac:dyDescent="0.25">
      <c r="P599" s="171" t="s">
        <v>816</v>
      </c>
      <c r="Q599" s="171">
        <v>353</v>
      </c>
      <c r="R599" s="171" t="s">
        <v>3379</v>
      </c>
      <c r="S599" s="171" t="s">
        <v>1537</v>
      </c>
      <c r="T599" s="171">
        <v>36</v>
      </c>
      <c r="U599" s="171" t="s">
        <v>2418</v>
      </c>
      <c r="V599" s="171" t="s">
        <v>3380</v>
      </c>
      <c r="AB599" s="171" t="s">
        <v>2178</v>
      </c>
      <c r="AC599" s="171">
        <v>323</v>
      </c>
      <c r="AD599" s="207">
        <v>43074</v>
      </c>
      <c r="AE599" s="207">
        <v>43111</v>
      </c>
      <c r="AF599" s="171" t="s">
        <v>3417</v>
      </c>
    </row>
    <row r="600" spans="16:32" x14ac:dyDescent="0.25">
      <c r="P600" s="171" t="s">
        <v>816</v>
      </c>
      <c r="Q600" s="171">
        <v>353</v>
      </c>
      <c r="R600" s="171" t="s">
        <v>3379</v>
      </c>
      <c r="S600" s="171" t="s">
        <v>1537</v>
      </c>
      <c r="T600" s="171">
        <v>87</v>
      </c>
      <c r="U600" s="171" t="s">
        <v>2418</v>
      </c>
      <c r="V600" s="171" t="s">
        <v>3380</v>
      </c>
      <c r="AB600" s="171" t="s">
        <v>2178</v>
      </c>
      <c r="AC600" s="171">
        <v>340</v>
      </c>
      <c r="AD600" s="207">
        <v>43133</v>
      </c>
      <c r="AE600" s="207">
        <v>43168</v>
      </c>
      <c r="AF600" s="171" t="s">
        <v>3417</v>
      </c>
    </row>
    <row r="601" spans="16:32" x14ac:dyDescent="0.25">
      <c r="P601" s="171" t="s">
        <v>816</v>
      </c>
      <c r="Q601" s="171">
        <v>353</v>
      </c>
      <c r="R601" s="171" t="s">
        <v>3379</v>
      </c>
      <c r="S601" s="171" t="s">
        <v>1537</v>
      </c>
      <c r="T601" s="171">
        <v>40</v>
      </c>
      <c r="U601" s="171" t="s">
        <v>2418</v>
      </c>
      <c r="V601" s="171" t="s">
        <v>3380</v>
      </c>
      <c r="AB601" s="171" t="s">
        <v>2178</v>
      </c>
      <c r="AC601" s="171">
        <v>357</v>
      </c>
      <c r="AD601" s="207">
        <v>43139</v>
      </c>
      <c r="AE601" s="207">
        <v>43164</v>
      </c>
      <c r="AF601" s="171" t="s">
        <v>3417</v>
      </c>
    </row>
    <row r="602" spans="16:32" x14ac:dyDescent="0.25">
      <c r="P602" s="171" t="s">
        <v>816</v>
      </c>
      <c r="Q602" s="171">
        <v>353</v>
      </c>
      <c r="R602" s="171" t="s">
        <v>3379</v>
      </c>
      <c r="S602" s="171" t="s">
        <v>1537</v>
      </c>
      <c r="T602" s="171">
        <v>10</v>
      </c>
      <c r="U602" s="171" t="s">
        <v>2418</v>
      </c>
      <c r="V602" s="171" t="s">
        <v>3380</v>
      </c>
      <c r="AB602" s="171" t="s">
        <v>2178</v>
      </c>
      <c r="AC602" s="171">
        <v>364</v>
      </c>
      <c r="AD602" s="207">
        <v>43168</v>
      </c>
      <c r="AE602" s="207">
        <v>43179</v>
      </c>
      <c r="AF602" s="171" t="s">
        <v>3417</v>
      </c>
    </row>
    <row r="603" spans="16:32" x14ac:dyDescent="0.25">
      <c r="P603" s="171" t="s">
        <v>816</v>
      </c>
      <c r="Q603" s="171">
        <v>353</v>
      </c>
      <c r="R603" s="171" t="s">
        <v>3379</v>
      </c>
      <c r="S603" s="171" t="s">
        <v>1537</v>
      </c>
      <c r="T603" s="171">
        <v>6</v>
      </c>
      <c r="U603" s="171" t="s">
        <v>2418</v>
      </c>
      <c r="V603" s="171" t="s">
        <v>3380</v>
      </c>
      <c r="AB603" s="171" t="s">
        <v>2178</v>
      </c>
      <c r="AC603" s="171">
        <v>353</v>
      </c>
      <c r="AD603" s="207">
        <v>43180</v>
      </c>
      <c r="AE603" s="207">
        <v>0</v>
      </c>
      <c r="AF603" s="171" t="s">
        <v>649</v>
      </c>
    </row>
    <row r="604" spans="16:32" x14ac:dyDescent="0.25">
      <c r="P604" s="171" t="s">
        <v>816</v>
      </c>
      <c r="Q604" s="171">
        <v>353</v>
      </c>
      <c r="R604" s="171" t="s">
        <v>3379</v>
      </c>
      <c r="S604" s="171" t="s">
        <v>1538</v>
      </c>
      <c r="T604" s="171">
        <v>141</v>
      </c>
      <c r="U604" s="171" t="s">
        <v>2419</v>
      </c>
      <c r="V604" s="171" t="s">
        <v>3380</v>
      </c>
      <c r="AB604" s="171" t="s">
        <v>2178</v>
      </c>
      <c r="AC604" s="171">
        <v>353</v>
      </c>
      <c r="AD604" s="207">
        <v>43180</v>
      </c>
      <c r="AE604" s="207">
        <v>0</v>
      </c>
      <c r="AF604" s="171" t="s">
        <v>649</v>
      </c>
    </row>
    <row r="605" spans="16:32" x14ac:dyDescent="0.25">
      <c r="P605" s="171" t="s">
        <v>816</v>
      </c>
      <c r="Q605" s="171">
        <v>353</v>
      </c>
      <c r="R605" s="171" t="s">
        <v>3379</v>
      </c>
      <c r="S605" s="171" t="s">
        <v>1538</v>
      </c>
      <c r="T605" s="171">
        <v>13</v>
      </c>
      <c r="U605" s="171" t="s">
        <v>2419</v>
      </c>
      <c r="V605" s="171" t="s">
        <v>3380</v>
      </c>
      <c r="AB605" s="171" t="s">
        <v>2179</v>
      </c>
      <c r="AC605" s="171">
        <v>347</v>
      </c>
      <c r="AD605" s="207">
        <v>43118</v>
      </c>
      <c r="AE605" s="207">
        <v>43133</v>
      </c>
      <c r="AF605" s="171" t="s">
        <v>3417</v>
      </c>
    </row>
    <row r="606" spans="16:32" x14ac:dyDescent="0.25">
      <c r="P606" s="171" t="s">
        <v>816</v>
      </c>
      <c r="Q606" s="171">
        <v>353</v>
      </c>
      <c r="R606" s="171" t="s">
        <v>3379</v>
      </c>
      <c r="S606" s="171" t="s">
        <v>1538</v>
      </c>
      <c r="T606" s="171">
        <v>40</v>
      </c>
      <c r="U606" s="171" t="s">
        <v>2419</v>
      </c>
      <c r="V606" s="171" t="s">
        <v>3380</v>
      </c>
      <c r="AB606" s="171" t="s">
        <v>2179</v>
      </c>
      <c r="AC606" s="171">
        <v>340</v>
      </c>
      <c r="AD606" s="207">
        <v>43133</v>
      </c>
      <c r="AE606" s="207">
        <v>43168</v>
      </c>
      <c r="AF606" s="171" t="s">
        <v>3417</v>
      </c>
    </row>
    <row r="607" spans="16:32" x14ac:dyDescent="0.25">
      <c r="P607" s="171" t="s">
        <v>816</v>
      </c>
      <c r="Q607" s="171">
        <v>353</v>
      </c>
      <c r="R607" s="171" t="s">
        <v>3379</v>
      </c>
      <c r="S607" s="171" t="s">
        <v>1539</v>
      </c>
      <c r="T607" s="171">
        <v>10</v>
      </c>
      <c r="U607" s="171" t="s">
        <v>2420</v>
      </c>
      <c r="V607" s="171" t="s">
        <v>3380</v>
      </c>
      <c r="AB607" s="171" t="s">
        <v>2179</v>
      </c>
      <c r="AC607" s="171">
        <v>340</v>
      </c>
      <c r="AD607" s="207">
        <v>43133</v>
      </c>
      <c r="AE607" s="207">
        <v>43168</v>
      </c>
      <c r="AF607" s="171" t="s">
        <v>3417</v>
      </c>
    </row>
    <row r="608" spans="16:32" x14ac:dyDescent="0.25">
      <c r="P608" s="171" t="s">
        <v>816</v>
      </c>
      <c r="Q608" s="171">
        <v>353</v>
      </c>
      <c r="R608" s="171" t="s">
        <v>3379</v>
      </c>
      <c r="S608" s="171" t="s">
        <v>1539</v>
      </c>
      <c r="T608" s="171">
        <v>300</v>
      </c>
      <c r="U608" s="171" t="s">
        <v>2420</v>
      </c>
      <c r="V608" s="171" t="s">
        <v>3380</v>
      </c>
      <c r="AB608" s="171" t="s">
        <v>2179</v>
      </c>
      <c r="AC608" s="171">
        <v>353</v>
      </c>
      <c r="AD608" s="207">
        <v>43180</v>
      </c>
      <c r="AE608" s="207">
        <v>0</v>
      </c>
      <c r="AF608" s="171" t="s">
        <v>649</v>
      </c>
    </row>
    <row r="609" spans="16:32" x14ac:dyDescent="0.25">
      <c r="P609" s="171" t="s">
        <v>816</v>
      </c>
      <c r="Q609" s="171">
        <v>353</v>
      </c>
      <c r="R609" s="171" t="s">
        <v>3379</v>
      </c>
      <c r="S609" s="171" t="s">
        <v>1539</v>
      </c>
      <c r="T609" s="171">
        <v>50</v>
      </c>
      <c r="U609" s="171" t="s">
        <v>2420</v>
      </c>
      <c r="V609" s="171" t="s">
        <v>3380</v>
      </c>
      <c r="AB609" s="171" t="s">
        <v>3186</v>
      </c>
      <c r="AC609" s="171">
        <v>327</v>
      </c>
      <c r="AD609" s="207">
        <v>43074</v>
      </c>
      <c r="AE609" s="207">
        <v>43131</v>
      </c>
      <c r="AF609" s="171" t="s">
        <v>3417</v>
      </c>
    </row>
    <row r="610" spans="16:32" x14ac:dyDescent="0.25">
      <c r="P610" s="171" t="s">
        <v>816</v>
      </c>
      <c r="Q610" s="171">
        <v>353</v>
      </c>
      <c r="R610" s="171" t="s">
        <v>3379</v>
      </c>
      <c r="S610" s="171" t="s">
        <v>1539</v>
      </c>
      <c r="T610" s="171">
        <v>103</v>
      </c>
      <c r="U610" s="171" t="s">
        <v>2420</v>
      </c>
      <c r="V610" s="171" t="s">
        <v>3380</v>
      </c>
      <c r="AB610" s="171" t="s">
        <v>3186</v>
      </c>
      <c r="AC610" s="171">
        <v>327</v>
      </c>
      <c r="AD610" s="207">
        <v>43074</v>
      </c>
      <c r="AE610" s="207">
        <v>43131</v>
      </c>
      <c r="AF610" s="171" t="s">
        <v>3417</v>
      </c>
    </row>
    <row r="611" spans="16:32" x14ac:dyDescent="0.25">
      <c r="P611" s="171" t="s">
        <v>816</v>
      </c>
      <c r="Q611" s="171">
        <v>353</v>
      </c>
      <c r="R611" s="171" t="s">
        <v>3379</v>
      </c>
      <c r="S611" s="171" t="s">
        <v>1539</v>
      </c>
      <c r="T611" s="171">
        <v>10</v>
      </c>
      <c r="U611" s="171" t="s">
        <v>2420</v>
      </c>
      <c r="V611" s="171" t="s">
        <v>3380</v>
      </c>
      <c r="AB611" s="171" t="s">
        <v>3186</v>
      </c>
      <c r="AC611" s="171">
        <v>347</v>
      </c>
      <c r="AD611" s="207">
        <v>43118</v>
      </c>
      <c r="AE611" s="207">
        <v>43133</v>
      </c>
      <c r="AF611" s="171" t="s">
        <v>3417</v>
      </c>
    </row>
    <row r="612" spans="16:32" x14ac:dyDescent="0.25">
      <c r="P612" s="171" t="s">
        <v>816</v>
      </c>
      <c r="Q612" s="171">
        <v>353</v>
      </c>
      <c r="R612" s="171" t="s">
        <v>3379</v>
      </c>
      <c r="S612" s="171" t="s">
        <v>1539</v>
      </c>
      <c r="T612" s="171">
        <v>5</v>
      </c>
      <c r="U612" s="171" t="s">
        <v>2420</v>
      </c>
      <c r="V612" s="171" t="s">
        <v>3380</v>
      </c>
      <c r="AB612" s="171" t="s">
        <v>3186</v>
      </c>
      <c r="AC612" s="171">
        <v>340</v>
      </c>
      <c r="AD612" s="207">
        <v>43133</v>
      </c>
      <c r="AE612" s="207">
        <v>43168</v>
      </c>
      <c r="AF612" s="171" t="s">
        <v>3417</v>
      </c>
    </row>
    <row r="613" spans="16:32" x14ac:dyDescent="0.25">
      <c r="P613" s="171" t="s">
        <v>816</v>
      </c>
      <c r="Q613" s="171">
        <v>353</v>
      </c>
      <c r="R613" s="171" t="s">
        <v>3379</v>
      </c>
      <c r="S613" s="171" t="s">
        <v>1539</v>
      </c>
      <c r="T613" s="171">
        <v>23</v>
      </c>
      <c r="U613" s="171" t="s">
        <v>2420</v>
      </c>
      <c r="V613" s="171" t="s">
        <v>3380</v>
      </c>
      <c r="AB613" s="171" t="s">
        <v>3186</v>
      </c>
      <c r="AC613" s="171">
        <v>340</v>
      </c>
      <c r="AD613" s="207">
        <v>43133</v>
      </c>
      <c r="AE613" s="207">
        <v>43168</v>
      </c>
      <c r="AF613" s="171" t="s">
        <v>3417</v>
      </c>
    </row>
    <row r="614" spans="16:32" x14ac:dyDescent="0.25">
      <c r="P614" s="171" t="s">
        <v>816</v>
      </c>
      <c r="Q614" s="171">
        <v>353</v>
      </c>
      <c r="R614" s="171" t="s">
        <v>3379</v>
      </c>
      <c r="S614" s="171" t="s">
        <v>1539</v>
      </c>
      <c r="T614" s="171">
        <v>10</v>
      </c>
      <c r="U614" s="171" t="s">
        <v>2420</v>
      </c>
      <c r="V614" s="171" t="s">
        <v>3380</v>
      </c>
      <c r="AB614" s="171" t="s">
        <v>3186</v>
      </c>
      <c r="AC614" s="171">
        <v>374</v>
      </c>
      <c r="AD614" s="207">
        <v>43195</v>
      </c>
      <c r="AE614" s="207">
        <v>0</v>
      </c>
      <c r="AF614" s="171" t="s">
        <v>649</v>
      </c>
    </row>
    <row r="615" spans="16:32" x14ac:dyDescent="0.25">
      <c r="P615" s="171" t="s">
        <v>816</v>
      </c>
      <c r="Q615" s="171">
        <v>353</v>
      </c>
      <c r="R615" s="171" t="s">
        <v>3379</v>
      </c>
      <c r="S615" s="171" t="s">
        <v>1539</v>
      </c>
      <c r="T615" s="171">
        <v>34</v>
      </c>
      <c r="U615" s="171" t="s">
        <v>2420</v>
      </c>
      <c r="V615" s="171" t="s">
        <v>3380</v>
      </c>
      <c r="AB615" s="171" t="s">
        <v>2180</v>
      </c>
      <c r="AC615" s="171">
        <v>323</v>
      </c>
      <c r="AD615" s="207">
        <v>43074</v>
      </c>
      <c r="AE615" s="207">
        <v>43111</v>
      </c>
      <c r="AF615" s="171" t="s">
        <v>3417</v>
      </c>
    </row>
    <row r="616" spans="16:32" x14ac:dyDescent="0.25">
      <c r="P616" s="171" t="s">
        <v>816</v>
      </c>
      <c r="Q616" s="171">
        <v>353</v>
      </c>
      <c r="R616" s="171" t="s">
        <v>3379</v>
      </c>
      <c r="S616" s="171" t="s">
        <v>1539</v>
      </c>
      <c r="T616" s="171">
        <v>116</v>
      </c>
      <c r="U616" s="171" t="s">
        <v>2420</v>
      </c>
      <c r="V616" s="171" t="s">
        <v>3380</v>
      </c>
      <c r="AB616" s="171" t="s">
        <v>2180</v>
      </c>
      <c r="AC616" s="171">
        <v>327</v>
      </c>
      <c r="AD616" s="207">
        <v>43074</v>
      </c>
      <c r="AE616" s="207">
        <v>43131</v>
      </c>
      <c r="AF616" s="171" t="s">
        <v>3417</v>
      </c>
    </row>
    <row r="617" spans="16:32" x14ac:dyDescent="0.25">
      <c r="P617" s="171" t="s">
        <v>816</v>
      </c>
      <c r="Q617" s="171">
        <v>353</v>
      </c>
      <c r="R617" s="171" t="s">
        <v>3379</v>
      </c>
      <c r="S617" s="171" t="s">
        <v>1539</v>
      </c>
      <c r="T617" s="171">
        <v>90</v>
      </c>
      <c r="U617" s="171" t="s">
        <v>2420</v>
      </c>
      <c r="V617" s="171" t="s">
        <v>3380</v>
      </c>
      <c r="AB617" s="171" t="s">
        <v>2180</v>
      </c>
      <c r="AC617" s="171">
        <v>327</v>
      </c>
      <c r="AD617" s="207">
        <v>43074</v>
      </c>
      <c r="AE617" s="207">
        <v>43131</v>
      </c>
      <c r="AF617" s="171" t="s">
        <v>3417</v>
      </c>
    </row>
    <row r="618" spans="16:32" x14ac:dyDescent="0.25">
      <c r="P618" s="171" t="s">
        <v>816</v>
      </c>
      <c r="Q618" s="171">
        <v>353</v>
      </c>
      <c r="R618" s="171" t="s">
        <v>3379</v>
      </c>
      <c r="S618" s="171" t="s">
        <v>1539</v>
      </c>
      <c r="T618" s="171">
        <v>5</v>
      </c>
      <c r="U618" s="171" t="s">
        <v>2420</v>
      </c>
      <c r="V618" s="171" t="s">
        <v>3380</v>
      </c>
      <c r="AB618" s="171" t="s">
        <v>2180</v>
      </c>
      <c r="AC618" s="171">
        <v>347</v>
      </c>
      <c r="AD618" s="207">
        <v>43118</v>
      </c>
      <c r="AE618" s="207">
        <v>43133</v>
      </c>
      <c r="AF618" s="171" t="s">
        <v>3417</v>
      </c>
    </row>
    <row r="619" spans="16:32" x14ac:dyDescent="0.25">
      <c r="P619" s="171" t="s">
        <v>816</v>
      </c>
      <c r="Q619" s="171">
        <v>353</v>
      </c>
      <c r="R619" s="171" t="s">
        <v>3379</v>
      </c>
      <c r="S619" s="171" t="s">
        <v>1539</v>
      </c>
      <c r="T619" s="171">
        <v>229</v>
      </c>
      <c r="U619" s="171" t="s">
        <v>2420</v>
      </c>
      <c r="V619" s="171" t="s">
        <v>3380</v>
      </c>
      <c r="AB619" s="171" t="s">
        <v>2180</v>
      </c>
      <c r="AC619" s="171">
        <v>340</v>
      </c>
      <c r="AD619" s="207">
        <v>43133</v>
      </c>
      <c r="AE619" s="207">
        <v>43168</v>
      </c>
      <c r="AF619" s="171" t="s">
        <v>3417</v>
      </c>
    </row>
    <row r="620" spans="16:32" x14ac:dyDescent="0.25">
      <c r="P620" s="171" t="s">
        <v>816</v>
      </c>
      <c r="Q620" s="171">
        <v>353</v>
      </c>
      <c r="R620" s="171" t="s">
        <v>3379</v>
      </c>
      <c r="S620" s="171" t="s">
        <v>1539</v>
      </c>
      <c r="T620" s="171">
        <v>30</v>
      </c>
      <c r="U620" s="171" t="s">
        <v>2420</v>
      </c>
      <c r="V620" s="171" t="s">
        <v>3380</v>
      </c>
      <c r="AB620" s="171" t="s">
        <v>2180</v>
      </c>
      <c r="AC620" s="171">
        <v>340</v>
      </c>
      <c r="AD620" s="207">
        <v>43133</v>
      </c>
      <c r="AE620" s="207">
        <v>43168</v>
      </c>
      <c r="AF620" s="171" t="s">
        <v>3417</v>
      </c>
    </row>
    <row r="621" spans="16:32" x14ac:dyDescent="0.25">
      <c r="P621" s="171" t="s">
        <v>816</v>
      </c>
      <c r="Q621" s="171">
        <v>353</v>
      </c>
      <c r="R621" s="171" t="s">
        <v>3379</v>
      </c>
      <c r="S621" s="171" t="s">
        <v>1539</v>
      </c>
      <c r="T621" s="171">
        <v>35</v>
      </c>
      <c r="U621" s="171" t="s">
        <v>2420</v>
      </c>
      <c r="V621" s="171" t="s">
        <v>3380</v>
      </c>
      <c r="AB621" s="171" t="s">
        <v>2180</v>
      </c>
      <c r="AC621" s="171">
        <v>357</v>
      </c>
      <c r="AD621" s="207">
        <v>43139</v>
      </c>
      <c r="AE621" s="207">
        <v>43164</v>
      </c>
      <c r="AF621" s="171" t="s">
        <v>3417</v>
      </c>
    </row>
    <row r="622" spans="16:32" x14ac:dyDescent="0.25">
      <c r="P622" s="171" t="s">
        <v>816</v>
      </c>
      <c r="Q622" s="171">
        <v>353</v>
      </c>
      <c r="R622" s="171" t="s">
        <v>3379</v>
      </c>
      <c r="S622" s="171" t="s">
        <v>1542</v>
      </c>
      <c r="T622" s="171">
        <v>7</v>
      </c>
      <c r="U622" s="171" t="s">
        <v>2423</v>
      </c>
      <c r="V622" s="171" t="s">
        <v>3380</v>
      </c>
      <c r="AB622" s="171" t="s">
        <v>2180</v>
      </c>
      <c r="AC622" s="171">
        <v>353</v>
      </c>
      <c r="AD622" s="207">
        <v>43180</v>
      </c>
      <c r="AE622" s="207">
        <v>0</v>
      </c>
      <c r="AF622" s="171" t="s">
        <v>649</v>
      </c>
    </row>
    <row r="623" spans="16:32" x14ac:dyDescent="0.25">
      <c r="P623" s="171" t="s">
        <v>816</v>
      </c>
      <c r="Q623" s="171">
        <v>353</v>
      </c>
      <c r="R623" s="171" t="s">
        <v>3379</v>
      </c>
      <c r="S623" s="171" t="s">
        <v>1543</v>
      </c>
      <c r="T623" s="171">
        <v>6</v>
      </c>
      <c r="U623" s="171" t="s">
        <v>2424</v>
      </c>
      <c r="V623" s="171" t="s">
        <v>3380</v>
      </c>
      <c r="AB623" s="171" t="s">
        <v>2180</v>
      </c>
      <c r="AC623" s="171">
        <v>353</v>
      </c>
      <c r="AD623" s="207">
        <v>43180</v>
      </c>
      <c r="AE623" s="207">
        <v>0</v>
      </c>
      <c r="AF623" s="171" t="s">
        <v>649</v>
      </c>
    </row>
    <row r="624" spans="16:32" x14ac:dyDescent="0.25">
      <c r="P624" s="171" t="s">
        <v>816</v>
      </c>
      <c r="Q624" s="171">
        <v>353</v>
      </c>
      <c r="R624" s="171" t="s">
        <v>3379</v>
      </c>
      <c r="S624" s="171" t="s">
        <v>1543</v>
      </c>
      <c r="T624" s="171">
        <v>5</v>
      </c>
      <c r="U624" s="171" t="s">
        <v>2424</v>
      </c>
      <c r="V624" s="171" t="s">
        <v>3380</v>
      </c>
      <c r="AB624" s="171" t="s">
        <v>2180</v>
      </c>
      <c r="AC624" s="171">
        <v>353</v>
      </c>
      <c r="AD624" s="207">
        <v>43180</v>
      </c>
      <c r="AE624" s="207">
        <v>0</v>
      </c>
      <c r="AF624" s="171" t="s">
        <v>649</v>
      </c>
    </row>
    <row r="625" spans="16:32" x14ac:dyDescent="0.25">
      <c r="P625" s="171" t="s">
        <v>816</v>
      </c>
      <c r="Q625" s="171">
        <v>353</v>
      </c>
      <c r="R625" s="171" t="s">
        <v>3379</v>
      </c>
      <c r="S625" s="171" t="s">
        <v>1543</v>
      </c>
      <c r="T625" s="171">
        <v>4</v>
      </c>
      <c r="U625" s="171" t="s">
        <v>2424</v>
      </c>
      <c r="V625" s="171" t="s">
        <v>3380</v>
      </c>
      <c r="AB625" s="171" t="s">
        <v>2181</v>
      </c>
      <c r="AC625" s="171">
        <v>323</v>
      </c>
      <c r="AD625" s="207">
        <v>43074</v>
      </c>
      <c r="AE625" s="207">
        <v>43111</v>
      </c>
      <c r="AF625" s="171" t="s">
        <v>3417</v>
      </c>
    </row>
    <row r="626" spans="16:32" x14ac:dyDescent="0.25">
      <c r="P626" s="171" t="s">
        <v>816</v>
      </c>
      <c r="Q626" s="171">
        <v>353</v>
      </c>
      <c r="R626" s="171" t="s">
        <v>3379</v>
      </c>
      <c r="S626" s="171" t="s">
        <v>1544</v>
      </c>
      <c r="T626" s="171">
        <v>6</v>
      </c>
      <c r="U626" s="171" t="s">
        <v>2425</v>
      </c>
      <c r="V626" s="171" t="s">
        <v>3380</v>
      </c>
      <c r="AB626" s="171" t="s">
        <v>2181</v>
      </c>
      <c r="AC626" s="171">
        <v>327</v>
      </c>
      <c r="AD626" s="207">
        <v>43074</v>
      </c>
      <c r="AE626" s="207">
        <v>43131</v>
      </c>
      <c r="AF626" s="171" t="s">
        <v>3417</v>
      </c>
    </row>
    <row r="627" spans="16:32" x14ac:dyDescent="0.25">
      <c r="P627" s="171" t="s">
        <v>816</v>
      </c>
      <c r="Q627" s="171">
        <v>353</v>
      </c>
      <c r="R627" s="171" t="s">
        <v>3379</v>
      </c>
      <c r="S627" s="171" t="s">
        <v>1545</v>
      </c>
      <c r="T627" s="171">
        <v>3</v>
      </c>
      <c r="U627" s="171" t="s">
        <v>2426</v>
      </c>
      <c r="V627" s="171" t="s">
        <v>3380</v>
      </c>
      <c r="AB627" s="171" t="s">
        <v>2181</v>
      </c>
      <c r="AC627" s="171">
        <v>347</v>
      </c>
      <c r="AD627" s="207">
        <v>43118</v>
      </c>
      <c r="AE627" s="207">
        <v>43133</v>
      </c>
      <c r="AF627" s="171" t="s">
        <v>3417</v>
      </c>
    </row>
    <row r="628" spans="16:32" x14ac:dyDescent="0.25">
      <c r="P628" s="171" t="s">
        <v>816</v>
      </c>
      <c r="Q628" s="171">
        <v>353</v>
      </c>
      <c r="R628" s="171" t="s">
        <v>3379</v>
      </c>
      <c r="S628" s="171" t="s">
        <v>1545</v>
      </c>
      <c r="T628" s="171">
        <v>6</v>
      </c>
      <c r="U628" s="171" t="s">
        <v>2426</v>
      </c>
      <c r="V628" s="171" t="s">
        <v>3380</v>
      </c>
      <c r="AB628" s="171" t="s">
        <v>2181</v>
      </c>
      <c r="AC628" s="171">
        <v>340</v>
      </c>
      <c r="AD628" s="207">
        <v>43133</v>
      </c>
      <c r="AE628" s="207">
        <v>43168</v>
      </c>
      <c r="AF628" s="171" t="s">
        <v>3417</v>
      </c>
    </row>
    <row r="629" spans="16:32" x14ac:dyDescent="0.25">
      <c r="P629" s="171" t="s">
        <v>816</v>
      </c>
      <c r="Q629" s="171">
        <v>353</v>
      </c>
      <c r="R629" s="171" t="s">
        <v>3379</v>
      </c>
      <c r="S629" s="171" t="s">
        <v>1547</v>
      </c>
      <c r="T629" s="171">
        <v>6</v>
      </c>
      <c r="U629" s="171" t="s">
        <v>2428</v>
      </c>
      <c r="V629" s="171" t="s">
        <v>3380</v>
      </c>
      <c r="AB629" s="171" t="s">
        <v>2181</v>
      </c>
      <c r="AC629" s="171">
        <v>340</v>
      </c>
      <c r="AD629" s="207">
        <v>43133</v>
      </c>
      <c r="AE629" s="207">
        <v>43168</v>
      </c>
      <c r="AF629" s="171" t="s">
        <v>3417</v>
      </c>
    </row>
    <row r="630" spans="16:32" x14ac:dyDescent="0.25">
      <c r="P630" s="171" t="s">
        <v>816</v>
      </c>
      <c r="Q630" s="171">
        <v>353</v>
      </c>
      <c r="R630" s="171" t="s">
        <v>3379</v>
      </c>
      <c r="S630" s="171" t="s">
        <v>1547</v>
      </c>
      <c r="T630" s="171">
        <v>6</v>
      </c>
      <c r="U630" s="171" t="s">
        <v>2428</v>
      </c>
      <c r="V630" s="171" t="s">
        <v>3380</v>
      </c>
      <c r="AB630" s="171" t="s">
        <v>2181</v>
      </c>
      <c r="AC630" s="171">
        <v>364</v>
      </c>
      <c r="AD630" s="207">
        <v>43168</v>
      </c>
      <c r="AE630" s="207">
        <v>43179</v>
      </c>
      <c r="AF630" s="171" t="s">
        <v>3417</v>
      </c>
    </row>
    <row r="631" spans="16:32" x14ac:dyDescent="0.25">
      <c r="P631" s="171" t="s">
        <v>816</v>
      </c>
      <c r="Q631" s="171">
        <v>353</v>
      </c>
      <c r="R631" s="171" t="s">
        <v>3379</v>
      </c>
      <c r="S631" s="171" t="s">
        <v>1548</v>
      </c>
      <c r="T631" s="171">
        <v>10</v>
      </c>
      <c r="U631" s="171" t="s">
        <v>2429</v>
      </c>
      <c r="V631" s="171" t="s">
        <v>3380</v>
      </c>
      <c r="AB631" s="171" t="s">
        <v>2181</v>
      </c>
      <c r="AC631" s="171">
        <v>353</v>
      </c>
      <c r="AD631" s="207">
        <v>43180</v>
      </c>
      <c r="AE631" s="207">
        <v>0</v>
      </c>
      <c r="AF631" s="171" t="s">
        <v>649</v>
      </c>
    </row>
    <row r="632" spans="16:32" x14ac:dyDescent="0.25">
      <c r="P632" s="171" t="s">
        <v>816</v>
      </c>
      <c r="Q632" s="171">
        <v>353</v>
      </c>
      <c r="R632" s="171" t="s">
        <v>3379</v>
      </c>
      <c r="S632" s="171" t="s">
        <v>1548</v>
      </c>
      <c r="T632" s="171">
        <v>85</v>
      </c>
      <c r="U632" s="171" t="s">
        <v>2429</v>
      </c>
      <c r="V632" s="171" t="s">
        <v>3380</v>
      </c>
      <c r="AB632" s="171" t="s">
        <v>2181</v>
      </c>
      <c r="AC632" s="171">
        <v>353</v>
      </c>
      <c r="AD632" s="207">
        <v>43180</v>
      </c>
      <c r="AE632" s="207">
        <v>0</v>
      </c>
      <c r="AF632" s="171" t="s">
        <v>649</v>
      </c>
    </row>
    <row r="633" spans="16:32" x14ac:dyDescent="0.25">
      <c r="P633" s="171" t="s">
        <v>816</v>
      </c>
      <c r="Q633" s="171">
        <v>353</v>
      </c>
      <c r="R633" s="171" t="s">
        <v>3379</v>
      </c>
      <c r="S633" s="171" t="s">
        <v>1548</v>
      </c>
      <c r="T633" s="171">
        <v>27</v>
      </c>
      <c r="U633" s="171" t="s">
        <v>2429</v>
      </c>
      <c r="V633" s="171" t="s">
        <v>3380</v>
      </c>
      <c r="AB633" s="171" t="s">
        <v>2182</v>
      </c>
      <c r="AC633" s="171">
        <v>347</v>
      </c>
      <c r="AD633" s="207">
        <v>43118</v>
      </c>
      <c r="AE633" s="207">
        <v>43133</v>
      </c>
      <c r="AF633" s="171" t="s">
        <v>3417</v>
      </c>
    </row>
    <row r="634" spans="16:32" x14ac:dyDescent="0.25">
      <c r="P634" s="171" t="s">
        <v>816</v>
      </c>
      <c r="Q634" s="171">
        <v>353</v>
      </c>
      <c r="R634" s="171" t="s">
        <v>3379</v>
      </c>
      <c r="S634" s="171" t="s">
        <v>1548</v>
      </c>
      <c r="T634" s="171">
        <v>10</v>
      </c>
      <c r="U634" s="171" t="s">
        <v>2429</v>
      </c>
      <c r="V634" s="171" t="s">
        <v>3380</v>
      </c>
      <c r="AB634" s="171" t="s">
        <v>2182</v>
      </c>
      <c r="AC634" s="171">
        <v>340</v>
      </c>
      <c r="AD634" s="207">
        <v>43133</v>
      </c>
      <c r="AE634" s="207">
        <v>43168</v>
      </c>
      <c r="AF634" s="171" t="s">
        <v>3417</v>
      </c>
    </row>
    <row r="635" spans="16:32" x14ac:dyDescent="0.25">
      <c r="P635" s="171" t="s">
        <v>816</v>
      </c>
      <c r="Q635" s="171">
        <v>353</v>
      </c>
      <c r="R635" s="171" t="s">
        <v>3379</v>
      </c>
      <c r="S635" s="171" t="s">
        <v>1548</v>
      </c>
      <c r="T635" s="171">
        <v>40</v>
      </c>
      <c r="U635" s="171" t="s">
        <v>2429</v>
      </c>
      <c r="V635" s="171" t="s">
        <v>3380</v>
      </c>
      <c r="AB635" s="171" t="s">
        <v>2182</v>
      </c>
      <c r="AC635" s="171">
        <v>340</v>
      </c>
      <c r="AD635" s="207">
        <v>43133</v>
      </c>
      <c r="AE635" s="207">
        <v>43168</v>
      </c>
      <c r="AF635" s="171" t="s">
        <v>3417</v>
      </c>
    </row>
    <row r="636" spans="16:32" x14ac:dyDescent="0.25">
      <c r="P636" s="171" t="s">
        <v>816</v>
      </c>
      <c r="Q636" s="171">
        <v>353</v>
      </c>
      <c r="R636" s="171" t="s">
        <v>3379</v>
      </c>
      <c r="S636" s="171" t="s">
        <v>1548</v>
      </c>
      <c r="T636" s="171">
        <v>17</v>
      </c>
      <c r="U636" s="171" t="s">
        <v>2429</v>
      </c>
      <c r="V636" s="171" t="s">
        <v>3380</v>
      </c>
      <c r="AB636" s="171" t="s">
        <v>2182</v>
      </c>
      <c r="AC636" s="171">
        <v>340</v>
      </c>
      <c r="AD636" s="207">
        <v>43133</v>
      </c>
      <c r="AE636" s="207">
        <v>43168</v>
      </c>
      <c r="AF636" s="171" t="s">
        <v>3417</v>
      </c>
    </row>
    <row r="637" spans="16:32" x14ac:dyDescent="0.25">
      <c r="P637" s="171" t="s">
        <v>816</v>
      </c>
      <c r="Q637" s="171">
        <v>353</v>
      </c>
      <c r="R637" s="171" t="s">
        <v>3379</v>
      </c>
      <c r="S637" s="171" t="s">
        <v>1549</v>
      </c>
      <c r="T637" s="171">
        <v>90</v>
      </c>
      <c r="U637" s="171" t="s">
        <v>2430</v>
      </c>
      <c r="V637" s="171" t="s">
        <v>3380</v>
      </c>
      <c r="AB637" s="171" t="s">
        <v>2182</v>
      </c>
      <c r="AC637" s="171">
        <v>357</v>
      </c>
      <c r="AD637" s="207">
        <v>43139</v>
      </c>
      <c r="AE637" s="207">
        <v>43164</v>
      </c>
      <c r="AF637" s="171" t="s">
        <v>3417</v>
      </c>
    </row>
    <row r="638" spans="16:32" x14ac:dyDescent="0.25">
      <c r="P638" s="171" t="s">
        <v>816</v>
      </c>
      <c r="Q638" s="171">
        <v>353</v>
      </c>
      <c r="R638" s="171" t="s">
        <v>3379</v>
      </c>
      <c r="S638" s="171" t="s">
        <v>1549</v>
      </c>
      <c r="T638" s="171">
        <v>50</v>
      </c>
      <c r="U638" s="171" t="s">
        <v>2430</v>
      </c>
      <c r="V638" s="171" t="s">
        <v>3380</v>
      </c>
      <c r="AB638" s="171" t="s">
        <v>2182</v>
      </c>
      <c r="AC638" s="171">
        <v>353</v>
      </c>
      <c r="AD638" s="207">
        <v>43180</v>
      </c>
      <c r="AE638" s="207">
        <v>0</v>
      </c>
      <c r="AF638" s="171" t="s">
        <v>649</v>
      </c>
    </row>
    <row r="639" spans="16:32" x14ac:dyDescent="0.25">
      <c r="P639" s="171" t="s">
        <v>816</v>
      </c>
      <c r="Q639" s="171">
        <v>353</v>
      </c>
      <c r="R639" s="171" t="s">
        <v>3379</v>
      </c>
      <c r="S639" s="171" t="s">
        <v>1550</v>
      </c>
      <c r="T639" s="171">
        <v>3</v>
      </c>
      <c r="U639" s="171" t="s">
        <v>2431</v>
      </c>
      <c r="V639" s="171" t="s">
        <v>3380</v>
      </c>
      <c r="AB639" s="171" t="s">
        <v>2182</v>
      </c>
      <c r="AC639" s="171">
        <v>353</v>
      </c>
      <c r="AD639" s="207">
        <v>43180</v>
      </c>
      <c r="AE639" s="207">
        <v>0</v>
      </c>
      <c r="AF639" s="171" t="s">
        <v>649</v>
      </c>
    </row>
    <row r="640" spans="16:32" x14ac:dyDescent="0.25">
      <c r="P640" s="171" t="s">
        <v>816</v>
      </c>
      <c r="Q640" s="171">
        <v>353</v>
      </c>
      <c r="R640" s="171" t="s">
        <v>3379</v>
      </c>
      <c r="S640" s="171" t="s">
        <v>1551</v>
      </c>
      <c r="T640" s="171">
        <v>8</v>
      </c>
      <c r="U640" s="171" t="s">
        <v>2432</v>
      </c>
      <c r="V640" s="171" t="s">
        <v>3380</v>
      </c>
      <c r="AB640" s="171" t="s">
        <v>2183</v>
      </c>
      <c r="AC640" s="171">
        <v>340</v>
      </c>
      <c r="AD640" s="207">
        <v>43133</v>
      </c>
      <c r="AE640" s="207">
        <v>43168</v>
      </c>
      <c r="AF640" s="171" t="s">
        <v>3417</v>
      </c>
    </row>
    <row r="641" spans="16:32" x14ac:dyDescent="0.25">
      <c r="P641" s="171" t="s">
        <v>816</v>
      </c>
      <c r="Q641" s="171">
        <v>353</v>
      </c>
      <c r="R641" s="171" t="s">
        <v>3379</v>
      </c>
      <c r="S641" s="171" t="s">
        <v>1552</v>
      </c>
      <c r="T641" s="171">
        <v>10</v>
      </c>
      <c r="U641" s="171" t="s">
        <v>2433</v>
      </c>
      <c r="V641" s="171" t="s">
        <v>3380</v>
      </c>
      <c r="AB641" s="171" t="s">
        <v>2183</v>
      </c>
      <c r="AC641" s="171">
        <v>364</v>
      </c>
      <c r="AD641" s="207">
        <v>43168</v>
      </c>
      <c r="AE641" s="207">
        <v>43179</v>
      </c>
      <c r="AF641" s="171" t="s">
        <v>3417</v>
      </c>
    </row>
    <row r="642" spans="16:32" x14ac:dyDescent="0.25">
      <c r="P642" s="171" t="s">
        <v>816</v>
      </c>
      <c r="Q642" s="171">
        <v>353</v>
      </c>
      <c r="R642" s="171" t="s">
        <v>3379</v>
      </c>
      <c r="S642" s="171" t="s">
        <v>1553</v>
      </c>
      <c r="T642" s="171">
        <v>172</v>
      </c>
      <c r="U642" s="171" t="s">
        <v>2435</v>
      </c>
      <c r="V642" s="171" t="s">
        <v>3380</v>
      </c>
      <c r="AB642" s="171" t="s">
        <v>2183</v>
      </c>
      <c r="AC642" s="171">
        <v>353</v>
      </c>
      <c r="AD642" s="207">
        <v>43180</v>
      </c>
      <c r="AE642" s="207">
        <v>0</v>
      </c>
      <c r="AF642" s="171" t="s">
        <v>649</v>
      </c>
    </row>
    <row r="643" spans="16:32" x14ac:dyDescent="0.25">
      <c r="P643" s="171" t="s">
        <v>816</v>
      </c>
      <c r="Q643" s="171">
        <v>353</v>
      </c>
      <c r="R643" s="171" t="s">
        <v>3379</v>
      </c>
      <c r="S643" s="171" t="s">
        <v>1553</v>
      </c>
      <c r="T643" s="171">
        <v>105</v>
      </c>
      <c r="U643" s="171" t="s">
        <v>2435</v>
      </c>
      <c r="V643" s="171" t="s">
        <v>3380</v>
      </c>
      <c r="AB643" s="171" t="s">
        <v>2184</v>
      </c>
      <c r="AC643" s="171">
        <v>340</v>
      </c>
      <c r="AD643" s="207">
        <v>43133</v>
      </c>
      <c r="AE643" s="207">
        <v>43168</v>
      </c>
      <c r="AF643" s="171" t="s">
        <v>3417</v>
      </c>
    </row>
    <row r="644" spans="16:32" x14ac:dyDescent="0.25">
      <c r="P644" s="171" t="s">
        <v>816</v>
      </c>
      <c r="Q644" s="171">
        <v>353</v>
      </c>
      <c r="R644" s="171" t="s">
        <v>3379</v>
      </c>
      <c r="S644" s="171" t="s">
        <v>1554</v>
      </c>
      <c r="T644" s="171">
        <v>5</v>
      </c>
      <c r="U644" s="171" t="s">
        <v>2436</v>
      </c>
      <c r="V644" s="171" t="s">
        <v>3380</v>
      </c>
      <c r="AB644" s="171" t="s">
        <v>2185</v>
      </c>
      <c r="AC644" s="171">
        <v>364</v>
      </c>
      <c r="AD644" s="207">
        <v>43168</v>
      </c>
      <c r="AE644" s="207">
        <v>43179</v>
      </c>
      <c r="AF644" s="171" t="s">
        <v>3417</v>
      </c>
    </row>
    <row r="645" spans="16:32" x14ac:dyDescent="0.25">
      <c r="P645" s="171" t="s">
        <v>816</v>
      </c>
      <c r="Q645" s="171">
        <v>353</v>
      </c>
      <c r="R645" s="171" t="s">
        <v>3379</v>
      </c>
      <c r="S645" s="171" t="s">
        <v>1554</v>
      </c>
      <c r="T645" s="171">
        <v>60</v>
      </c>
      <c r="U645" s="171" t="s">
        <v>2436</v>
      </c>
      <c r="V645" s="171" t="s">
        <v>3380</v>
      </c>
      <c r="AB645" s="171" t="s">
        <v>2185</v>
      </c>
      <c r="AC645" s="171">
        <v>353</v>
      </c>
      <c r="AD645" s="207">
        <v>43180</v>
      </c>
      <c r="AE645" s="207">
        <v>0</v>
      </c>
      <c r="AF645" s="171" t="s">
        <v>649</v>
      </c>
    </row>
    <row r="646" spans="16:32" x14ac:dyDescent="0.25">
      <c r="P646" s="171" t="s">
        <v>816</v>
      </c>
      <c r="Q646" s="171">
        <v>353</v>
      </c>
      <c r="R646" s="171" t="s">
        <v>3379</v>
      </c>
      <c r="S646" s="171" t="s">
        <v>1554</v>
      </c>
      <c r="T646" s="171">
        <v>5</v>
      </c>
      <c r="U646" s="171" t="s">
        <v>2436</v>
      </c>
      <c r="V646" s="171" t="s">
        <v>3380</v>
      </c>
      <c r="AB646" s="171" t="s">
        <v>3187</v>
      </c>
      <c r="AC646" s="171">
        <v>323</v>
      </c>
      <c r="AD646" s="207">
        <v>43074</v>
      </c>
      <c r="AE646" s="207">
        <v>43111</v>
      </c>
      <c r="AF646" s="171" t="s">
        <v>3417</v>
      </c>
    </row>
    <row r="647" spans="16:32" x14ac:dyDescent="0.25">
      <c r="P647" s="171" t="s">
        <v>816</v>
      </c>
      <c r="Q647" s="171">
        <v>353</v>
      </c>
      <c r="R647" s="171" t="s">
        <v>3379</v>
      </c>
      <c r="S647" s="171" t="s">
        <v>1554</v>
      </c>
      <c r="T647" s="171">
        <v>80</v>
      </c>
      <c r="U647" s="171" t="s">
        <v>2436</v>
      </c>
      <c r="V647" s="171" t="s">
        <v>3380</v>
      </c>
      <c r="AB647" s="171" t="s">
        <v>3187</v>
      </c>
      <c r="AC647" s="171">
        <v>340</v>
      </c>
      <c r="AD647" s="207">
        <v>43133</v>
      </c>
      <c r="AE647" s="207">
        <v>43168</v>
      </c>
      <c r="AF647" s="171" t="s">
        <v>3417</v>
      </c>
    </row>
    <row r="648" spans="16:32" x14ac:dyDescent="0.25">
      <c r="P648" s="171" t="s">
        <v>816</v>
      </c>
      <c r="Q648" s="171">
        <v>353</v>
      </c>
      <c r="R648" s="171" t="s">
        <v>3379</v>
      </c>
      <c r="S648" s="171" t="s">
        <v>1555</v>
      </c>
      <c r="T648" s="171">
        <v>470</v>
      </c>
      <c r="U648" s="171" t="s">
        <v>2437</v>
      </c>
      <c r="V648" s="171" t="s">
        <v>3380</v>
      </c>
      <c r="AB648" s="171" t="s">
        <v>2186</v>
      </c>
      <c r="AC648" s="171">
        <v>323</v>
      </c>
      <c r="AD648" s="207">
        <v>43074</v>
      </c>
      <c r="AE648" s="207">
        <v>43111</v>
      </c>
      <c r="AF648" s="171" t="s">
        <v>3417</v>
      </c>
    </row>
    <row r="649" spans="16:32" x14ac:dyDescent="0.25">
      <c r="P649" s="171" t="s">
        <v>816</v>
      </c>
      <c r="Q649" s="171">
        <v>353</v>
      </c>
      <c r="R649" s="171" t="s">
        <v>3379</v>
      </c>
      <c r="S649" s="171" t="s">
        <v>1555</v>
      </c>
      <c r="T649" s="171">
        <v>9</v>
      </c>
      <c r="U649" s="171" t="s">
        <v>2437</v>
      </c>
      <c r="V649" s="171" t="s">
        <v>3380</v>
      </c>
      <c r="AB649" s="171" t="s">
        <v>2186</v>
      </c>
      <c r="AC649" s="171">
        <v>357</v>
      </c>
      <c r="AD649" s="207">
        <v>43139</v>
      </c>
      <c r="AE649" s="207">
        <v>43164</v>
      </c>
      <c r="AF649" s="171" t="s">
        <v>3417</v>
      </c>
    </row>
    <row r="650" spans="16:32" x14ac:dyDescent="0.25">
      <c r="P650" s="171" t="s">
        <v>816</v>
      </c>
      <c r="Q650" s="171">
        <v>353</v>
      </c>
      <c r="R650" s="171" t="s">
        <v>3379</v>
      </c>
      <c r="S650" s="171" t="s">
        <v>1555</v>
      </c>
      <c r="T650" s="171">
        <v>78</v>
      </c>
      <c r="U650" s="171" t="s">
        <v>2437</v>
      </c>
      <c r="V650" s="171" t="s">
        <v>3380</v>
      </c>
      <c r="AB650" s="171" t="s">
        <v>2186</v>
      </c>
      <c r="AC650" s="171">
        <v>364</v>
      </c>
      <c r="AD650" s="207">
        <v>43168</v>
      </c>
      <c r="AE650" s="207">
        <v>43179</v>
      </c>
      <c r="AF650" s="171" t="s">
        <v>3417</v>
      </c>
    </row>
    <row r="651" spans="16:32" x14ac:dyDescent="0.25">
      <c r="P651" s="171" t="s">
        <v>816</v>
      </c>
      <c r="Q651" s="171">
        <v>353</v>
      </c>
      <c r="R651" s="171" t="s">
        <v>3379</v>
      </c>
      <c r="S651" s="171" t="s">
        <v>1556</v>
      </c>
      <c r="T651" s="171">
        <v>15</v>
      </c>
      <c r="U651" s="171" t="s">
        <v>2440</v>
      </c>
      <c r="V651" s="171" t="s">
        <v>3380</v>
      </c>
      <c r="AB651" s="171" t="s">
        <v>2186</v>
      </c>
      <c r="AC651" s="171">
        <v>353</v>
      </c>
      <c r="AD651" s="207">
        <v>43180</v>
      </c>
      <c r="AE651" s="207">
        <v>0</v>
      </c>
      <c r="AF651" s="171" t="s">
        <v>649</v>
      </c>
    </row>
    <row r="652" spans="16:32" x14ac:dyDescent="0.25">
      <c r="P652" s="171" t="s">
        <v>816</v>
      </c>
      <c r="Q652" s="171">
        <v>353</v>
      </c>
      <c r="R652" s="171" t="s">
        <v>3379</v>
      </c>
      <c r="S652" s="171" t="s">
        <v>1556</v>
      </c>
      <c r="T652" s="171">
        <v>57</v>
      </c>
      <c r="U652" s="171" t="s">
        <v>2440</v>
      </c>
      <c r="V652" s="171" t="s">
        <v>3380</v>
      </c>
      <c r="AB652" s="171" t="s">
        <v>2186</v>
      </c>
      <c r="AC652" s="171">
        <v>353</v>
      </c>
      <c r="AD652" s="207">
        <v>43180</v>
      </c>
      <c r="AE652" s="207">
        <v>0</v>
      </c>
      <c r="AF652" s="171" t="s">
        <v>649</v>
      </c>
    </row>
    <row r="653" spans="16:32" x14ac:dyDescent="0.25">
      <c r="P653" s="171" t="s">
        <v>816</v>
      </c>
      <c r="Q653" s="171">
        <v>353</v>
      </c>
      <c r="R653" s="171" t="s">
        <v>3379</v>
      </c>
      <c r="S653" s="171" t="s">
        <v>1556</v>
      </c>
      <c r="T653" s="171">
        <v>5</v>
      </c>
      <c r="U653" s="171" t="s">
        <v>2440</v>
      </c>
      <c r="V653" s="171" t="s">
        <v>3380</v>
      </c>
      <c r="AB653" s="171" t="s">
        <v>2186</v>
      </c>
      <c r="AC653" s="171">
        <v>353</v>
      </c>
      <c r="AD653" s="207">
        <v>43180</v>
      </c>
      <c r="AE653" s="207">
        <v>0</v>
      </c>
      <c r="AF653" s="171" t="s">
        <v>649</v>
      </c>
    </row>
    <row r="654" spans="16:32" x14ac:dyDescent="0.25">
      <c r="P654" s="171" t="s">
        <v>816</v>
      </c>
      <c r="Q654" s="171">
        <v>353</v>
      </c>
      <c r="R654" s="171" t="s">
        <v>3379</v>
      </c>
      <c r="S654" s="171" t="s">
        <v>1556</v>
      </c>
      <c r="T654" s="171">
        <v>15</v>
      </c>
      <c r="U654" s="171" t="s">
        <v>2440</v>
      </c>
      <c r="V654" s="171" t="s">
        <v>3380</v>
      </c>
      <c r="AB654" s="171" t="s">
        <v>2186</v>
      </c>
      <c r="AC654" s="171">
        <v>353</v>
      </c>
      <c r="AD654" s="207">
        <v>43180</v>
      </c>
      <c r="AE654" s="207">
        <v>0</v>
      </c>
      <c r="AF654" s="171" t="s">
        <v>649</v>
      </c>
    </row>
    <row r="655" spans="16:32" x14ac:dyDescent="0.25">
      <c r="P655" s="171" t="s">
        <v>816</v>
      </c>
      <c r="Q655" s="171">
        <v>353</v>
      </c>
      <c r="R655" s="171" t="s">
        <v>3379</v>
      </c>
      <c r="S655" s="171" t="s">
        <v>1556</v>
      </c>
      <c r="T655" s="171">
        <v>61</v>
      </c>
      <c r="U655" s="171" t="s">
        <v>2440</v>
      </c>
      <c r="V655" s="171" t="s">
        <v>3380</v>
      </c>
      <c r="AB655" s="171" t="s">
        <v>2187</v>
      </c>
      <c r="AC655" s="171">
        <v>323</v>
      </c>
      <c r="AD655" s="207">
        <v>43074</v>
      </c>
      <c r="AE655" s="207">
        <v>43111</v>
      </c>
      <c r="AF655" s="171" t="s">
        <v>3417</v>
      </c>
    </row>
    <row r="656" spans="16:32" x14ac:dyDescent="0.25">
      <c r="P656" s="171" t="s">
        <v>816</v>
      </c>
      <c r="Q656" s="171">
        <v>353</v>
      </c>
      <c r="R656" s="171" t="s">
        <v>3379</v>
      </c>
      <c r="S656" s="171" t="s">
        <v>1556</v>
      </c>
      <c r="T656" s="171">
        <v>13</v>
      </c>
      <c r="U656" s="171" t="s">
        <v>2440</v>
      </c>
      <c r="V656" s="171" t="s">
        <v>3380</v>
      </c>
      <c r="AB656" s="171" t="s">
        <v>2187</v>
      </c>
      <c r="AC656" s="171">
        <v>327</v>
      </c>
      <c r="AD656" s="207">
        <v>43074</v>
      </c>
      <c r="AE656" s="207">
        <v>43131</v>
      </c>
      <c r="AF656" s="171" t="s">
        <v>3417</v>
      </c>
    </row>
    <row r="657" spans="16:32" x14ac:dyDescent="0.25">
      <c r="P657" s="171" t="s">
        <v>816</v>
      </c>
      <c r="Q657" s="171">
        <v>353</v>
      </c>
      <c r="R657" s="171" t="s">
        <v>3379</v>
      </c>
      <c r="S657" s="171" t="s">
        <v>1556</v>
      </c>
      <c r="T657" s="171">
        <v>29</v>
      </c>
      <c r="U657" s="171" t="s">
        <v>2440</v>
      </c>
      <c r="V657" s="171" t="s">
        <v>3380</v>
      </c>
      <c r="AB657" s="171" t="s">
        <v>2188</v>
      </c>
      <c r="AC657" s="171">
        <v>347</v>
      </c>
      <c r="AD657" s="207">
        <v>43118</v>
      </c>
      <c r="AE657" s="207">
        <v>43133</v>
      </c>
      <c r="AF657" s="171" t="s">
        <v>3417</v>
      </c>
    </row>
    <row r="658" spans="16:32" x14ac:dyDescent="0.25">
      <c r="P658" s="171" t="s">
        <v>816</v>
      </c>
      <c r="Q658" s="171">
        <v>353</v>
      </c>
      <c r="R658" s="171" t="s">
        <v>3379</v>
      </c>
      <c r="S658" s="171" t="s">
        <v>1557</v>
      </c>
      <c r="T658" s="171">
        <v>30</v>
      </c>
      <c r="U658" s="171" t="s">
        <v>2441</v>
      </c>
      <c r="V658" s="171" t="s">
        <v>3380</v>
      </c>
      <c r="AB658" s="171" t="s">
        <v>2188</v>
      </c>
      <c r="AC658" s="171">
        <v>340</v>
      </c>
      <c r="AD658" s="207">
        <v>43133</v>
      </c>
      <c r="AE658" s="207">
        <v>43168</v>
      </c>
      <c r="AF658" s="171" t="s">
        <v>3417</v>
      </c>
    </row>
    <row r="659" spans="16:32" x14ac:dyDescent="0.25">
      <c r="P659" s="171" t="s">
        <v>816</v>
      </c>
      <c r="Q659" s="171">
        <v>353</v>
      </c>
      <c r="R659" s="171" t="s">
        <v>3379</v>
      </c>
      <c r="S659" s="171" t="s">
        <v>1557</v>
      </c>
      <c r="T659" s="171">
        <v>4</v>
      </c>
      <c r="U659" s="171" t="s">
        <v>2441</v>
      </c>
      <c r="V659" s="171" t="s">
        <v>3380</v>
      </c>
      <c r="AB659" s="171" t="s">
        <v>2188</v>
      </c>
      <c r="AC659" s="171">
        <v>357</v>
      </c>
      <c r="AD659" s="207">
        <v>43139</v>
      </c>
      <c r="AE659" s="207">
        <v>43164</v>
      </c>
      <c r="AF659" s="171" t="s">
        <v>3417</v>
      </c>
    </row>
    <row r="660" spans="16:32" x14ac:dyDescent="0.25">
      <c r="P660" s="171" t="s">
        <v>816</v>
      </c>
      <c r="Q660" s="171">
        <v>353</v>
      </c>
      <c r="R660" s="171" t="s">
        <v>3379</v>
      </c>
      <c r="S660" s="171" t="s">
        <v>1557</v>
      </c>
      <c r="T660" s="171">
        <v>20</v>
      </c>
      <c r="U660" s="171" t="s">
        <v>2441</v>
      </c>
      <c r="V660" s="171" t="s">
        <v>3380</v>
      </c>
      <c r="AB660" s="171" t="s">
        <v>2188</v>
      </c>
      <c r="AC660" s="171">
        <v>353</v>
      </c>
      <c r="AD660" s="207">
        <v>43180</v>
      </c>
      <c r="AE660" s="207">
        <v>0</v>
      </c>
      <c r="AF660" s="171" t="s">
        <v>649</v>
      </c>
    </row>
    <row r="661" spans="16:32" x14ac:dyDescent="0.25">
      <c r="P661" s="171" t="s">
        <v>816</v>
      </c>
      <c r="Q661" s="171">
        <v>353</v>
      </c>
      <c r="R661" s="171" t="s">
        <v>3379</v>
      </c>
      <c r="S661" s="171" t="s">
        <v>1558</v>
      </c>
      <c r="T661" s="171">
        <v>1</v>
      </c>
      <c r="U661" s="171" t="s">
        <v>2442</v>
      </c>
      <c r="V661" s="171" t="s">
        <v>3380</v>
      </c>
      <c r="AB661" s="171" t="s">
        <v>2188</v>
      </c>
      <c r="AC661" s="171">
        <v>353</v>
      </c>
      <c r="AD661" s="207">
        <v>43180</v>
      </c>
      <c r="AE661" s="207">
        <v>0</v>
      </c>
      <c r="AF661" s="171" t="s">
        <v>649</v>
      </c>
    </row>
    <row r="662" spans="16:32" x14ac:dyDescent="0.25">
      <c r="P662" s="171" t="s">
        <v>816</v>
      </c>
      <c r="Q662" s="171">
        <v>353</v>
      </c>
      <c r="R662" s="171" t="s">
        <v>3379</v>
      </c>
      <c r="S662" s="171" t="s">
        <v>1558</v>
      </c>
      <c r="T662" s="171">
        <v>1</v>
      </c>
      <c r="U662" s="171" t="s">
        <v>2442</v>
      </c>
      <c r="V662" s="171" t="s">
        <v>3380</v>
      </c>
      <c r="AB662" s="171" t="s">
        <v>2189</v>
      </c>
      <c r="AC662" s="171">
        <v>323</v>
      </c>
      <c r="AD662" s="207">
        <v>43074</v>
      </c>
      <c r="AE662" s="207">
        <v>43111</v>
      </c>
      <c r="AF662" s="171" t="s">
        <v>3417</v>
      </c>
    </row>
    <row r="663" spans="16:32" x14ac:dyDescent="0.25">
      <c r="P663" s="171" t="s">
        <v>816</v>
      </c>
      <c r="Q663" s="171">
        <v>353</v>
      </c>
      <c r="R663" s="171" t="s">
        <v>3379</v>
      </c>
      <c r="S663" s="171" t="s">
        <v>1558</v>
      </c>
      <c r="T663" s="171">
        <v>2</v>
      </c>
      <c r="U663" s="171" t="s">
        <v>2442</v>
      </c>
      <c r="V663" s="171" t="s">
        <v>3380</v>
      </c>
      <c r="AB663" s="171" t="s">
        <v>2189</v>
      </c>
      <c r="AC663" s="171">
        <v>327</v>
      </c>
      <c r="AD663" s="207">
        <v>43074</v>
      </c>
      <c r="AE663" s="207">
        <v>43131</v>
      </c>
      <c r="AF663" s="171" t="s">
        <v>3417</v>
      </c>
    </row>
    <row r="664" spans="16:32" x14ac:dyDescent="0.25">
      <c r="P664" s="171" t="s">
        <v>816</v>
      </c>
      <c r="Q664" s="171">
        <v>353</v>
      </c>
      <c r="R664" s="171" t="s">
        <v>3379</v>
      </c>
      <c r="S664" s="171" t="s">
        <v>1558</v>
      </c>
      <c r="T664" s="171">
        <v>4</v>
      </c>
      <c r="U664" s="171" t="s">
        <v>2442</v>
      </c>
      <c r="V664" s="171" t="s">
        <v>3380</v>
      </c>
      <c r="AB664" s="171" t="s">
        <v>2189</v>
      </c>
      <c r="AC664" s="171">
        <v>347</v>
      </c>
      <c r="AD664" s="207">
        <v>43118</v>
      </c>
      <c r="AE664" s="207">
        <v>43133</v>
      </c>
      <c r="AF664" s="171" t="s">
        <v>3417</v>
      </c>
    </row>
    <row r="665" spans="16:32" x14ac:dyDescent="0.25">
      <c r="P665" s="171" t="s">
        <v>816</v>
      </c>
      <c r="Q665" s="171">
        <v>353</v>
      </c>
      <c r="R665" s="171" t="s">
        <v>3379</v>
      </c>
      <c r="S665" s="171" t="s">
        <v>1558</v>
      </c>
      <c r="T665" s="171">
        <v>2</v>
      </c>
      <c r="U665" s="171" t="s">
        <v>2442</v>
      </c>
      <c r="V665" s="171" t="s">
        <v>3380</v>
      </c>
      <c r="AB665" s="171" t="s">
        <v>2189</v>
      </c>
      <c r="AC665" s="171">
        <v>340</v>
      </c>
      <c r="AD665" s="207">
        <v>43133</v>
      </c>
      <c r="AE665" s="207">
        <v>43168</v>
      </c>
      <c r="AF665" s="171" t="s">
        <v>3417</v>
      </c>
    </row>
    <row r="666" spans="16:32" x14ac:dyDescent="0.25">
      <c r="P666" s="171" t="s">
        <v>816</v>
      </c>
      <c r="Q666" s="171">
        <v>353</v>
      </c>
      <c r="R666" s="171" t="s">
        <v>3379</v>
      </c>
      <c r="S666" s="171" t="s">
        <v>1559</v>
      </c>
      <c r="T666" s="171">
        <v>10</v>
      </c>
      <c r="U666" s="171" t="s">
        <v>2443</v>
      </c>
      <c r="V666" s="171" t="s">
        <v>3380</v>
      </c>
      <c r="AB666" s="171" t="s">
        <v>2189</v>
      </c>
      <c r="AC666" s="171">
        <v>357</v>
      </c>
      <c r="AD666" s="207">
        <v>43139</v>
      </c>
      <c r="AE666" s="207">
        <v>43164</v>
      </c>
      <c r="AF666" s="171" t="s">
        <v>3417</v>
      </c>
    </row>
    <row r="667" spans="16:32" x14ac:dyDescent="0.25">
      <c r="P667" s="171" t="s">
        <v>816</v>
      </c>
      <c r="Q667" s="171">
        <v>353</v>
      </c>
      <c r="R667" s="171" t="s">
        <v>3379</v>
      </c>
      <c r="S667" s="171" t="s">
        <v>1559</v>
      </c>
      <c r="T667" s="171">
        <v>10</v>
      </c>
      <c r="U667" s="171" t="s">
        <v>2443</v>
      </c>
      <c r="V667" s="171" t="s">
        <v>3380</v>
      </c>
      <c r="AB667" s="171" t="s">
        <v>2189</v>
      </c>
      <c r="AC667" s="171">
        <v>364</v>
      </c>
      <c r="AD667" s="207">
        <v>43168</v>
      </c>
      <c r="AE667" s="207">
        <v>43179</v>
      </c>
      <c r="AF667" s="171" t="s">
        <v>3417</v>
      </c>
    </row>
    <row r="668" spans="16:32" x14ac:dyDescent="0.25">
      <c r="P668" s="171" t="s">
        <v>816</v>
      </c>
      <c r="Q668" s="171">
        <v>353</v>
      </c>
      <c r="R668" s="171" t="s">
        <v>3379</v>
      </c>
      <c r="S668" s="171" t="s">
        <v>1559</v>
      </c>
      <c r="T668" s="171">
        <v>184</v>
      </c>
      <c r="U668" s="171" t="s">
        <v>2443</v>
      </c>
      <c r="V668" s="171" t="s">
        <v>3380</v>
      </c>
      <c r="AB668" s="171" t="s">
        <v>2189</v>
      </c>
      <c r="AC668" s="171">
        <v>353</v>
      </c>
      <c r="AD668" s="207">
        <v>43180</v>
      </c>
      <c r="AE668" s="207">
        <v>0</v>
      </c>
      <c r="AF668" s="171" t="s">
        <v>649</v>
      </c>
    </row>
    <row r="669" spans="16:32" x14ac:dyDescent="0.25">
      <c r="P669" s="171" t="s">
        <v>816</v>
      </c>
      <c r="Q669" s="171">
        <v>353</v>
      </c>
      <c r="R669" s="171" t="s">
        <v>3379</v>
      </c>
      <c r="S669" s="171" t="s">
        <v>1559</v>
      </c>
      <c r="T669" s="171">
        <v>200</v>
      </c>
      <c r="U669" s="171" t="s">
        <v>2443</v>
      </c>
      <c r="V669" s="171" t="s">
        <v>3380</v>
      </c>
      <c r="AB669" s="171" t="s">
        <v>2189</v>
      </c>
      <c r="AC669" s="171">
        <v>353</v>
      </c>
      <c r="AD669" s="207">
        <v>43180</v>
      </c>
      <c r="AE669" s="207">
        <v>0</v>
      </c>
      <c r="AF669" s="171" t="s">
        <v>649</v>
      </c>
    </row>
    <row r="670" spans="16:32" x14ac:dyDescent="0.25">
      <c r="P670" s="171" t="s">
        <v>816</v>
      </c>
      <c r="Q670" s="171">
        <v>353</v>
      </c>
      <c r="R670" s="171" t="s">
        <v>3379</v>
      </c>
      <c r="S670" s="171" t="s">
        <v>1559</v>
      </c>
      <c r="T670" s="171">
        <v>630</v>
      </c>
      <c r="U670" s="171" t="s">
        <v>2443</v>
      </c>
      <c r="V670" s="171" t="s">
        <v>3380</v>
      </c>
      <c r="AB670" s="171" t="s">
        <v>2190</v>
      </c>
      <c r="AC670" s="171">
        <v>323</v>
      </c>
      <c r="AD670" s="207">
        <v>43074</v>
      </c>
      <c r="AE670" s="207">
        <v>43111</v>
      </c>
      <c r="AF670" s="171" t="s">
        <v>3417</v>
      </c>
    </row>
    <row r="671" spans="16:32" x14ac:dyDescent="0.25">
      <c r="P671" s="171" t="s">
        <v>816</v>
      </c>
      <c r="Q671" s="171">
        <v>353</v>
      </c>
      <c r="R671" s="171" t="s">
        <v>3379</v>
      </c>
      <c r="S671" s="171" t="s">
        <v>1560</v>
      </c>
      <c r="T671" s="171">
        <v>3</v>
      </c>
      <c r="U671" s="171" t="s">
        <v>2444</v>
      </c>
      <c r="V671" s="171" t="s">
        <v>3380</v>
      </c>
      <c r="AB671" s="171" t="s">
        <v>2190</v>
      </c>
      <c r="AC671" s="171">
        <v>340</v>
      </c>
      <c r="AD671" s="207">
        <v>43133</v>
      </c>
      <c r="AE671" s="207">
        <v>43168</v>
      </c>
      <c r="AF671" s="171" t="s">
        <v>3417</v>
      </c>
    </row>
    <row r="672" spans="16:32" x14ac:dyDescent="0.25">
      <c r="P672" s="171" t="s">
        <v>816</v>
      </c>
      <c r="Q672" s="171">
        <v>353</v>
      </c>
      <c r="R672" s="171" t="s">
        <v>3379</v>
      </c>
      <c r="S672" s="171" t="s">
        <v>1560</v>
      </c>
      <c r="T672" s="171">
        <v>10</v>
      </c>
      <c r="U672" s="171" t="s">
        <v>2444</v>
      </c>
      <c r="V672" s="171" t="s">
        <v>3380</v>
      </c>
      <c r="AB672" s="171" t="s">
        <v>2190</v>
      </c>
      <c r="AC672" s="171">
        <v>357</v>
      </c>
      <c r="AD672" s="207">
        <v>43139</v>
      </c>
      <c r="AE672" s="207">
        <v>43164</v>
      </c>
      <c r="AF672" s="171" t="s">
        <v>3417</v>
      </c>
    </row>
    <row r="673" spans="16:32" x14ac:dyDescent="0.25">
      <c r="P673" s="171" t="s">
        <v>816</v>
      </c>
      <c r="Q673" s="171">
        <v>353</v>
      </c>
      <c r="R673" s="171" t="s">
        <v>3379</v>
      </c>
      <c r="S673" s="171" t="s">
        <v>1560</v>
      </c>
      <c r="T673" s="171">
        <v>3</v>
      </c>
      <c r="U673" s="171" t="s">
        <v>2444</v>
      </c>
      <c r="V673" s="171" t="s">
        <v>3380</v>
      </c>
      <c r="AB673" s="171" t="s">
        <v>2190</v>
      </c>
      <c r="AC673" s="171">
        <v>353</v>
      </c>
      <c r="AD673" s="207">
        <v>43180</v>
      </c>
      <c r="AE673" s="207">
        <v>0</v>
      </c>
      <c r="AF673" s="171" t="s">
        <v>649</v>
      </c>
    </row>
    <row r="674" spans="16:32" x14ac:dyDescent="0.25">
      <c r="P674" s="171" t="s">
        <v>816</v>
      </c>
      <c r="Q674" s="171">
        <v>353</v>
      </c>
      <c r="R674" s="171" t="s">
        <v>3379</v>
      </c>
      <c r="S674" s="171" t="s">
        <v>1560</v>
      </c>
      <c r="T674" s="171">
        <v>10</v>
      </c>
      <c r="U674" s="171" t="s">
        <v>2444</v>
      </c>
      <c r="V674" s="171" t="s">
        <v>3380</v>
      </c>
      <c r="AB674" s="171" t="s">
        <v>2190</v>
      </c>
      <c r="AC674" s="171">
        <v>353</v>
      </c>
      <c r="AD674" s="207">
        <v>43180</v>
      </c>
      <c r="AE674" s="207">
        <v>0</v>
      </c>
      <c r="AF674" s="171" t="s">
        <v>649</v>
      </c>
    </row>
    <row r="675" spans="16:32" x14ac:dyDescent="0.25">
      <c r="P675" s="171" t="s">
        <v>816</v>
      </c>
      <c r="Q675" s="171">
        <v>353</v>
      </c>
      <c r="R675" s="171" t="s">
        <v>3379</v>
      </c>
      <c r="S675" s="171" t="s">
        <v>1560</v>
      </c>
      <c r="T675" s="171">
        <v>4</v>
      </c>
      <c r="U675" s="171" t="s">
        <v>2444</v>
      </c>
      <c r="V675" s="171" t="s">
        <v>3380</v>
      </c>
      <c r="AB675" s="171" t="s">
        <v>2191</v>
      </c>
      <c r="AC675" s="171">
        <v>327</v>
      </c>
      <c r="AD675" s="207">
        <v>43074</v>
      </c>
      <c r="AE675" s="207">
        <v>43131</v>
      </c>
      <c r="AF675" s="171" t="s">
        <v>3417</v>
      </c>
    </row>
    <row r="676" spans="16:32" x14ac:dyDescent="0.25">
      <c r="P676" s="171" t="s">
        <v>816</v>
      </c>
      <c r="Q676" s="171">
        <v>353</v>
      </c>
      <c r="R676" s="171" t="s">
        <v>3379</v>
      </c>
      <c r="S676" s="171" t="s">
        <v>1561</v>
      </c>
      <c r="T676" s="171">
        <v>5</v>
      </c>
      <c r="U676" s="171" t="s">
        <v>2445</v>
      </c>
      <c r="V676" s="171" t="s">
        <v>3380</v>
      </c>
      <c r="AB676" s="171" t="s">
        <v>2191</v>
      </c>
      <c r="AC676" s="171">
        <v>347</v>
      </c>
      <c r="AD676" s="207">
        <v>43118</v>
      </c>
      <c r="AE676" s="207">
        <v>43133</v>
      </c>
      <c r="AF676" s="171" t="s">
        <v>3417</v>
      </c>
    </row>
    <row r="677" spans="16:32" x14ac:dyDescent="0.25">
      <c r="P677" s="171" t="s">
        <v>816</v>
      </c>
      <c r="Q677" s="171">
        <v>353</v>
      </c>
      <c r="R677" s="171" t="s">
        <v>3379</v>
      </c>
      <c r="S677" s="171" t="s">
        <v>1561</v>
      </c>
      <c r="T677" s="171">
        <v>50</v>
      </c>
      <c r="U677" s="171" t="s">
        <v>2445</v>
      </c>
      <c r="V677" s="171" t="s">
        <v>3380</v>
      </c>
      <c r="AB677" s="171" t="s">
        <v>2191</v>
      </c>
      <c r="AC677" s="171">
        <v>340</v>
      </c>
      <c r="AD677" s="207">
        <v>43133</v>
      </c>
      <c r="AE677" s="207">
        <v>43168</v>
      </c>
      <c r="AF677" s="171" t="s">
        <v>3417</v>
      </c>
    </row>
    <row r="678" spans="16:32" x14ac:dyDescent="0.25">
      <c r="P678" s="171" t="s">
        <v>816</v>
      </c>
      <c r="Q678" s="171">
        <v>353</v>
      </c>
      <c r="R678" s="171" t="s">
        <v>3379</v>
      </c>
      <c r="S678" s="171" t="s">
        <v>1561</v>
      </c>
      <c r="T678" s="171">
        <v>5</v>
      </c>
      <c r="U678" s="171" t="s">
        <v>2445</v>
      </c>
      <c r="V678" s="171" t="s">
        <v>3380</v>
      </c>
      <c r="AB678" s="171" t="s">
        <v>2191</v>
      </c>
      <c r="AC678" s="171">
        <v>340</v>
      </c>
      <c r="AD678" s="207">
        <v>43133</v>
      </c>
      <c r="AE678" s="207">
        <v>43168</v>
      </c>
      <c r="AF678" s="171" t="s">
        <v>3417</v>
      </c>
    </row>
    <row r="679" spans="16:32" x14ac:dyDescent="0.25">
      <c r="P679" s="171" t="s">
        <v>816</v>
      </c>
      <c r="Q679" s="171">
        <v>353</v>
      </c>
      <c r="R679" s="171" t="s">
        <v>3379</v>
      </c>
      <c r="S679" s="171" t="s">
        <v>1561</v>
      </c>
      <c r="T679" s="171">
        <v>14</v>
      </c>
      <c r="U679" s="171" t="s">
        <v>2445</v>
      </c>
      <c r="V679" s="171" t="s">
        <v>3380</v>
      </c>
      <c r="AB679" s="171" t="s">
        <v>2191</v>
      </c>
      <c r="AC679" s="171">
        <v>357</v>
      </c>
      <c r="AD679" s="207">
        <v>43139</v>
      </c>
      <c r="AE679" s="207">
        <v>43164</v>
      </c>
      <c r="AF679" s="171" t="s">
        <v>3417</v>
      </c>
    </row>
    <row r="680" spans="16:32" x14ac:dyDescent="0.25">
      <c r="P680" s="171" t="s">
        <v>816</v>
      </c>
      <c r="Q680" s="171">
        <v>353</v>
      </c>
      <c r="R680" s="171" t="s">
        <v>3379</v>
      </c>
      <c r="S680" s="171" t="s">
        <v>1562</v>
      </c>
      <c r="T680" s="171">
        <v>14</v>
      </c>
      <c r="U680" s="171" t="s">
        <v>2446</v>
      </c>
      <c r="V680" s="171" t="s">
        <v>3380</v>
      </c>
      <c r="AB680" s="171" t="s">
        <v>2191</v>
      </c>
      <c r="AC680" s="171">
        <v>353</v>
      </c>
      <c r="AD680" s="207">
        <v>43180</v>
      </c>
      <c r="AE680" s="207">
        <v>0</v>
      </c>
      <c r="AF680" s="171" t="s">
        <v>649</v>
      </c>
    </row>
    <row r="681" spans="16:32" x14ac:dyDescent="0.25">
      <c r="P681" s="171" t="s">
        <v>816</v>
      </c>
      <c r="Q681" s="171">
        <v>353</v>
      </c>
      <c r="R681" s="171" t="s">
        <v>3379</v>
      </c>
      <c r="S681" s="171" t="s">
        <v>1562</v>
      </c>
      <c r="T681" s="171">
        <v>38</v>
      </c>
      <c r="U681" s="171" t="s">
        <v>2446</v>
      </c>
      <c r="V681" s="171" t="s">
        <v>3380</v>
      </c>
      <c r="AB681" s="171" t="s">
        <v>2191</v>
      </c>
      <c r="AC681" s="171">
        <v>353</v>
      </c>
      <c r="AD681" s="207">
        <v>43180</v>
      </c>
      <c r="AE681" s="207">
        <v>0</v>
      </c>
      <c r="AF681" s="171" t="s">
        <v>649</v>
      </c>
    </row>
    <row r="682" spans="16:32" x14ac:dyDescent="0.25">
      <c r="P682" s="171" t="s">
        <v>816</v>
      </c>
      <c r="Q682" s="171">
        <v>353</v>
      </c>
      <c r="R682" s="171" t="s">
        <v>3379</v>
      </c>
      <c r="S682" s="171" t="s">
        <v>1564</v>
      </c>
      <c r="T682" s="171">
        <v>15</v>
      </c>
      <c r="U682" s="171" t="s">
        <v>2448</v>
      </c>
      <c r="V682" s="171" t="s">
        <v>3380</v>
      </c>
      <c r="AB682" s="171" t="s">
        <v>2192</v>
      </c>
      <c r="AC682" s="171">
        <v>323</v>
      </c>
      <c r="AD682" s="207">
        <v>43074</v>
      </c>
      <c r="AE682" s="207">
        <v>43111</v>
      </c>
      <c r="AF682" s="171" t="s">
        <v>3417</v>
      </c>
    </row>
    <row r="683" spans="16:32" x14ac:dyDescent="0.25">
      <c r="P683" s="171" t="s">
        <v>816</v>
      </c>
      <c r="Q683" s="171">
        <v>353</v>
      </c>
      <c r="R683" s="171" t="s">
        <v>3379</v>
      </c>
      <c r="S683" s="171" t="s">
        <v>1564</v>
      </c>
      <c r="T683" s="171">
        <v>7</v>
      </c>
      <c r="U683" s="171" t="s">
        <v>2448</v>
      </c>
      <c r="V683" s="171" t="s">
        <v>3380</v>
      </c>
      <c r="AB683" s="171" t="s">
        <v>2192</v>
      </c>
      <c r="AC683" s="171">
        <v>347</v>
      </c>
      <c r="AD683" s="207">
        <v>43118</v>
      </c>
      <c r="AE683" s="207">
        <v>43133</v>
      </c>
      <c r="AF683" s="171" t="s">
        <v>3417</v>
      </c>
    </row>
    <row r="684" spans="16:32" x14ac:dyDescent="0.25">
      <c r="P684" s="171" t="s">
        <v>816</v>
      </c>
      <c r="Q684" s="171">
        <v>353</v>
      </c>
      <c r="R684" s="171" t="s">
        <v>3379</v>
      </c>
      <c r="S684" s="171" t="s">
        <v>1565</v>
      </c>
      <c r="T684" s="171">
        <v>10</v>
      </c>
      <c r="U684" s="171" t="s">
        <v>2449</v>
      </c>
      <c r="V684" s="171" t="s">
        <v>3380</v>
      </c>
      <c r="AB684" s="171" t="s">
        <v>2192</v>
      </c>
      <c r="AC684" s="171">
        <v>340</v>
      </c>
      <c r="AD684" s="207">
        <v>43133</v>
      </c>
      <c r="AE684" s="207">
        <v>43168</v>
      </c>
      <c r="AF684" s="171" t="s">
        <v>3417</v>
      </c>
    </row>
    <row r="685" spans="16:32" x14ac:dyDescent="0.25">
      <c r="P685" s="171" t="s">
        <v>816</v>
      </c>
      <c r="Q685" s="171">
        <v>353</v>
      </c>
      <c r="R685" s="171" t="s">
        <v>3379</v>
      </c>
      <c r="S685" s="171" t="s">
        <v>1565</v>
      </c>
      <c r="T685" s="171">
        <v>3</v>
      </c>
      <c r="U685" s="171" t="s">
        <v>2449</v>
      </c>
      <c r="V685" s="171" t="s">
        <v>3380</v>
      </c>
      <c r="AB685" s="171" t="s">
        <v>2192</v>
      </c>
      <c r="AC685" s="171">
        <v>340</v>
      </c>
      <c r="AD685" s="207">
        <v>43133</v>
      </c>
      <c r="AE685" s="207">
        <v>43168</v>
      </c>
      <c r="AF685" s="171" t="s">
        <v>3417</v>
      </c>
    </row>
    <row r="686" spans="16:32" x14ac:dyDescent="0.25">
      <c r="P686" s="171" t="s">
        <v>816</v>
      </c>
      <c r="Q686" s="171">
        <v>353</v>
      </c>
      <c r="R686" s="171" t="s">
        <v>3379</v>
      </c>
      <c r="S686" s="171" t="s">
        <v>1566</v>
      </c>
      <c r="T686" s="171">
        <v>5</v>
      </c>
      <c r="U686" s="171" t="s">
        <v>2450</v>
      </c>
      <c r="V686" s="171" t="s">
        <v>3380</v>
      </c>
      <c r="AB686" s="171" t="s">
        <v>2192</v>
      </c>
      <c r="AC686" s="171">
        <v>374</v>
      </c>
      <c r="AD686" s="207">
        <v>43195</v>
      </c>
      <c r="AE686" s="207">
        <v>0</v>
      </c>
      <c r="AF686" s="171" t="s">
        <v>649</v>
      </c>
    </row>
    <row r="687" spans="16:32" x14ac:dyDescent="0.25">
      <c r="P687" s="171" t="s">
        <v>816</v>
      </c>
      <c r="Q687" s="171">
        <v>353</v>
      </c>
      <c r="R687" s="171" t="s">
        <v>3379</v>
      </c>
      <c r="S687" s="171" t="s">
        <v>1567</v>
      </c>
      <c r="T687" s="171">
        <v>10</v>
      </c>
      <c r="U687" s="171" t="s">
        <v>2451</v>
      </c>
      <c r="V687" s="171" t="s">
        <v>3380</v>
      </c>
      <c r="AB687" s="171" t="s">
        <v>2193</v>
      </c>
      <c r="AC687" s="171">
        <v>347</v>
      </c>
      <c r="AD687" s="207">
        <v>43118</v>
      </c>
      <c r="AE687" s="207">
        <v>43133</v>
      </c>
      <c r="AF687" s="171" t="s">
        <v>3417</v>
      </c>
    </row>
    <row r="688" spans="16:32" x14ac:dyDescent="0.25">
      <c r="P688" s="171" t="s">
        <v>816</v>
      </c>
      <c r="Q688" s="171">
        <v>353</v>
      </c>
      <c r="R688" s="171" t="s">
        <v>3379</v>
      </c>
      <c r="S688" s="171" t="s">
        <v>1568</v>
      </c>
      <c r="T688" s="171">
        <v>68</v>
      </c>
      <c r="U688" s="171" t="s">
        <v>2452</v>
      </c>
      <c r="V688" s="171" t="s">
        <v>3380</v>
      </c>
      <c r="AB688" s="171" t="s">
        <v>2193</v>
      </c>
      <c r="AC688" s="171">
        <v>340</v>
      </c>
      <c r="AD688" s="207">
        <v>43133</v>
      </c>
      <c r="AE688" s="207">
        <v>43168</v>
      </c>
      <c r="AF688" s="171" t="s">
        <v>3417</v>
      </c>
    </row>
    <row r="689" spans="16:32" x14ac:dyDescent="0.25">
      <c r="P689" s="171" t="s">
        <v>816</v>
      </c>
      <c r="Q689" s="171">
        <v>353</v>
      </c>
      <c r="R689" s="171" t="s">
        <v>3379</v>
      </c>
      <c r="S689" s="171" t="s">
        <v>1568</v>
      </c>
      <c r="T689" s="171">
        <v>58</v>
      </c>
      <c r="U689" s="171" t="s">
        <v>2452</v>
      </c>
      <c r="V689" s="171" t="s">
        <v>3380</v>
      </c>
      <c r="AB689" s="171" t="s">
        <v>2193</v>
      </c>
      <c r="AC689" s="171">
        <v>340</v>
      </c>
      <c r="AD689" s="207">
        <v>43133</v>
      </c>
      <c r="AE689" s="207">
        <v>43168</v>
      </c>
      <c r="AF689" s="171" t="s">
        <v>3417</v>
      </c>
    </row>
    <row r="690" spans="16:32" x14ac:dyDescent="0.25">
      <c r="P690" s="171" t="s">
        <v>816</v>
      </c>
      <c r="Q690" s="171">
        <v>353</v>
      </c>
      <c r="R690" s="171" t="s">
        <v>3379</v>
      </c>
      <c r="S690" s="171" t="s">
        <v>1568</v>
      </c>
      <c r="T690" s="171">
        <v>4</v>
      </c>
      <c r="U690" s="171" t="s">
        <v>2452</v>
      </c>
      <c r="V690" s="171" t="s">
        <v>3380</v>
      </c>
      <c r="AB690" s="171" t="s">
        <v>2193</v>
      </c>
      <c r="AC690" s="171">
        <v>364</v>
      </c>
      <c r="AD690" s="207">
        <v>43168</v>
      </c>
      <c r="AE690" s="207">
        <v>43179</v>
      </c>
      <c r="AF690" s="171" t="s">
        <v>3417</v>
      </c>
    </row>
    <row r="691" spans="16:32" x14ac:dyDescent="0.25">
      <c r="P691" s="171" t="s">
        <v>816</v>
      </c>
      <c r="Q691" s="171">
        <v>353</v>
      </c>
      <c r="R691" s="171" t="s">
        <v>3379</v>
      </c>
      <c r="S691" s="171" t="s">
        <v>1568</v>
      </c>
      <c r="T691" s="171">
        <v>5</v>
      </c>
      <c r="U691" s="171" t="s">
        <v>2452</v>
      </c>
      <c r="V691" s="171" t="s">
        <v>3380</v>
      </c>
      <c r="AB691" s="171" t="s">
        <v>2193</v>
      </c>
      <c r="AC691" s="171">
        <v>353</v>
      </c>
      <c r="AD691" s="207">
        <v>43180</v>
      </c>
      <c r="AE691" s="207">
        <v>0</v>
      </c>
      <c r="AF691" s="171" t="s">
        <v>649</v>
      </c>
    </row>
    <row r="692" spans="16:32" x14ac:dyDescent="0.25">
      <c r="P692" s="171" t="s">
        <v>816</v>
      </c>
      <c r="Q692" s="171">
        <v>353</v>
      </c>
      <c r="R692" s="171" t="s">
        <v>3379</v>
      </c>
      <c r="S692" s="171" t="s">
        <v>1568</v>
      </c>
      <c r="T692" s="171">
        <v>80</v>
      </c>
      <c r="U692" s="171" t="s">
        <v>2452</v>
      </c>
      <c r="V692" s="171" t="s">
        <v>3380</v>
      </c>
      <c r="AB692" s="171" t="s">
        <v>2193</v>
      </c>
      <c r="AC692" s="171">
        <v>353</v>
      </c>
      <c r="AD692" s="207">
        <v>43180</v>
      </c>
      <c r="AE692" s="207">
        <v>0</v>
      </c>
      <c r="AF692" s="171" t="s">
        <v>649</v>
      </c>
    </row>
    <row r="693" spans="16:32" x14ac:dyDescent="0.25">
      <c r="P693" s="171" t="s">
        <v>816</v>
      </c>
      <c r="Q693" s="171">
        <v>353</v>
      </c>
      <c r="R693" s="171" t="s">
        <v>3379</v>
      </c>
      <c r="S693" s="171" t="s">
        <v>1568</v>
      </c>
      <c r="T693" s="171">
        <v>15</v>
      </c>
      <c r="U693" s="171" t="s">
        <v>2452</v>
      </c>
      <c r="V693" s="171" t="s">
        <v>3380</v>
      </c>
      <c r="AB693" s="171" t="s">
        <v>2193</v>
      </c>
      <c r="AC693" s="171">
        <v>353</v>
      </c>
      <c r="AD693" s="207">
        <v>43180</v>
      </c>
      <c r="AE693" s="207">
        <v>0</v>
      </c>
      <c r="AF693" s="171" t="s">
        <v>649</v>
      </c>
    </row>
    <row r="694" spans="16:32" x14ac:dyDescent="0.25">
      <c r="P694" s="171" t="s">
        <v>816</v>
      </c>
      <c r="Q694" s="171">
        <v>353</v>
      </c>
      <c r="R694" s="171" t="s">
        <v>3379</v>
      </c>
      <c r="S694" s="171" t="s">
        <v>1568</v>
      </c>
      <c r="T694" s="171">
        <v>15</v>
      </c>
      <c r="U694" s="171" t="s">
        <v>2452</v>
      </c>
      <c r="V694" s="171" t="s">
        <v>3380</v>
      </c>
      <c r="AB694" s="171" t="s">
        <v>2193</v>
      </c>
      <c r="AC694" s="171">
        <v>353</v>
      </c>
      <c r="AD694" s="207">
        <v>43180</v>
      </c>
      <c r="AE694" s="207">
        <v>0</v>
      </c>
      <c r="AF694" s="171" t="s">
        <v>649</v>
      </c>
    </row>
    <row r="695" spans="16:32" x14ac:dyDescent="0.25">
      <c r="P695" s="171" t="s">
        <v>816</v>
      </c>
      <c r="Q695" s="171">
        <v>353</v>
      </c>
      <c r="R695" s="171" t="s">
        <v>3379</v>
      </c>
      <c r="S695" s="171" t="s">
        <v>1568</v>
      </c>
      <c r="T695" s="171">
        <v>10</v>
      </c>
      <c r="U695" s="171" t="s">
        <v>2452</v>
      </c>
      <c r="V695" s="171" t="s">
        <v>3380</v>
      </c>
      <c r="AB695" s="171" t="s">
        <v>2193</v>
      </c>
      <c r="AC695" s="171">
        <v>353</v>
      </c>
      <c r="AD695" s="207">
        <v>43180</v>
      </c>
      <c r="AE695" s="207">
        <v>0</v>
      </c>
      <c r="AF695" s="171" t="s">
        <v>649</v>
      </c>
    </row>
    <row r="696" spans="16:32" x14ac:dyDescent="0.25">
      <c r="P696" s="171" t="s">
        <v>816</v>
      </c>
      <c r="Q696" s="171">
        <v>353</v>
      </c>
      <c r="R696" s="171" t="s">
        <v>3379</v>
      </c>
      <c r="S696" s="171" t="s">
        <v>1568</v>
      </c>
      <c r="T696" s="171">
        <v>22</v>
      </c>
      <c r="U696" s="171" t="s">
        <v>2452</v>
      </c>
      <c r="V696" s="171" t="s">
        <v>3380</v>
      </c>
      <c r="AB696" s="171" t="s">
        <v>2193</v>
      </c>
      <c r="AC696" s="171">
        <v>353</v>
      </c>
      <c r="AD696" s="207">
        <v>43180</v>
      </c>
      <c r="AE696" s="207">
        <v>0</v>
      </c>
      <c r="AF696" s="171" t="s">
        <v>649</v>
      </c>
    </row>
    <row r="697" spans="16:32" x14ac:dyDescent="0.25">
      <c r="P697" s="171" t="s">
        <v>816</v>
      </c>
      <c r="Q697" s="171">
        <v>353</v>
      </c>
      <c r="R697" s="171" t="s">
        <v>3379</v>
      </c>
      <c r="S697" s="171" t="s">
        <v>1568</v>
      </c>
      <c r="T697" s="171">
        <v>20</v>
      </c>
      <c r="U697" s="171" t="s">
        <v>2452</v>
      </c>
      <c r="V697" s="171" t="s">
        <v>3380</v>
      </c>
      <c r="AB697" s="171" t="s">
        <v>2193</v>
      </c>
      <c r="AC697" s="171">
        <v>353</v>
      </c>
      <c r="AD697" s="207">
        <v>43180</v>
      </c>
      <c r="AE697" s="207">
        <v>0</v>
      </c>
      <c r="AF697" s="171" t="s">
        <v>649</v>
      </c>
    </row>
    <row r="698" spans="16:32" x14ac:dyDescent="0.25">
      <c r="P698" s="171" t="s">
        <v>816</v>
      </c>
      <c r="Q698" s="171">
        <v>353</v>
      </c>
      <c r="R698" s="171" t="s">
        <v>3379</v>
      </c>
      <c r="S698" s="171" t="s">
        <v>1568</v>
      </c>
      <c r="T698" s="171">
        <v>30</v>
      </c>
      <c r="U698" s="171" t="s">
        <v>2452</v>
      </c>
      <c r="V698" s="171" t="s">
        <v>3380</v>
      </c>
      <c r="AB698" s="171" t="s">
        <v>2194</v>
      </c>
      <c r="AC698" s="171">
        <v>374</v>
      </c>
      <c r="AD698" s="207">
        <v>43195</v>
      </c>
      <c r="AE698" s="207">
        <v>0</v>
      </c>
      <c r="AF698" s="171" t="s">
        <v>649</v>
      </c>
    </row>
    <row r="699" spans="16:32" x14ac:dyDescent="0.25">
      <c r="P699" s="171" t="s">
        <v>816</v>
      </c>
      <c r="Q699" s="171">
        <v>353</v>
      </c>
      <c r="R699" s="171" t="s">
        <v>3379</v>
      </c>
      <c r="S699" s="171" t="s">
        <v>1568</v>
      </c>
      <c r="T699" s="171">
        <v>10</v>
      </c>
      <c r="U699" s="171" t="s">
        <v>2452</v>
      </c>
      <c r="V699" s="171" t="s">
        <v>3380</v>
      </c>
      <c r="AB699" s="171" t="s">
        <v>2195</v>
      </c>
      <c r="AC699" s="171">
        <v>347</v>
      </c>
      <c r="AD699" s="207">
        <v>43118</v>
      </c>
      <c r="AE699" s="207">
        <v>43133</v>
      </c>
      <c r="AF699" s="171" t="s">
        <v>3417</v>
      </c>
    </row>
    <row r="700" spans="16:32" x14ac:dyDescent="0.25">
      <c r="P700" s="171" t="s">
        <v>816</v>
      </c>
      <c r="Q700" s="171">
        <v>353</v>
      </c>
      <c r="R700" s="171" t="s">
        <v>3379</v>
      </c>
      <c r="S700" s="171" t="s">
        <v>1569</v>
      </c>
      <c r="T700" s="171">
        <v>1</v>
      </c>
      <c r="U700" s="171" t="s">
        <v>2453</v>
      </c>
      <c r="V700" s="171" t="s">
        <v>3380</v>
      </c>
      <c r="AB700" s="171" t="s">
        <v>2195</v>
      </c>
      <c r="AC700" s="171">
        <v>357</v>
      </c>
      <c r="AD700" s="207">
        <v>43139</v>
      </c>
      <c r="AE700" s="207">
        <v>43164</v>
      </c>
      <c r="AF700" s="171" t="s">
        <v>3417</v>
      </c>
    </row>
    <row r="701" spans="16:32" x14ac:dyDescent="0.25">
      <c r="P701" s="171" t="s">
        <v>816</v>
      </c>
      <c r="Q701" s="171">
        <v>353</v>
      </c>
      <c r="R701" s="171" t="s">
        <v>3379</v>
      </c>
      <c r="S701" s="171" t="s">
        <v>1570</v>
      </c>
      <c r="T701" s="171">
        <v>1</v>
      </c>
      <c r="U701" s="171" t="s">
        <v>2454</v>
      </c>
      <c r="V701" s="171" t="s">
        <v>3380</v>
      </c>
      <c r="AB701" s="171" t="s">
        <v>2195</v>
      </c>
      <c r="AC701" s="171">
        <v>364</v>
      </c>
      <c r="AD701" s="207">
        <v>43168</v>
      </c>
      <c r="AE701" s="207">
        <v>43179</v>
      </c>
      <c r="AF701" s="171" t="s">
        <v>3417</v>
      </c>
    </row>
    <row r="702" spans="16:32" x14ac:dyDescent="0.25">
      <c r="P702" s="171" t="s">
        <v>816</v>
      </c>
      <c r="Q702" s="171">
        <v>353</v>
      </c>
      <c r="R702" s="171" t="s">
        <v>3379</v>
      </c>
      <c r="S702" s="171" t="s">
        <v>1570</v>
      </c>
      <c r="T702" s="171">
        <v>1</v>
      </c>
      <c r="U702" s="171" t="s">
        <v>2454</v>
      </c>
      <c r="V702" s="171" t="s">
        <v>3380</v>
      </c>
      <c r="AB702" s="171" t="s">
        <v>2195</v>
      </c>
      <c r="AC702" s="171">
        <v>353</v>
      </c>
      <c r="AD702" s="207">
        <v>43180</v>
      </c>
      <c r="AE702" s="207">
        <v>0</v>
      </c>
      <c r="AF702" s="171" t="s">
        <v>649</v>
      </c>
    </row>
    <row r="703" spans="16:32" x14ac:dyDescent="0.25">
      <c r="P703" s="171" t="s">
        <v>816</v>
      </c>
      <c r="Q703" s="171">
        <v>353</v>
      </c>
      <c r="R703" s="171" t="s">
        <v>3379</v>
      </c>
      <c r="S703" s="171" t="s">
        <v>1570</v>
      </c>
      <c r="T703" s="171">
        <v>1</v>
      </c>
      <c r="U703" s="171" t="s">
        <v>2454</v>
      </c>
      <c r="V703" s="171" t="s">
        <v>3380</v>
      </c>
      <c r="AB703" s="171" t="s">
        <v>2195</v>
      </c>
      <c r="AC703" s="171">
        <v>353</v>
      </c>
      <c r="AD703" s="207">
        <v>43180</v>
      </c>
      <c r="AE703" s="207">
        <v>0</v>
      </c>
      <c r="AF703" s="171" t="s">
        <v>649</v>
      </c>
    </row>
    <row r="704" spans="16:32" x14ac:dyDescent="0.25">
      <c r="P704" s="171" t="s">
        <v>816</v>
      </c>
      <c r="Q704" s="171">
        <v>353</v>
      </c>
      <c r="R704" s="171" t="s">
        <v>3379</v>
      </c>
      <c r="S704" s="171" t="s">
        <v>1573</v>
      </c>
      <c r="T704" s="171">
        <v>25</v>
      </c>
      <c r="U704" s="171" t="s">
        <v>2458</v>
      </c>
      <c r="V704" s="171" t="s">
        <v>3380</v>
      </c>
      <c r="AB704" s="171" t="s">
        <v>2195</v>
      </c>
      <c r="AC704" s="171">
        <v>353</v>
      </c>
      <c r="AD704" s="207">
        <v>43180</v>
      </c>
      <c r="AE704" s="207">
        <v>0</v>
      </c>
      <c r="AF704" s="171" t="s">
        <v>649</v>
      </c>
    </row>
    <row r="705" spans="16:32" x14ac:dyDescent="0.25">
      <c r="P705" s="171" t="s">
        <v>816</v>
      </c>
      <c r="Q705" s="171">
        <v>353</v>
      </c>
      <c r="R705" s="171" t="s">
        <v>3379</v>
      </c>
      <c r="S705" s="171" t="s">
        <v>1573</v>
      </c>
      <c r="T705" s="171">
        <v>5</v>
      </c>
      <c r="U705" s="171" t="s">
        <v>2458</v>
      </c>
      <c r="V705" s="171" t="s">
        <v>3380</v>
      </c>
      <c r="AB705" s="171" t="s">
        <v>2195</v>
      </c>
      <c r="AC705" s="171">
        <v>353</v>
      </c>
      <c r="AD705" s="207">
        <v>43180</v>
      </c>
      <c r="AE705" s="207">
        <v>0</v>
      </c>
      <c r="AF705" s="171" t="s">
        <v>649</v>
      </c>
    </row>
    <row r="706" spans="16:32" x14ac:dyDescent="0.25">
      <c r="P706" s="171" t="s">
        <v>816</v>
      </c>
      <c r="Q706" s="171">
        <v>353</v>
      </c>
      <c r="R706" s="171" t="s">
        <v>3379</v>
      </c>
      <c r="S706" s="171" t="s">
        <v>1573</v>
      </c>
      <c r="T706" s="171">
        <v>10</v>
      </c>
      <c r="U706" s="171" t="s">
        <v>2458</v>
      </c>
      <c r="V706" s="171" t="s">
        <v>3380</v>
      </c>
      <c r="AB706" s="171" t="s">
        <v>2195</v>
      </c>
      <c r="AC706" s="171">
        <v>353</v>
      </c>
      <c r="AD706" s="207">
        <v>43180</v>
      </c>
      <c r="AE706" s="207">
        <v>0</v>
      </c>
      <c r="AF706" s="171" t="s">
        <v>649</v>
      </c>
    </row>
    <row r="707" spans="16:32" x14ac:dyDescent="0.25">
      <c r="P707" s="171" t="s">
        <v>816</v>
      </c>
      <c r="Q707" s="171">
        <v>353</v>
      </c>
      <c r="R707" s="171" t="s">
        <v>3379</v>
      </c>
      <c r="S707" s="171" t="s">
        <v>1573</v>
      </c>
      <c r="T707" s="171">
        <v>25</v>
      </c>
      <c r="U707" s="171" t="s">
        <v>2458</v>
      </c>
      <c r="V707" s="171" t="s">
        <v>3380</v>
      </c>
      <c r="AB707" s="171" t="s">
        <v>2195</v>
      </c>
      <c r="AC707" s="171">
        <v>353</v>
      </c>
      <c r="AD707" s="207">
        <v>43180</v>
      </c>
      <c r="AE707" s="207">
        <v>0</v>
      </c>
      <c r="AF707" s="171" t="s">
        <v>649</v>
      </c>
    </row>
    <row r="708" spans="16:32" x14ac:dyDescent="0.25">
      <c r="P708" s="171" t="s">
        <v>816</v>
      </c>
      <c r="Q708" s="171">
        <v>353</v>
      </c>
      <c r="R708" s="171" t="s">
        <v>3379</v>
      </c>
      <c r="S708" s="171" t="s">
        <v>1573</v>
      </c>
      <c r="T708" s="171">
        <v>20</v>
      </c>
      <c r="U708" s="171" t="s">
        <v>2458</v>
      </c>
      <c r="V708" s="171" t="s">
        <v>3380</v>
      </c>
      <c r="AB708" s="171" t="s">
        <v>2196</v>
      </c>
      <c r="AC708" s="171">
        <v>340</v>
      </c>
      <c r="AD708" s="207">
        <v>43133</v>
      </c>
      <c r="AE708" s="207">
        <v>43168</v>
      </c>
      <c r="AF708" s="171" t="s">
        <v>3417</v>
      </c>
    </row>
    <row r="709" spans="16:32" x14ac:dyDescent="0.25">
      <c r="P709" s="171" t="s">
        <v>816</v>
      </c>
      <c r="Q709" s="171">
        <v>353</v>
      </c>
      <c r="R709" s="171" t="s">
        <v>3379</v>
      </c>
      <c r="S709" s="171" t="s">
        <v>1573</v>
      </c>
      <c r="T709" s="171">
        <v>8</v>
      </c>
      <c r="U709" s="171" t="s">
        <v>2458</v>
      </c>
      <c r="V709" s="171" t="s">
        <v>3380</v>
      </c>
      <c r="AB709" s="171" t="s">
        <v>2197</v>
      </c>
      <c r="AC709" s="171">
        <v>323</v>
      </c>
      <c r="AD709" s="207">
        <v>43074</v>
      </c>
      <c r="AE709" s="207">
        <v>43111</v>
      </c>
      <c r="AF709" s="171" t="s">
        <v>3417</v>
      </c>
    </row>
    <row r="710" spans="16:32" x14ac:dyDescent="0.25">
      <c r="P710" s="171" t="s">
        <v>816</v>
      </c>
      <c r="Q710" s="171">
        <v>353</v>
      </c>
      <c r="R710" s="171" t="s">
        <v>3379</v>
      </c>
      <c r="S710" s="171" t="s">
        <v>1573</v>
      </c>
      <c r="T710" s="171">
        <v>3</v>
      </c>
      <c r="U710" s="171" t="s">
        <v>2458</v>
      </c>
      <c r="V710" s="171" t="s">
        <v>3380</v>
      </c>
      <c r="AB710" s="171" t="s">
        <v>2197</v>
      </c>
      <c r="AC710" s="171">
        <v>327</v>
      </c>
      <c r="AD710" s="207">
        <v>43074</v>
      </c>
      <c r="AE710" s="207">
        <v>43131</v>
      </c>
      <c r="AF710" s="171" t="s">
        <v>3417</v>
      </c>
    </row>
    <row r="711" spans="16:32" x14ac:dyDescent="0.25">
      <c r="P711" s="171" t="s">
        <v>816</v>
      </c>
      <c r="Q711" s="171">
        <v>353</v>
      </c>
      <c r="R711" s="171" t="s">
        <v>3379</v>
      </c>
      <c r="S711" s="171" t="s">
        <v>1573</v>
      </c>
      <c r="T711" s="171">
        <v>20</v>
      </c>
      <c r="U711" s="171" t="s">
        <v>2458</v>
      </c>
      <c r="V711" s="171" t="s">
        <v>3380</v>
      </c>
      <c r="AB711" s="171" t="s">
        <v>2197</v>
      </c>
      <c r="AC711" s="171">
        <v>335</v>
      </c>
      <c r="AD711" s="207">
        <v>43133</v>
      </c>
      <c r="AE711" s="207">
        <v>43147</v>
      </c>
      <c r="AF711" s="171" t="s">
        <v>3417</v>
      </c>
    </row>
    <row r="712" spans="16:32" x14ac:dyDescent="0.25">
      <c r="P712" s="171" t="s">
        <v>816</v>
      </c>
      <c r="Q712" s="171">
        <v>353</v>
      </c>
      <c r="R712" s="171" t="s">
        <v>3379</v>
      </c>
      <c r="S712" s="171" t="s">
        <v>1573</v>
      </c>
      <c r="T712" s="171">
        <v>1</v>
      </c>
      <c r="U712" s="171" t="s">
        <v>2458</v>
      </c>
      <c r="V712" s="171" t="s">
        <v>3380</v>
      </c>
      <c r="AB712" s="171" t="s">
        <v>2197</v>
      </c>
      <c r="AC712" s="171">
        <v>340</v>
      </c>
      <c r="AD712" s="207">
        <v>43133</v>
      </c>
      <c r="AE712" s="207">
        <v>43168</v>
      </c>
      <c r="AF712" s="171" t="s">
        <v>3417</v>
      </c>
    </row>
    <row r="713" spans="16:32" x14ac:dyDescent="0.25">
      <c r="P713" s="171" t="s">
        <v>816</v>
      </c>
      <c r="Q713" s="171">
        <v>353</v>
      </c>
      <c r="R713" s="171" t="s">
        <v>3379</v>
      </c>
      <c r="S713" s="171" t="s">
        <v>1573</v>
      </c>
      <c r="T713" s="171">
        <v>5</v>
      </c>
      <c r="U713" s="171" t="s">
        <v>2458</v>
      </c>
      <c r="V713" s="171" t="s">
        <v>3380</v>
      </c>
      <c r="AB713" s="171" t="s">
        <v>2197</v>
      </c>
      <c r="AC713" s="171">
        <v>374</v>
      </c>
      <c r="AD713" s="207">
        <v>43195</v>
      </c>
      <c r="AE713" s="207">
        <v>0</v>
      </c>
      <c r="AF713" s="171" t="s">
        <v>649</v>
      </c>
    </row>
    <row r="714" spans="16:32" x14ac:dyDescent="0.25">
      <c r="P714" s="171" t="s">
        <v>816</v>
      </c>
      <c r="Q714" s="171">
        <v>353</v>
      </c>
      <c r="R714" s="171" t="s">
        <v>3379</v>
      </c>
      <c r="S714" s="171" t="s">
        <v>1574</v>
      </c>
      <c r="T714" s="171">
        <v>4</v>
      </c>
      <c r="U714" s="171" t="s">
        <v>2459</v>
      </c>
      <c r="V714" s="171" t="s">
        <v>3380</v>
      </c>
      <c r="AB714" s="171" t="s">
        <v>2198</v>
      </c>
      <c r="AC714" s="171">
        <v>323</v>
      </c>
      <c r="AD714" s="207">
        <v>43074</v>
      </c>
      <c r="AE714" s="207">
        <v>43111</v>
      </c>
      <c r="AF714" s="171" t="s">
        <v>3417</v>
      </c>
    </row>
    <row r="715" spans="16:32" x14ac:dyDescent="0.25">
      <c r="P715" s="171" t="s">
        <v>816</v>
      </c>
      <c r="Q715" s="171">
        <v>353</v>
      </c>
      <c r="R715" s="171" t="s">
        <v>3379</v>
      </c>
      <c r="S715" s="171" t="s">
        <v>1574</v>
      </c>
      <c r="T715" s="171">
        <v>1</v>
      </c>
      <c r="U715" s="171" t="s">
        <v>2459</v>
      </c>
      <c r="V715" s="171" t="s">
        <v>3380</v>
      </c>
      <c r="AB715" s="171" t="s">
        <v>2198</v>
      </c>
      <c r="AC715" s="171">
        <v>347</v>
      </c>
      <c r="AD715" s="207">
        <v>43118</v>
      </c>
      <c r="AE715" s="207">
        <v>43133</v>
      </c>
      <c r="AF715" s="171" t="s">
        <v>3417</v>
      </c>
    </row>
    <row r="716" spans="16:32" x14ac:dyDescent="0.25">
      <c r="P716" s="171" t="s">
        <v>816</v>
      </c>
      <c r="Q716" s="171">
        <v>353</v>
      </c>
      <c r="R716" s="171" t="s">
        <v>3379</v>
      </c>
      <c r="S716" s="171" t="s">
        <v>1574</v>
      </c>
      <c r="T716" s="171">
        <v>1</v>
      </c>
      <c r="U716" s="171" t="s">
        <v>2459</v>
      </c>
      <c r="V716" s="171" t="s">
        <v>3380</v>
      </c>
      <c r="AB716" s="171" t="s">
        <v>2198</v>
      </c>
      <c r="AC716" s="171">
        <v>340</v>
      </c>
      <c r="AD716" s="207">
        <v>43133</v>
      </c>
      <c r="AE716" s="207">
        <v>43168</v>
      </c>
      <c r="AF716" s="171" t="s">
        <v>3417</v>
      </c>
    </row>
    <row r="717" spans="16:32" x14ac:dyDescent="0.25">
      <c r="P717" s="171" t="s">
        <v>816</v>
      </c>
      <c r="Q717" s="171">
        <v>353</v>
      </c>
      <c r="R717" s="171" t="s">
        <v>3379</v>
      </c>
      <c r="S717" s="171" t="s">
        <v>1575</v>
      </c>
      <c r="T717" s="171">
        <v>6</v>
      </c>
      <c r="U717" s="171" t="s">
        <v>2461</v>
      </c>
      <c r="V717" s="171" t="s">
        <v>3380</v>
      </c>
      <c r="AB717" s="171" t="s">
        <v>2198</v>
      </c>
      <c r="AC717" s="171">
        <v>340</v>
      </c>
      <c r="AD717" s="207">
        <v>43133</v>
      </c>
      <c r="AE717" s="207">
        <v>43168</v>
      </c>
      <c r="AF717" s="171" t="s">
        <v>3417</v>
      </c>
    </row>
    <row r="718" spans="16:32" x14ac:dyDescent="0.25">
      <c r="P718" s="171" t="s">
        <v>816</v>
      </c>
      <c r="Q718" s="171">
        <v>353</v>
      </c>
      <c r="R718" s="171" t="s">
        <v>3379</v>
      </c>
      <c r="S718" s="171" t="s">
        <v>1576</v>
      </c>
      <c r="T718" s="171">
        <v>112</v>
      </c>
      <c r="U718" s="171" t="s">
        <v>2462</v>
      </c>
      <c r="V718" s="171" t="s">
        <v>3380</v>
      </c>
      <c r="AB718" s="171" t="s">
        <v>2198</v>
      </c>
      <c r="AC718" s="171">
        <v>357</v>
      </c>
      <c r="AD718" s="207">
        <v>43139</v>
      </c>
      <c r="AE718" s="207">
        <v>43164</v>
      </c>
      <c r="AF718" s="171" t="s">
        <v>3417</v>
      </c>
    </row>
    <row r="719" spans="16:32" x14ac:dyDescent="0.25">
      <c r="P719" s="171" t="s">
        <v>816</v>
      </c>
      <c r="Q719" s="171">
        <v>353</v>
      </c>
      <c r="R719" s="171" t="s">
        <v>3379</v>
      </c>
      <c r="S719" s="171" t="s">
        <v>1577</v>
      </c>
      <c r="T719" s="171">
        <v>5</v>
      </c>
      <c r="U719" s="171" t="s">
        <v>2463</v>
      </c>
      <c r="V719" s="171" t="s">
        <v>3380</v>
      </c>
      <c r="AB719" s="171" t="s">
        <v>2198</v>
      </c>
      <c r="AC719" s="171">
        <v>364</v>
      </c>
      <c r="AD719" s="207">
        <v>43168</v>
      </c>
      <c r="AE719" s="207">
        <v>43179</v>
      </c>
      <c r="AF719" s="171" t="s">
        <v>3417</v>
      </c>
    </row>
    <row r="720" spans="16:32" x14ac:dyDescent="0.25">
      <c r="P720" s="171" t="s">
        <v>816</v>
      </c>
      <c r="Q720" s="171">
        <v>353</v>
      </c>
      <c r="R720" s="171" t="s">
        <v>3379</v>
      </c>
      <c r="S720" s="171" t="s">
        <v>1578</v>
      </c>
      <c r="T720" s="171">
        <v>43</v>
      </c>
      <c r="U720" s="171" t="s">
        <v>2464</v>
      </c>
      <c r="V720" s="171" t="s">
        <v>3380</v>
      </c>
      <c r="AB720" s="171" t="s">
        <v>2198</v>
      </c>
      <c r="AC720" s="171">
        <v>353</v>
      </c>
      <c r="AD720" s="207">
        <v>43180</v>
      </c>
      <c r="AE720" s="207">
        <v>0</v>
      </c>
      <c r="AF720" s="171" t="s">
        <v>649</v>
      </c>
    </row>
    <row r="721" spans="16:32" x14ac:dyDescent="0.25">
      <c r="P721" s="171" t="s">
        <v>816</v>
      </c>
      <c r="Q721" s="171">
        <v>353</v>
      </c>
      <c r="R721" s="171" t="s">
        <v>3379</v>
      </c>
      <c r="S721" s="171" t="s">
        <v>1578</v>
      </c>
      <c r="T721" s="171">
        <v>50</v>
      </c>
      <c r="U721" s="171" t="s">
        <v>2464</v>
      </c>
      <c r="V721" s="171" t="s">
        <v>3380</v>
      </c>
      <c r="AB721" s="171" t="s">
        <v>2198</v>
      </c>
      <c r="AC721" s="171">
        <v>353</v>
      </c>
      <c r="AD721" s="207">
        <v>43180</v>
      </c>
      <c r="AE721" s="207">
        <v>0</v>
      </c>
      <c r="AF721" s="171" t="s">
        <v>649</v>
      </c>
    </row>
    <row r="722" spans="16:32" x14ac:dyDescent="0.25">
      <c r="P722" s="171" t="s">
        <v>816</v>
      </c>
      <c r="Q722" s="171">
        <v>353</v>
      </c>
      <c r="R722" s="171" t="s">
        <v>3379</v>
      </c>
      <c r="S722" s="171" t="s">
        <v>1578</v>
      </c>
      <c r="T722" s="171">
        <v>36</v>
      </c>
      <c r="U722" s="171" t="s">
        <v>2464</v>
      </c>
      <c r="V722" s="171" t="s">
        <v>3380</v>
      </c>
      <c r="AB722" s="171" t="s">
        <v>2198</v>
      </c>
      <c r="AC722" s="171">
        <v>353</v>
      </c>
      <c r="AD722" s="207">
        <v>43180</v>
      </c>
      <c r="AE722" s="207">
        <v>0</v>
      </c>
      <c r="AF722" s="171" t="s">
        <v>649</v>
      </c>
    </row>
    <row r="723" spans="16:32" x14ac:dyDescent="0.25">
      <c r="P723" s="171" t="s">
        <v>816</v>
      </c>
      <c r="Q723" s="171">
        <v>353</v>
      </c>
      <c r="R723" s="171" t="s">
        <v>3379</v>
      </c>
      <c r="S723" s="171" t="s">
        <v>1579</v>
      </c>
      <c r="T723" s="171">
        <v>6</v>
      </c>
      <c r="U723" s="171" t="s">
        <v>2465</v>
      </c>
      <c r="V723" s="171" t="s">
        <v>3380</v>
      </c>
      <c r="AB723" s="171" t="s">
        <v>2198</v>
      </c>
      <c r="AC723" s="171">
        <v>353</v>
      </c>
      <c r="AD723" s="207">
        <v>43180</v>
      </c>
      <c r="AE723" s="207">
        <v>0</v>
      </c>
      <c r="AF723" s="171" t="s">
        <v>649</v>
      </c>
    </row>
    <row r="724" spans="16:32" x14ac:dyDescent="0.25">
      <c r="P724" s="171" t="s">
        <v>816</v>
      </c>
      <c r="Q724" s="171">
        <v>353</v>
      </c>
      <c r="R724" s="171" t="s">
        <v>3379</v>
      </c>
      <c r="S724" s="171" t="s">
        <v>1580</v>
      </c>
      <c r="T724" s="171">
        <v>10</v>
      </c>
      <c r="U724" s="171" t="s">
        <v>2466</v>
      </c>
      <c r="V724" s="171" t="s">
        <v>3380</v>
      </c>
      <c r="AB724" s="171" t="s">
        <v>2199</v>
      </c>
      <c r="AC724" s="171">
        <v>347</v>
      </c>
      <c r="AD724" s="207">
        <v>43118</v>
      </c>
      <c r="AE724" s="207">
        <v>43133</v>
      </c>
      <c r="AF724" s="171" t="s">
        <v>3417</v>
      </c>
    </row>
    <row r="725" spans="16:32" x14ac:dyDescent="0.25">
      <c r="P725" s="171" t="s">
        <v>816</v>
      </c>
      <c r="Q725" s="171">
        <v>353</v>
      </c>
      <c r="R725" s="171" t="s">
        <v>3379</v>
      </c>
      <c r="S725" s="171" t="s">
        <v>1581</v>
      </c>
      <c r="T725" s="171">
        <v>14</v>
      </c>
      <c r="U725" s="171" t="s">
        <v>2467</v>
      </c>
      <c r="V725" s="171" t="s">
        <v>3380</v>
      </c>
      <c r="AB725" s="171" t="s">
        <v>2199</v>
      </c>
      <c r="AC725" s="171">
        <v>335</v>
      </c>
      <c r="AD725" s="207">
        <v>43133</v>
      </c>
      <c r="AE725" s="207">
        <v>43147</v>
      </c>
      <c r="AF725" s="171" t="s">
        <v>3417</v>
      </c>
    </row>
    <row r="726" spans="16:32" x14ac:dyDescent="0.25">
      <c r="P726" s="171" t="s">
        <v>816</v>
      </c>
      <c r="Q726" s="171">
        <v>353</v>
      </c>
      <c r="R726" s="171" t="s">
        <v>3379</v>
      </c>
      <c r="S726" s="171" t="s">
        <v>1581</v>
      </c>
      <c r="T726" s="171">
        <v>4</v>
      </c>
      <c r="U726" s="171" t="s">
        <v>2467</v>
      </c>
      <c r="V726" s="171" t="s">
        <v>3380</v>
      </c>
      <c r="AB726" s="171" t="s">
        <v>2199</v>
      </c>
      <c r="AC726" s="171">
        <v>340</v>
      </c>
      <c r="AD726" s="207">
        <v>43133</v>
      </c>
      <c r="AE726" s="207">
        <v>43168</v>
      </c>
      <c r="AF726" s="171" t="s">
        <v>3417</v>
      </c>
    </row>
    <row r="727" spans="16:32" x14ac:dyDescent="0.25">
      <c r="P727" s="171" t="s">
        <v>816</v>
      </c>
      <c r="Q727" s="171">
        <v>353</v>
      </c>
      <c r="R727" s="171" t="s">
        <v>3379</v>
      </c>
      <c r="S727" s="171" t="s">
        <v>1581</v>
      </c>
      <c r="T727" s="171">
        <v>28</v>
      </c>
      <c r="U727" s="171" t="s">
        <v>2467</v>
      </c>
      <c r="V727" s="171" t="s">
        <v>3380</v>
      </c>
      <c r="AB727" s="171" t="s">
        <v>2199</v>
      </c>
      <c r="AC727" s="171">
        <v>353</v>
      </c>
      <c r="AD727" s="207">
        <v>43180</v>
      </c>
      <c r="AE727" s="207">
        <v>0</v>
      </c>
      <c r="AF727" s="171" t="s">
        <v>649</v>
      </c>
    </row>
    <row r="728" spans="16:32" x14ac:dyDescent="0.25">
      <c r="P728" s="171" t="s">
        <v>816</v>
      </c>
      <c r="Q728" s="171">
        <v>353</v>
      </c>
      <c r="R728" s="171" t="s">
        <v>3379</v>
      </c>
      <c r="S728" s="171" t="s">
        <v>1581</v>
      </c>
      <c r="T728" s="171">
        <v>6</v>
      </c>
      <c r="U728" s="171" t="s">
        <v>2467</v>
      </c>
      <c r="V728" s="171" t="s">
        <v>3380</v>
      </c>
      <c r="AB728" s="171" t="s">
        <v>2200</v>
      </c>
      <c r="AC728" s="171">
        <v>327</v>
      </c>
      <c r="AD728" s="207">
        <v>43074</v>
      </c>
      <c r="AE728" s="207">
        <v>43131</v>
      </c>
      <c r="AF728" s="171" t="s">
        <v>3417</v>
      </c>
    </row>
    <row r="729" spans="16:32" x14ac:dyDescent="0.25">
      <c r="P729" s="171" t="s">
        <v>816</v>
      </c>
      <c r="Q729" s="171">
        <v>353</v>
      </c>
      <c r="R729" s="171" t="s">
        <v>3379</v>
      </c>
      <c r="S729" s="171" t="s">
        <v>1581</v>
      </c>
      <c r="T729" s="171">
        <v>5</v>
      </c>
      <c r="U729" s="171" t="s">
        <v>2467</v>
      </c>
      <c r="V729" s="171" t="s">
        <v>3380</v>
      </c>
      <c r="AB729" s="171" t="s">
        <v>2200</v>
      </c>
      <c r="AC729" s="171">
        <v>340</v>
      </c>
      <c r="AD729" s="207">
        <v>43133</v>
      </c>
      <c r="AE729" s="207">
        <v>43168</v>
      </c>
      <c r="AF729" s="171" t="s">
        <v>3417</v>
      </c>
    </row>
    <row r="730" spans="16:32" x14ac:dyDescent="0.25">
      <c r="P730" s="171" t="s">
        <v>816</v>
      </c>
      <c r="Q730" s="171">
        <v>353</v>
      </c>
      <c r="R730" s="171" t="s">
        <v>3379</v>
      </c>
      <c r="S730" s="171" t="s">
        <v>1581</v>
      </c>
      <c r="T730" s="171">
        <v>10</v>
      </c>
      <c r="U730" s="171" t="s">
        <v>2467</v>
      </c>
      <c r="V730" s="171" t="s">
        <v>3380</v>
      </c>
      <c r="AB730" s="171" t="s">
        <v>2200</v>
      </c>
      <c r="AC730" s="171">
        <v>374</v>
      </c>
      <c r="AD730" s="207">
        <v>43195</v>
      </c>
      <c r="AE730" s="207">
        <v>0</v>
      </c>
      <c r="AF730" s="171" t="s">
        <v>649</v>
      </c>
    </row>
    <row r="731" spans="16:32" x14ac:dyDescent="0.25">
      <c r="P731" s="171" t="s">
        <v>816</v>
      </c>
      <c r="Q731" s="171">
        <v>353</v>
      </c>
      <c r="R731" s="171" t="s">
        <v>3379</v>
      </c>
      <c r="S731" s="171" t="s">
        <v>1581</v>
      </c>
      <c r="T731" s="171">
        <v>6</v>
      </c>
      <c r="U731" s="171" t="s">
        <v>2467</v>
      </c>
      <c r="V731" s="171" t="s">
        <v>3380</v>
      </c>
      <c r="AB731" s="171" t="s">
        <v>2201</v>
      </c>
      <c r="AC731" s="171">
        <v>357</v>
      </c>
      <c r="AD731" s="207">
        <v>43139</v>
      </c>
      <c r="AE731" s="207">
        <v>43164</v>
      </c>
      <c r="AF731" s="171" t="s">
        <v>3417</v>
      </c>
    </row>
    <row r="732" spans="16:32" x14ac:dyDescent="0.25">
      <c r="P732" s="171" t="s">
        <v>816</v>
      </c>
      <c r="Q732" s="171">
        <v>353</v>
      </c>
      <c r="R732" s="171" t="s">
        <v>3379</v>
      </c>
      <c r="S732" s="171" t="s">
        <v>1581</v>
      </c>
      <c r="T732" s="171">
        <v>5</v>
      </c>
      <c r="U732" s="171" t="s">
        <v>2467</v>
      </c>
      <c r="V732" s="171" t="s">
        <v>3380</v>
      </c>
      <c r="AB732" s="171" t="s">
        <v>2201</v>
      </c>
      <c r="AC732" s="171">
        <v>353</v>
      </c>
      <c r="AD732" s="207">
        <v>43180</v>
      </c>
      <c r="AE732" s="207">
        <v>0</v>
      </c>
      <c r="AF732" s="171" t="s">
        <v>649</v>
      </c>
    </row>
    <row r="733" spans="16:32" x14ac:dyDescent="0.25">
      <c r="P733" s="171" t="s">
        <v>816</v>
      </c>
      <c r="Q733" s="171">
        <v>353</v>
      </c>
      <c r="R733" s="171" t="s">
        <v>3379</v>
      </c>
      <c r="S733" s="171" t="s">
        <v>1581</v>
      </c>
      <c r="T733" s="171">
        <v>2</v>
      </c>
      <c r="U733" s="171" t="s">
        <v>2467</v>
      </c>
      <c r="V733" s="171" t="s">
        <v>3380</v>
      </c>
      <c r="AB733" s="171" t="s">
        <v>2202</v>
      </c>
      <c r="AC733" s="171">
        <v>364</v>
      </c>
      <c r="AD733" s="207">
        <v>43168</v>
      </c>
      <c r="AE733" s="207">
        <v>43179</v>
      </c>
      <c r="AF733" s="171" t="s">
        <v>3417</v>
      </c>
    </row>
    <row r="734" spans="16:32" x14ac:dyDescent="0.25">
      <c r="P734" s="171" t="s">
        <v>816</v>
      </c>
      <c r="Q734" s="171">
        <v>353</v>
      </c>
      <c r="R734" s="171" t="s">
        <v>3379</v>
      </c>
      <c r="S734" s="171" t="s">
        <v>1581</v>
      </c>
      <c r="T734" s="171">
        <v>2</v>
      </c>
      <c r="U734" s="171" t="s">
        <v>2467</v>
      </c>
      <c r="V734" s="171" t="s">
        <v>3380</v>
      </c>
      <c r="AB734" s="171" t="s">
        <v>2202</v>
      </c>
      <c r="AC734" s="171">
        <v>353</v>
      </c>
      <c r="AD734" s="207">
        <v>43180</v>
      </c>
      <c r="AE734" s="207">
        <v>0</v>
      </c>
      <c r="AF734" s="171" t="s">
        <v>649</v>
      </c>
    </row>
    <row r="735" spans="16:32" x14ac:dyDescent="0.25">
      <c r="P735" s="171" t="s">
        <v>816</v>
      </c>
      <c r="Q735" s="171">
        <v>353</v>
      </c>
      <c r="R735" s="171" t="s">
        <v>3379</v>
      </c>
      <c r="S735" s="171" t="s">
        <v>1581</v>
      </c>
      <c r="T735" s="171">
        <v>15</v>
      </c>
      <c r="U735" s="171" t="s">
        <v>2467</v>
      </c>
      <c r="V735" s="171" t="s">
        <v>3380</v>
      </c>
      <c r="AB735" s="171" t="s">
        <v>2203</v>
      </c>
      <c r="AC735" s="171">
        <v>364</v>
      </c>
      <c r="AD735" s="207">
        <v>43168</v>
      </c>
      <c r="AE735" s="207">
        <v>43179</v>
      </c>
      <c r="AF735" s="171" t="s">
        <v>3417</v>
      </c>
    </row>
    <row r="736" spans="16:32" x14ac:dyDescent="0.25">
      <c r="P736" s="171" t="s">
        <v>816</v>
      </c>
      <c r="Q736" s="171">
        <v>353</v>
      </c>
      <c r="R736" s="171" t="s">
        <v>3379</v>
      </c>
      <c r="S736" s="171" t="s">
        <v>1582</v>
      </c>
      <c r="T736" s="171">
        <v>8</v>
      </c>
      <c r="U736" s="171" t="s">
        <v>2469</v>
      </c>
      <c r="V736" s="171" t="s">
        <v>3380</v>
      </c>
      <c r="AB736" s="171" t="s">
        <v>2203</v>
      </c>
      <c r="AC736" s="171">
        <v>353</v>
      </c>
      <c r="AD736" s="207">
        <v>43180</v>
      </c>
      <c r="AE736" s="207">
        <v>0</v>
      </c>
      <c r="AF736" s="171" t="s">
        <v>649</v>
      </c>
    </row>
    <row r="737" spans="16:32" x14ac:dyDescent="0.25">
      <c r="P737" s="171" t="s">
        <v>816</v>
      </c>
      <c r="Q737" s="171">
        <v>353</v>
      </c>
      <c r="R737" s="171" t="s">
        <v>3379</v>
      </c>
      <c r="S737" s="171" t="s">
        <v>1582</v>
      </c>
      <c r="T737" s="171">
        <v>70</v>
      </c>
      <c r="U737" s="171" t="s">
        <v>2469</v>
      </c>
      <c r="V737" s="171" t="s">
        <v>3380</v>
      </c>
      <c r="AB737" s="171" t="s">
        <v>3383</v>
      </c>
      <c r="AC737" s="171">
        <v>364</v>
      </c>
      <c r="AD737" s="207">
        <v>43168</v>
      </c>
      <c r="AE737" s="207">
        <v>43179</v>
      </c>
      <c r="AF737" s="171" t="s">
        <v>3417</v>
      </c>
    </row>
    <row r="738" spans="16:32" x14ac:dyDescent="0.25">
      <c r="P738" s="171" t="s">
        <v>816</v>
      </c>
      <c r="Q738" s="171">
        <v>353</v>
      </c>
      <c r="R738" s="171" t="s">
        <v>3379</v>
      </c>
      <c r="S738" s="171" t="s">
        <v>1582</v>
      </c>
      <c r="T738" s="171">
        <v>10</v>
      </c>
      <c r="U738" s="171" t="s">
        <v>2469</v>
      </c>
      <c r="V738" s="171" t="s">
        <v>3380</v>
      </c>
      <c r="AB738" s="171" t="s">
        <v>3383</v>
      </c>
      <c r="AC738" s="171">
        <v>353</v>
      </c>
      <c r="AD738" s="207">
        <v>43180</v>
      </c>
      <c r="AE738" s="207">
        <v>0</v>
      </c>
      <c r="AF738" s="171" t="s">
        <v>649</v>
      </c>
    </row>
    <row r="739" spans="16:32" x14ac:dyDescent="0.25">
      <c r="P739" s="171" t="s">
        <v>816</v>
      </c>
      <c r="Q739" s="171">
        <v>353</v>
      </c>
      <c r="R739" s="171" t="s">
        <v>3379</v>
      </c>
      <c r="S739" s="171" t="s">
        <v>1583</v>
      </c>
      <c r="T739" s="171">
        <v>10</v>
      </c>
      <c r="U739" s="171" t="s">
        <v>2470</v>
      </c>
      <c r="V739" s="171" t="s">
        <v>3380</v>
      </c>
      <c r="AB739" s="171" t="s">
        <v>3383</v>
      </c>
      <c r="AC739" s="171">
        <v>353</v>
      </c>
      <c r="AD739" s="207">
        <v>43180</v>
      </c>
      <c r="AE739" s="207">
        <v>0</v>
      </c>
      <c r="AF739" s="171" t="s">
        <v>649</v>
      </c>
    </row>
    <row r="740" spans="16:32" x14ac:dyDescent="0.25">
      <c r="P740" s="171" t="s">
        <v>816</v>
      </c>
      <c r="Q740" s="171">
        <v>353</v>
      </c>
      <c r="R740" s="171" t="s">
        <v>3379</v>
      </c>
      <c r="S740" s="171" t="s">
        <v>1583</v>
      </c>
      <c r="T740" s="171">
        <v>10</v>
      </c>
      <c r="U740" s="171" t="s">
        <v>2470</v>
      </c>
      <c r="V740" s="171" t="s">
        <v>3380</v>
      </c>
      <c r="AB740" s="171" t="s">
        <v>3383</v>
      </c>
      <c r="AC740" s="171">
        <v>353</v>
      </c>
      <c r="AD740" s="207">
        <v>43180</v>
      </c>
      <c r="AE740" s="207">
        <v>0</v>
      </c>
      <c r="AF740" s="171" t="s">
        <v>649</v>
      </c>
    </row>
    <row r="741" spans="16:32" x14ac:dyDescent="0.25">
      <c r="P741" s="171" t="s">
        <v>816</v>
      </c>
      <c r="Q741" s="171">
        <v>353</v>
      </c>
      <c r="R741" s="171" t="s">
        <v>3379</v>
      </c>
      <c r="S741" s="171" t="s">
        <v>1584</v>
      </c>
      <c r="T741" s="171">
        <v>3</v>
      </c>
      <c r="U741" s="171" t="s">
        <v>2471</v>
      </c>
      <c r="V741" s="171" t="s">
        <v>3380</v>
      </c>
      <c r="AB741" s="171" t="s">
        <v>2204</v>
      </c>
      <c r="AC741" s="171">
        <v>327</v>
      </c>
      <c r="AD741" s="207">
        <v>43074</v>
      </c>
      <c r="AE741" s="207">
        <v>43131</v>
      </c>
      <c r="AF741" s="171" t="s">
        <v>3417</v>
      </c>
    </row>
    <row r="742" spans="16:32" x14ac:dyDescent="0.25">
      <c r="P742" s="171" t="s">
        <v>816</v>
      </c>
      <c r="Q742" s="171">
        <v>353</v>
      </c>
      <c r="R742" s="171" t="s">
        <v>3379</v>
      </c>
      <c r="S742" s="171" t="s">
        <v>1584</v>
      </c>
      <c r="T742" s="171">
        <v>4</v>
      </c>
      <c r="U742" s="171" t="s">
        <v>2471</v>
      </c>
      <c r="V742" s="171" t="s">
        <v>3380</v>
      </c>
      <c r="AB742" s="171" t="s">
        <v>2204</v>
      </c>
      <c r="AC742" s="171">
        <v>347</v>
      </c>
      <c r="AD742" s="207">
        <v>43118</v>
      </c>
      <c r="AE742" s="207">
        <v>43133</v>
      </c>
      <c r="AF742" s="171" t="s">
        <v>3417</v>
      </c>
    </row>
    <row r="743" spans="16:32" x14ac:dyDescent="0.25">
      <c r="P743" s="171" t="s">
        <v>816</v>
      </c>
      <c r="Q743" s="171">
        <v>353</v>
      </c>
      <c r="R743" s="171" t="s">
        <v>3379</v>
      </c>
      <c r="S743" s="171" t="s">
        <v>1584</v>
      </c>
      <c r="T743" s="171">
        <v>10</v>
      </c>
      <c r="U743" s="171" t="s">
        <v>2471</v>
      </c>
      <c r="V743" s="171" t="s">
        <v>3380</v>
      </c>
      <c r="AB743" s="171" t="s">
        <v>2204</v>
      </c>
      <c r="AC743" s="171">
        <v>340</v>
      </c>
      <c r="AD743" s="207">
        <v>43133</v>
      </c>
      <c r="AE743" s="207">
        <v>43168</v>
      </c>
      <c r="AF743" s="171" t="s">
        <v>3417</v>
      </c>
    </row>
    <row r="744" spans="16:32" x14ac:dyDescent="0.25">
      <c r="P744" s="171" t="s">
        <v>816</v>
      </c>
      <c r="Q744" s="171">
        <v>353</v>
      </c>
      <c r="R744" s="171" t="s">
        <v>3379</v>
      </c>
      <c r="S744" s="171" t="s">
        <v>1585</v>
      </c>
      <c r="T744" s="171">
        <v>7</v>
      </c>
      <c r="U744" s="171" t="s">
        <v>2472</v>
      </c>
      <c r="V744" s="171" t="s">
        <v>3380</v>
      </c>
      <c r="AB744" s="171" t="s">
        <v>2204</v>
      </c>
      <c r="AC744" s="171">
        <v>364</v>
      </c>
      <c r="AD744" s="207">
        <v>43168</v>
      </c>
      <c r="AE744" s="207">
        <v>43179</v>
      </c>
      <c r="AF744" s="171" t="s">
        <v>3417</v>
      </c>
    </row>
    <row r="745" spans="16:32" x14ac:dyDescent="0.25">
      <c r="P745" s="171" t="s">
        <v>816</v>
      </c>
      <c r="Q745" s="171">
        <v>353</v>
      </c>
      <c r="R745" s="171" t="s">
        <v>3379</v>
      </c>
      <c r="S745" s="171" t="s">
        <v>1585</v>
      </c>
      <c r="T745" s="171">
        <v>10</v>
      </c>
      <c r="U745" s="171" t="s">
        <v>2472</v>
      </c>
      <c r="V745" s="171" t="s">
        <v>3380</v>
      </c>
      <c r="AB745" s="171" t="s">
        <v>2204</v>
      </c>
      <c r="AC745" s="171">
        <v>353</v>
      </c>
      <c r="AD745" s="207">
        <v>43180</v>
      </c>
      <c r="AE745" s="207">
        <v>0</v>
      </c>
      <c r="AF745" s="171" t="s">
        <v>649</v>
      </c>
    </row>
    <row r="746" spans="16:32" x14ac:dyDescent="0.25">
      <c r="P746" s="171" t="s">
        <v>816</v>
      </c>
      <c r="Q746" s="171">
        <v>353</v>
      </c>
      <c r="R746" s="171" t="s">
        <v>3379</v>
      </c>
      <c r="S746" s="171" t="s">
        <v>1585</v>
      </c>
      <c r="T746" s="171">
        <v>5</v>
      </c>
      <c r="U746" s="171" t="s">
        <v>2472</v>
      </c>
      <c r="V746" s="171" t="s">
        <v>3380</v>
      </c>
      <c r="AB746" s="171" t="s">
        <v>2205</v>
      </c>
      <c r="AC746" s="171">
        <v>323</v>
      </c>
      <c r="AD746" s="207">
        <v>43074</v>
      </c>
      <c r="AE746" s="207">
        <v>43111</v>
      </c>
      <c r="AF746" s="171" t="s">
        <v>3417</v>
      </c>
    </row>
    <row r="747" spans="16:32" x14ac:dyDescent="0.25">
      <c r="P747" s="171" t="s">
        <v>816</v>
      </c>
      <c r="Q747" s="171">
        <v>353</v>
      </c>
      <c r="R747" s="171" t="s">
        <v>3379</v>
      </c>
      <c r="S747" s="171" t="s">
        <v>1586</v>
      </c>
      <c r="T747" s="171">
        <v>16</v>
      </c>
      <c r="U747" s="171" t="s">
        <v>2473</v>
      </c>
      <c r="V747" s="171" t="s">
        <v>3380</v>
      </c>
      <c r="AB747" s="171" t="s">
        <v>2205</v>
      </c>
      <c r="AC747" s="171">
        <v>340</v>
      </c>
      <c r="AD747" s="207">
        <v>43133</v>
      </c>
      <c r="AE747" s="207">
        <v>43168</v>
      </c>
      <c r="AF747" s="171" t="s">
        <v>3417</v>
      </c>
    </row>
    <row r="748" spans="16:32" x14ac:dyDescent="0.25">
      <c r="P748" s="171" t="s">
        <v>816</v>
      </c>
      <c r="Q748" s="171">
        <v>353</v>
      </c>
      <c r="R748" s="171" t="s">
        <v>3379</v>
      </c>
      <c r="S748" s="171" t="s">
        <v>1586</v>
      </c>
      <c r="T748" s="171">
        <v>25</v>
      </c>
      <c r="U748" s="171" t="s">
        <v>2473</v>
      </c>
      <c r="V748" s="171" t="s">
        <v>3380</v>
      </c>
      <c r="AB748" s="171" t="s">
        <v>2205</v>
      </c>
      <c r="AC748" s="171">
        <v>364</v>
      </c>
      <c r="AD748" s="207">
        <v>43168</v>
      </c>
      <c r="AE748" s="207">
        <v>43179</v>
      </c>
      <c r="AF748" s="171" t="s">
        <v>3417</v>
      </c>
    </row>
    <row r="749" spans="16:32" x14ac:dyDescent="0.25">
      <c r="P749" s="171" t="s">
        <v>816</v>
      </c>
      <c r="Q749" s="171">
        <v>353</v>
      </c>
      <c r="R749" s="171" t="s">
        <v>3379</v>
      </c>
      <c r="S749" s="171" t="s">
        <v>1587</v>
      </c>
      <c r="T749" s="171">
        <v>1</v>
      </c>
      <c r="U749" s="171" t="s">
        <v>2474</v>
      </c>
      <c r="V749" s="171" t="s">
        <v>3380</v>
      </c>
      <c r="AB749" s="171" t="s">
        <v>2205</v>
      </c>
      <c r="AC749" s="171">
        <v>353</v>
      </c>
      <c r="AD749" s="207">
        <v>43180</v>
      </c>
      <c r="AE749" s="207">
        <v>0</v>
      </c>
      <c r="AF749" s="171" t="s">
        <v>649</v>
      </c>
    </row>
    <row r="750" spans="16:32" x14ac:dyDescent="0.25">
      <c r="P750" s="171" t="s">
        <v>816</v>
      </c>
      <c r="Q750" s="171">
        <v>353</v>
      </c>
      <c r="R750" s="171" t="s">
        <v>3379</v>
      </c>
      <c r="S750" s="171" t="s">
        <v>1588</v>
      </c>
      <c r="T750" s="171">
        <v>10</v>
      </c>
      <c r="U750" s="171" t="s">
        <v>2475</v>
      </c>
      <c r="V750" s="171" t="s">
        <v>3380</v>
      </c>
      <c r="AB750" s="171" t="s">
        <v>2206</v>
      </c>
      <c r="AC750" s="171">
        <v>327</v>
      </c>
      <c r="AD750" s="207">
        <v>43074</v>
      </c>
      <c r="AE750" s="207">
        <v>43131</v>
      </c>
      <c r="AF750" s="171" t="s">
        <v>3417</v>
      </c>
    </row>
    <row r="751" spans="16:32" x14ac:dyDescent="0.25">
      <c r="P751" s="171" t="s">
        <v>816</v>
      </c>
      <c r="Q751" s="171">
        <v>353</v>
      </c>
      <c r="R751" s="171" t="s">
        <v>3379</v>
      </c>
      <c r="S751" s="171" t="s">
        <v>1592</v>
      </c>
      <c r="T751" s="171">
        <v>40</v>
      </c>
      <c r="U751" s="171" t="s">
        <v>2479</v>
      </c>
      <c r="V751" s="171" t="s">
        <v>3380</v>
      </c>
      <c r="AB751" s="171" t="s">
        <v>2206</v>
      </c>
      <c r="AC751" s="171">
        <v>347</v>
      </c>
      <c r="AD751" s="207">
        <v>43118</v>
      </c>
      <c r="AE751" s="207">
        <v>43133</v>
      </c>
      <c r="AF751" s="171" t="s">
        <v>3417</v>
      </c>
    </row>
    <row r="752" spans="16:32" x14ac:dyDescent="0.25">
      <c r="P752" s="171" t="s">
        <v>816</v>
      </c>
      <c r="Q752" s="171">
        <v>353</v>
      </c>
      <c r="R752" s="171" t="s">
        <v>3379</v>
      </c>
      <c r="S752" s="171" t="s">
        <v>1592</v>
      </c>
      <c r="T752" s="171">
        <v>87</v>
      </c>
      <c r="U752" s="171" t="s">
        <v>2479</v>
      </c>
      <c r="V752" s="171" t="s">
        <v>3380</v>
      </c>
      <c r="AB752" s="171" t="s">
        <v>2206</v>
      </c>
      <c r="AC752" s="171">
        <v>340</v>
      </c>
      <c r="AD752" s="207">
        <v>43133</v>
      </c>
      <c r="AE752" s="207">
        <v>43168</v>
      </c>
      <c r="AF752" s="171" t="s">
        <v>3417</v>
      </c>
    </row>
    <row r="753" spans="16:32" x14ac:dyDescent="0.25">
      <c r="P753" s="171" t="s">
        <v>816</v>
      </c>
      <c r="Q753" s="171">
        <v>353</v>
      </c>
      <c r="R753" s="171" t="s">
        <v>3379</v>
      </c>
      <c r="S753" s="171" t="s">
        <v>1593</v>
      </c>
      <c r="T753" s="171">
        <v>2</v>
      </c>
      <c r="U753" s="171" t="s">
        <v>2481</v>
      </c>
      <c r="V753" s="171" t="s">
        <v>3380</v>
      </c>
      <c r="AB753" s="171" t="s">
        <v>2206</v>
      </c>
      <c r="AC753" s="171">
        <v>357</v>
      </c>
      <c r="AD753" s="207">
        <v>43139</v>
      </c>
      <c r="AE753" s="207">
        <v>43164</v>
      </c>
      <c r="AF753" s="171" t="s">
        <v>3417</v>
      </c>
    </row>
    <row r="754" spans="16:32" x14ac:dyDescent="0.25">
      <c r="P754" s="171" t="s">
        <v>816</v>
      </c>
      <c r="Q754" s="171">
        <v>353</v>
      </c>
      <c r="R754" s="171" t="s">
        <v>3379</v>
      </c>
      <c r="S754" s="171" t="s">
        <v>1593</v>
      </c>
      <c r="T754" s="171">
        <v>2</v>
      </c>
      <c r="U754" s="171" t="s">
        <v>2481</v>
      </c>
      <c r="V754" s="171" t="s">
        <v>3380</v>
      </c>
      <c r="AB754" s="171" t="s">
        <v>2206</v>
      </c>
      <c r="AC754" s="171">
        <v>364</v>
      </c>
      <c r="AD754" s="207">
        <v>43168</v>
      </c>
      <c r="AE754" s="207">
        <v>43179</v>
      </c>
      <c r="AF754" s="171" t="s">
        <v>3417</v>
      </c>
    </row>
    <row r="755" spans="16:32" x14ac:dyDescent="0.25">
      <c r="P755" s="171" t="s">
        <v>816</v>
      </c>
      <c r="Q755" s="171">
        <v>353</v>
      </c>
      <c r="R755" s="171" t="s">
        <v>3379</v>
      </c>
      <c r="S755" s="171" t="s">
        <v>1593</v>
      </c>
      <c r="T755" s="171">
        <v>3</v>
      </c>
      <c r="U755" s="171" t="s">
        <v>2481</v>
      </c>
      <c r="V755" s="171" t="s">
        <v>3380</v>
      </c>
      <c r="AB755" s="171" t="s">
        <v>2206</v>
      </c>
      <c r="AC755" s="171">
        <v>353</v>
      </c>
      <c r="AD755" s="207">
        <v>43180</v>
      </c>
      <c r="AE755" s="207">
        <v>0</v>
      </c>
      <c r="AF755" s="171" t="s">
        <v>649</v>
      </c>
    </row>
    <row r="756" spans="16:32" x14ac:dyDescent="0.25">
      <c r="P756" s="171" t="s">
        <v>816</v>
      </c>
      <c r="Q756" s="171">
        <v>353</v>
      </c>
      <c r="R756" s="171" t="s">
        <v>3379</v>
      </c>
      <c r="S756" s="171" t="s">
        <v>1593</v>
      </c>
      <c r="T756" s="171">
        <v>2</v>
      </c>
      <c r="U756" s="171" t="s">
        <v>2481</v>
      </c>
      <c r="V756" s="171" t="s">
        <v>3380</v>
      </c>
      <c r="AB756" s="171" t="s">
        <v>2206</v>
      </c>
      <c r="AC756" s="171">
        <v>353</v>
      </c>
      <c r="AD756" s="207">
        <v>43180</v>
      </c>
      <c r="AE756" s="207">
        <v>0</v>
      </c>
      <c r="AF756" s="171" t="s">
        <v>649</v>
      </c>
    </row>
    <row r="757" spans="16:32" x14ac:dyDescent="0.25">
      <c r="P757" s="171" t="s">
        <v>816</v>
      </c>
      <c r="Q757" s="171">
        <v>353</v>
      </c>
      <c r="R757" s="171" t="s">
        <v>3379</v>
      </c>
      <c r="S757" s="171" t="s">
        <v>1593</v>
      </c>
      <c r="T757" s="171">
        <v>10</v>
      </c>
      <c r="U757" s="171" t="s">
        <v>2481</v>
      </c>
      <c r="V757" s="171" t="s">
        <v>3380</v>
      </c>
      <c r="AB757" s="171" t="s">
        <v>2206</v>
      </c>
      <c r="AC757" s="171">
        <v>353</v>
      </c>
      <c r="AD757" s="207">
        <v>43180</v>
      </c>
      <c r="AE757" s="207">
        <v>0</v>
      </c>
      <c r="AF757" s="171" t="s">
        <v>649</v>
      </c>
    </row>
    <row r="758" spans="16:32" x14ac:dyDescent="0.25">
      <c r="P758" s="171" t="s">
        <v>816</v>
      </c>
      <c r="Q758" s="171">
        <v>353</v>
      </c>
      <c r="R758" s="171" t="s">
        <v>3379</v>
      </c>
      <c r="S758" s="171" t="s">
        <v>1594</v>
      </c>
      <c r="T758" s="171">
        <v>10</v>
      </c>
      <c r="U758" s="171" t="s">
        <v>2483</v>
      </c>
      <c r="V758" s="171" t="s">
        <v>3380</v>
      </c>
      <c r="AB758" s="171" t="s">
        <v>2206</v>
      </c>
      <c r="AC758" s="171">
        <v>353</v>
      </c>
      <c r="AD758" s="207">
        <v>43180</v>
      </c>
      <c r="AE758" s="207">
        <v>0</v>
      </c>
      <c r="AF758" s="171" t="s">
        <v>649</v>
      </c>
    </row>
    <row r="759" spans="16:32" x14ac:dyDescent="0.25">
      <c r="P759" s="171" t="s">
        <v>816</v>
      </c>
      <c r="Q759" s="171">
        <v>353</v>
      </c>
      <c r="R759" s="171" t="s">
        <v>3379</v>
      </c>
      <c r="S759" s="171" t="s">
        <v>1595</v>
      </c>
      <c r="T759" s="171">
        <v>1</v>
      </c>
      <c r="U759" s="171" t="s">
        <v>2485</v>
      </c>
      <c r="V759" s="171" t="s">
        <v>3380</v>
      </c>
      <c r="AB759" s="171" t="s">
        <v>2206</v>
      </c>
      <c r="AC759" s="171">
        <v>353</v>
      </c>
      <c r="AD759" s="207">
        <v>43180</v>
      </c>
      <c r="AE759" s="207">
        <v>0</v>
      </c>
      <c r="AF759" s="171" t="s">
        <v>649</v>
      </c>
    </row>
    <row r="760" spans="16:32" x14ac:dyDescent="0.25">
      <c r="P760" s="171" t="s">
        <v>816</v>
      </c>
      <c r="Q760" s="171">
        <v>353</v>
      </c>
      <c r="R760" s="171" t="s">
        <v>3379</v>
      </c>
      <c r="S760" s="171" t="s">
        <v>1595</v>
      </c>
      <c r="T760" s="171">
        <v>1</v>
      </c>
      <c r="U760" s="171" t="s">
        <v>2485</v>
      </c>
      <c r="V760" s="171" t="s">
        <v>3380</v>
      </c>
      <c r="AB760" s="171" t="s">
        <v>2206</v>
      </c>
      <c r="AC760" s="171">
        <v>353</v>
      </c>
      <c r="AD760" s="207">
        <v>43180</v>
      </c>
      <c r="AE760" s="207">
        <v>0</v>
      </c>
      <c r="AF760" s="171" t="s">
        <v>649</v>
      </c>
    </row>
    <row r="761" spans="16:32" x14ac:dyDescent="0.25">
      <c r="P761" s="171" t="s">
        <v>816</v>
      </c>
      <c r="Q761" s="171">
        <v>353</v>
      </c>
      <c r="R761" s="171" t="s">
        <v>3379</v>
      </c>
      <c r="S761" s="171" t="s">
        <v>1597</v>
      </c>
      <c r="T761" s="171">
        <v>5</v>
      </c>
      <c r="U761" s="171" t="s">
        <v>2487</v>
      </c>
      <c r="V761" s="171" t="s">
        <v>3380</v>
      </c>
      <c r="AB761" s="171" t="s">
        <v>2207</v>
      </c>
      <c r="AC761" s="171">
        <v>340</v>
      </c>
      <c r="AD761" s="207">
        <v>43133</v>
      </c>
      <c r="AE761" s="207">
        <v>43168</v>
      </c>
      <c r="AF761" s="171" t="s">
        <v>3417</v>
      </c>
    </row>
    <row r="762" spans="16:32" x14ac:dyDescent="0.25">
      <c r="P762" s="171" t="s">
        <v>816</v>
      </c>
      <c r="Q762" s="171">
        <v>353</v>
      </c>
      <c r="R762" s="171" t="s">
        <v>3379</v>
      </c>
      <c r="S762" s="171" t="s">
        <v>1598</v>
      </c>
      <c r="T762" s="171">
        <v>16</v>
      </c>
      <c r="U762" s="171" t="s">
        <v>2489</v>
      </c>
      <c r="V762" s="171" t="s">
        <v>3380</v>
      </c>
      <c r="AB762" s="171" t="s">
        <v>2208</v>
      </c>
      <c r="AC762" s="171">
        <v>364</v>
      </c>
      <c r="AD762" s="207">
        <v>43168</v>
      </c>
      <c r="AE762" s="207">
        <v>43179</v>
      </c>
      <c r="AF762" s="171" t="s">
        <v>3417</v>
      </c>
    </row>
    <row r="763" spans="16:32" x14ac:dyDescent="0.25">
      <c r="P763" s="171" t="s">
        <v>816</v>
      </c>
      <c r="Q763" s="171">
        <v>353</v>
      </c>
      <c r="R763" s="171" t="s">
        <v>3379</v>
      </c>
      <c r="S763" s="171" t="s">
        <v>1598</v>
      </c>
      <c r="T763" s="171">
        <v>5</v>
      </c>
      <c r="U763" s="171" t="s">
        <v>2489</v>
      </c>
      <c r="V763" s="171" t="s">
        <v>3380</v>
      </c>
      <c r="AB763" s="171" t="s">
        <v>2208</v>
      </c>
      <c r="AC763" s="171">
        <v>353</v>
      </c>
      <c r="AD763" s="207">
        <v>43180</v>
      </c>
      <c r="AE763" s="207">
        <v>0</v>
      </c>
      <c r="AF763" s="171" t="s">
        <v>649</v>
      </c>
    </row>
    <row r="764" spans="16:32" x14ac:dyDescent="0.25">
      <c r="P764" s="171" t="s">
        <v>816</v>
      </c>
      <c r="Q764" s="171">
        <v>353</v>
      </c>
      <c r="R764" s="171" t="s">
        <v>3379</v>
      </c>
      <c r="S764" s="171" t="s">
        <v>1599</v>
      </c>
      <c r="T764" s="171">
        <v>3</v>
      </c>
      <c r="U764" s="171" t="s">
        <v>2490</v>
      </c>
      <c r="V764" s="171" t="s">
        <v>3380</v>
      </c>
      <c r="AB764" s="171" t="s">
        <v>2209</v>
      </c>
      <c r="AC764" s="171">
        <v>357</v>
      </c>
      <c r="AD764" s="207">
        <v>43139</v>
      </c>
      <c r="AE764" s="207">
        <v>43164</v>
      </c>
      <c r="AF764" s="171" t="s">
        <v>3417</v>
      </c>
    </row>
    <row r="765" spans="16:32" x14ac:dyDescent="0.25">
      <c r="P765" s="171" t="s">
        <v>816</v>
      </c>
      <c r="Q765" s="171">
        <v>353</v>
      </c>
      <c r="R765" s="171" t="s">
        <v>3379</v>
      </c>
      <c r="S765" s="171" t="s">
        <v>1600</v>
      </c>
      <c r="T765" s="171">
        <v>4</v>
      </c>
      <c r="U765" s="171" t="s">
        <v>2491</v>
      </c>
      <c r="V765" s="171" t="s">
        <v>3380</v>
      </c>
      <c r="AB765" s="171" t="s">
        <v>2209</v>
      </c>
      <c r="AC765" s="171">
        <v>353</v>
      </c>
      <c r="AD765" s="207">
        <v>43180</v>
      </c>
      <c r="AE765" s="207">
        <v>0</v>
      </c>
      <c r="AF765" s="171" t="s">
        <v>649</v>
      </c>
    </row>
    <row r="766" spans="16:32" x14ac:dyDescent="0.25">
      <c r="P766" s="171" t="s">
        <v>816</v>
      </c>
      <c r="Q766" s="171">
        <v>353</v>
      </c>
      <c r="R766" s="171" t="s">
        <v>3379</v>
      </c>
      <c r="S766" s="171" t="s">
        <v>1601</v>
      </c>
      <c r="T766" s="171">
        <v>1</v>
      </c>
      <c r="U766" s="171" t="s">
        <v>2493</v>
      </c>
      <c r="V766" s="171" t="s">
        <v>3380</v>
      </c>
      <c r="AB766" s="171" t="s">
        <v>2210</v>
      </c>
      <c r="AC766" s="171">
        <v>340</v>
      </c>
      <c r="AD766" s="207">
        <v>43133</v>
      </c>
      <c r="AE766" s="207">
        <v>43168</v>
      </c>
      <c r="AF766" s="171" t="s">
        <v>3417</v>
      </c>
    </row>
    <row r="767" spans="16:32" x14ac:dyDescent="0.25">
      <c r="P767" s="171" t="s">
        <v>816</v>
      </c>
      <c r="Q767" s="171">
        <v>353</v>
      </c>
      <c r="R767" s="171" t="s">
        <v>3379</v>
      </c>
      <c r="S767" s="171" t="s">
        <v>1601</v>
      </c>
      <c r="T767" s="171">
        <v>1</v>
      </c>
      <c r="U767" s="171" t="s">
        <v>2493</v>
      </c>
      <c r="V767" s="171" t="s">
        <v>3380</v>
      </c>
      <c r="AB767" s="171" t="s">
        <v>2211</v>
      </c>
      <c r="AC767" s="171">
        <v>347</v>
      </c>
      <c r="AD767" s="207">
        <v>43118</v>
      </c>
      <c r="AE767" s="207">
        <v>43133</v>
      </c>
      <c r="AF767" s="171" t="s">
        <v>3417</v>
      </c>
    </row>
    <row r="768" spans="16:32" x14ac:dyDescent="0.25">
      <c r="P768" s="171" t="s">
        <v>816</v>
      </c>
      <c r="Q768" s="171">
        <v>353</v>
      </c>
      <c r="R768" s="171" t="s">
        <v>3379</v>
      </c>
      <c r="S768" s="171" t="s">
        <v>1602</v>
      </c>
      <c r="T768" s="171">
        <v>10</v>
      </c>
      <c r="U768" s="171" t="s">
        <v>2494</v>
      </c>
      <c r="V768" s="171" t="s">
        <v>3380</v>
      </c>
      <c r="AB768" s="171" t="s">
        <v>2211</v>
      </c>
      <c r="AC768" s="171">
        <v>340</v>
      </c>
      <c r="AD768" s="207">
        <v>43133</v>
      </c>
      <c r="AE768" s="207">
        <v>43168</v>
      </c>
      <c r="AF768" s="171" t="s">
        <v>3417</v>
      </c>
    </row>
    <row r="769" spans="16:32" x14ac:dyDescent="0.25">
      <c r="P769" s="171" t="s">
        <v>816</v>
      </c>
      <c r="Q769" s="171">
        <v>353</v>
      </c>
      <c r="R769" s="171" t="s">
        <v>3379</v>
      </c>
      <c r="S769" s="171" t="s">
        <v>1602</v>
      </c>
      <c r="T769" s="171">
        <v>3</v>
      </c>
      <c r="U769" s="171" t="s">
        <v>2494</v>
      </c>
      <c r="V769" s="171" t="s">
        <v>3380</v>
      </c>
      <c r="AB769" s="171" t="s">
        <v>2212</v>
      </c>
      <c r="AC769" s="171">
        <v>340</v>
      </c>
      <c r="AD769" s="207">
        <v>43133</v>
      </c>
      <c r="AE769" s="207">
        <v>43168</v>
      </c>
      <c r="AF769" s="171" t="s">
        <v>3417</v>
      </c>
    </row>
    <row r="770" spans="16:32" x14ac:dyDescent="0.25">
      <c r="P770" s="171" t="s">
        <v>816</v>
      </c>
      <c r="Q770" s="171">
        <v>353</v>
      </c>
      <c r="R770" s="171" t="s">
        <v>3379</v>
      </c>
      <c r="S770" s="171" t="s">
        <v>1602</v>
      </c>
      <c r="T770" s="171">
        <v>6</v>
      </c>
      <c r="U770" s="171" t="s">
        <v>2494</v>
      </c>
      <c r="V770" s="171" t="s">
        <v>3380</v>
      </c>
      <c r="AB770" s="171" t="s">
        <v>2212</v>
      </c>
      <c r="AC770" s="171">
        <v>353</v>
      </c>
      <c r="AD770" s="207">
        <v>43180</v>
      </c>
      <c r="AE770" s="207">
        <v>0</v>
      </c>
      <c r="AF770" s="171" t="s">
        <v>649</v>
      </c>
    </row>
    <row r="771" spans="16:32" x14ac:dyDescent="0.25">
      <c r="P771" s="171" t="s">
        <v>816</v>
      </c>
      <c r="Q771" s="171">
        <v>353</v>
      </c>
      <c r="R771" s="171" t="s">
        <v>3379</v>
      </c>
      <c r="S771" s="171" t="s">
        <v>1602</v>
      </c>
      <c r="T771" s="171">
        <v>37</v>
      </c>
      <c r="U771" s="171" t="s">
        <v>2494</v>
      </c>
      <c r="V771" s="171" t="s">
        <v>3380</v>
      </c>
      <c r="AB771" s="171" t="s">
        <v>2212</v>
      </c>
      <c r="AC771" s="171">
        <v>353</v>
      </c>
      <c r="AD771" s="207">
        <v>43180</v>
      </c>
      <c r="AE771" s="207">
        <v>0</v>
      </c>
      <c r="AF771" s="171" t="s">
        <v>649</v>
      </c>
    </row>
    <row r="772" spans="16:32" x14ac:dyDescent="0.25">
      <c r="P772" s="171" t="s">
        <v>816</v>
      </c>
      <c r="Q772" s="171">
        <v>353</v>
      </c>
      <c r="R772" s="171" t="s">
        <v>3379</v>
      </c>
      <c r="S772" s="171" t="s">
        <v>1602</v>
      </c>
      <c r="T772" s="171">
        <v>6</v>
      </c>
      <c r="U772" s="171" t="s">
        <v>2494</v>
      </c>
      <c r="V772" s="171" t="s">
        <v>3380</v>
      </c>
      <c r="AB772" s="171" t="s">
        <v>2212</v>
      </c>
      <c r="AC772" s="171">
        <v>353</v>
      </c>
      <c r="AD772" s="207">
        <v>43180</v>
      </c>
      <c r="AE772" s="207">
        <v>0</v>
      </c>
      <c r="AF772" s="171" t="s">
        <v>649</v>
      </c>
    </row>
    <row r="773" spans="16:32" x14ac:dyDescent="0.25">
      <c r="P773" s="171" t="s">
        <v>816</v>
      </c>
      <c r="Q773" s="171">
        <v>353</v>
      </c>
      <c r="R773" s="171" t="s">
        <v>3379</v>
      </c>
      <c r="S773" s="171" t="s">
        <v>1604</v>
      </c>
      <c r="T773" s="171">
        <v>2</v>
      </c>
      <c r="U773" s="171" t="s">
        <v>2496</v>
      </c>
      <c r="V773" s="171" t="s">
        <v>3380</v>
      </c>
      <c r="AB773" s="171" t="s">
        <v>2212</v>
      </c>
      <c r="AC773" s="171">
        <v>353</v>
      </c>
      <c r="AD773" s="207">
        <v>43180</v>
      </c>
      <c r="AE773" s="207">
        <v>0</v>
      </c>
      <c r="AF773" s="171" t="s">
        <v>649</v>
      </c>
    </row>
    <row r="774" spans="16:32" x14ac:dyDescent="0.25">
      <c r="P774" s="171" t="s">
        <v>816</v>
      </c>
      <c r="Q774" s="171">
        <v>353</v>
      </c>
      <c r="R774" s="171" t="s">
        <v>3379</v>
      </c>
      <c r="S774" s="171" t="s">
        <v>1606</v>
      </c>
      <c r="T774" s="171">
        <v>10</v>
      </c>
      <c r="U774" s="171" t="s">
        <v>2498</v>
      </c>
      <c r="V774" s="171" t="s">
        <v>3380</v>
      </c>
      <c r="AB774" s="171" t="s">
        <v>2212</v>
      </c>
      <c r="AC774" s="171">
        <v>353</v>
      </c>
      <c r="AD774" s="207">
        <v>43180</v>
      </c>
      <c r="AE774" s="207">
        <v>0</v>
      </c>
      <c r="AF774" s="171" t="s">
        <v>649</v>
      </c>
    </row>
    <row r="775" spans="16:32" x14ac:dyDescent="0.25">
      <c r="P775" s="171" t="s">
        <v>816</v>
      </c>
      <c r="Q775" s="171">
        <v>353</v>
      </c>
      <c r="R775" s="171" t="s">
        <v>3379</v>
      </c>
      <c r="S775" s="171" t="s">
        <v>1606</v>
      </c>
      <c r="T775" s="171">
        <v>12</v>
      </c>
      <c r="U775" s="171" t="s">
        <v>2498</v>
      </c>
      <c r="V775" s="171" t="s">
        <v>3380</v>
      </c>
      <c r="AB775" s="171" t="s">
        <v>2213</v>
      </c>
      <c r="AC775" s="171">
        <v>323</v>
      </c>
      <c r="AD775" s="207">
        <v>43074</v>
      </c>
      <c r="AE775" s="207">
        <v>43111</v>
      </c>
      <c r="AF775" s="171" t="s">
        <v>3417</v>
      </c>
    </row>
    <row r="776" spans="16:32" x14ac:dyDescent="0.25">
      <c r="P776" s="171" t="s">
        <v>816</v>
      </c>
      <c r="Q776" s="171">
        <v>353</v>
      </c>
      <c r="R776" s="171" t="s">
        <v>3379</v>
      </c>
      <c r="S776" s="171" t="s">
        <v>1606</v>
      </c>
      <c r="T776" s="171">
        <v>27</v>
      </c>
      <c r="U776" s="171" t="s">
        <v>2498</v>
      </c>
      <c r="V776" s="171" t="s">
        <v>3380</v>
      </c>
      <c r="AB776" s="171" t="s">
        <v>2213</v>
      </c>
      <c r="AC776" s="171">
        <v>327</v>
      </c>
      <c r="AD776" s="207">
        <v>43074</v>
      </c>
      <c r="AE776" s="207">
        <v>43131</v>
      </c>
      <c r="AF776" s="171" t="s">
        <v>3417</v>
      </c>
    </row>
    <row r="777" spans="16:32" x14ac:dyDescent="0.25">
      <c r="P777" s="171" t="s">
        <v>816</v>
      </c>
      <c r="Q777" s="171">
        <v>353</v>
      </c>
      <c r="R777" s="171" t="s">
        <v>3379</v>
      </c>
      <c r="S777" s="171" t="s">
        <v>1607</v>
      </c>
      <c r="T777" s="171">
        <v>33</v>
      </c>
      <c r="U777" s="171" t="s">
        <v>2499</v>
      </c>
      <c r="V777" s="171" t="s">
        <v>3380</v>
      </c>
      <c r="AB777" s="171" t="s">
        <v>2213</v>
      </c>
      <c r="AC777" s="171">
        <v>347</v>
      </c>
      <c r="AD777" s="207">
        <v>43118</v>
      </c>
      <c r="AE777" s="207">
        <v>43133</v>
      </c>
      <c r="AF777" s="171" t="s">
        <v>3417</v>
      </c>
    </row>
    <row r="778" spans="16:32" x14ac:dyDescent="0.25">
      <c r="P778" s="171" t="s">
        <v>816</v>
      </c>
      <c r="Q778" s="171">
        <v>353</v>
      </c>
      <c r="R778" s="171" t="s">
        <v>3379</v>
      </c>
      <c r="S778" s="171" t="s">
        <v>1607</v>
      </c>
      <c r="T778" s="171">
        <v>21</v>
      </c>
      <c r="U778" s="171" t="s">
        <v>2499</v>
      </c>
      <c r="V778" s="171" t="s">
        <v>3380</v>
      </c>
      <c r="AB778" s="171" t="s">
        <v>2213</v>
      </c>
      <c r="AC778" s="171">
        <v>340</v>
      </c>
      <c r="AD778" s="207">
        <v>43133</v>
      </c>
      <c r="AE778" s="207">
        <v>43168</v>
      </c>
      <c r="AF778" s="171" t="s">
        <v>3417</v>
      </c>
    </row>
    <row r="779" spans="16:32" x14ac:dyDescent="0.25">
      <c r="P779" s="171" t="s">
        <v>816</v>
      </c>
      <c r="Q779" s="171">
        <v>353</v>
      </c>
      <c r="R779" s="171" t="s">
        <v>3379</v>
      </c>
      <c r="S779" s="171" t="s">
        <v>1607</v>
      </c>
      <c r="T779" s="171">
        <v>55</v>
      </c>
      <c r="U779" s="171" t="s">
        <v>2499</v>
      </c>
      <c r="V779" s="171" t="s">
        <v>3380</v>
      </c>
      <c r="AB779" s="171" t="s">
        <v>2214</v>
      </c>
      <c r="AC779" s="171">
        <v>340</v>
      </c>
      <c r="AD779" s="207">
        <v>43133</v>
      </c>
      <c r="AE779" s="207">
        <v>43168</v>
      </c>
      <c r="AF779" s="171" t="s">
        <v>3417</v>
      </c>
    </row>
    <row r="780" spans="16:32" x14ac:dyDescent="0.25">
      <c r="P780" s="171" t="s">
        <v>816</v>
      </c>
      <c r="Q780" s="171">
        <v>353</v>
      </c>
      <c r="R780" s="171" t="s">
        <v>3379</v>
      </c>
      <c r="S780" s="171" t="s">
        <v>1607</v>
      </c>
      <c r="T780" s="171">
        <v>9</v>
      </c>
      <c r="U780" s="171" t="s">
        <v>2499</v>
      </c>
      <c r="V780" s="171" t="s">
        <v>3380</v>
      </c>
      <c r="AB780" s="171" t="s">
        <v>2215</v>
      </c>
      <c r="AC780" s="171">
        <v>327</v>
      </c>
      <c r="AD780" s="207">
        <v>43074</v>
      </c>
      <c r="AE780" s="207">
        <v>43131</v>
      </c>
      <c r="AF780" s="171" t="s">
        <v>3417</v>
      </c>
    </row>
    <row r="781" spans="16:32" x14ac:dyDescent="0.25">
      <c r="P781" s="171" t="s">
        <v>816</v>
      </c>
      <c r="Q781" s="171">
        <v>353</v>
      </c>
      <c r="R781" s="171" t="s">
        <v>3379</v>
      </c>
      <c r="S781" s="171" t="s">
        <v>1609</v>
      </c>
      <c r="T781" s="171">
        <v>6</v>
      </c>
      <c r="U781" s="171" t="s">
        <v>2501</v>
      </c>
      <c r="V781" s="171" t="s">
        <v>3380</v>
      </c>
      <c r="AB781" s="171" t="s">
        <v>2215</v>
      </c>
      <c r="AC781" s="171">
        <v>347</v>
      </c>
      <c r="AD781" s="207">
        <v>43118</v>
      </c>
      <c r="AE781" s="207">
        <v>43133</v>
      </c>
      <c r="AF781" s="171" t="s">
        <v>3417</v>
      </c>
    </row>
    <row r="782" spans="16:32" x14ac:dyDescent="0.25">
      <c r="P782" s="171" t="s">
        <v>816</v>
      </c>
      <c r="Q782" s="171">
        <v>353</v>
      </c>
      <c r="R782" s="171" t="s">
        <v>3379</v>
      </c>
      <c r="S782" s="171" t="s">
        <v>1609</v>
      </c>
      <c r="T782" s="171">
        <v>5</v>
      </c>
      <c r="U782" s="171" t="s">
        <v>2501</v>
      </c>
      <c r="V782" s="171" t="s">
        <v>3380</v>
      </c>
      <c r="AB782" s="171" t="s">
        <v>2215</v>
      </c>
      <c r="AC782" s="171">
        <v>357</v>
      </c>
      <c r="AD782" s="207">
        <v>43139</v>
      </c>
      <c r="AE782" s="207">
        <v>43164</v>
      </c>
      <c r="AF782" s="171" t="s">
        <v>3417</v>
      </c>
    </row>
    <row r="783" spans="16:32" x14ac:dyDescent="0.25">
      <c r="P783" s="171" t="s">
        <v>816</v>
      </c>
      <c r="Q783" s="171">
        <v>353</v>
      </c>
      <c r="R783" s="171" t="s">
        <v>3379</v>
      </c>
      <c r="S783" s="171" t="s">
        <v>1611</v>
      </c>
      <c r="T783" s="171">
        <v>4</v>
      </c>
      <c r="U783" s="171" t="s">
        <v>2503</v>
      </c>
      <c r="V783" s="171" t="s">
        <v>3380</v>
      </c>
      <c r="AB783" s="171" t="s">
        <v>2215</v>
      </c>
      <c r="AC783" s="171">
        <v>364</v>
      </c>
      <c r="AD783" s="207">
        <v>43168</v>
      </c>
      <c r="AE783" s="207">
        <v>43179</v>
      </c>
      <c r="AF783" s="171" t="s">
        <v>3417</v>
      </c>
    </row>
    <row r="784" spans="16:32" x14ac:dyDescent="0.25">
      <c r="P784" s="171" t="s">
        <v>816</v>
      </c>
      <c r="Q784" s="171">
        <v>353</v>
      </c>
      <c r="R784" s="171" t="s">
        <v>3379</v>
      </c>
      <c r="S784" s="171" t="s">
        <v>1611</v>
      </c>
      <c r="T784" s="171">
        <v>50</v>
      </c>
      <c r="U784" s="171" t="s">
        <v>2503</v>
      </c>
      <c r="V784" s="171" t="s">
        <v>3380</v>
      </c>
      <c r="AB784" s="171" t="s">
        <v>2216</v>
      </c>
      <c r="AC784" s="171">
        <v>327</v>
      </c>
      <c r="AD784" s="207">
        <v>43074</v>
      </c>
      <c r="AE784" s="207">
        <v>43131</v>
      </c>
      <c r="AF784" s="171" t="s">
        <v>3417</v>
      </c>
    </row>
    <row r="785" spans="16:32" x14ac:dyDescent="0.25">
      <c r="P785" s="171" t="s">
        <v>816</v>
      </c>
      <c r="Q785" s="171">
        <v>353</v>
      </c>
      <c r="R785" s="171" t="s">
        <v>3379</v>
      </c>
      <c r="S785" s="171" t="s">
        <v>1613</v>
      </c>
      <c r="T785" s="171">
        <v>15</v>
      </c>
      <c r="U785" s="171" t="s">
        <v>2505</v>
      </c>
      <c r="V785" s="171" t="s">
        <v>3380</v>
      </c>
      <c r="AB785" s="171" t="s">
        <v>2216</v>
      </c>
      <c r="AC785" s="171">
        <v>335</v>
      </c>
      <c r="AD785" s="207">
        <v>43133</v>
      </c>
      <c r="AE785" s="207">
        <v>43147</v>
      </c>
      <c r="AF785" s="171" t="s">
        <v>3417</v>
      </c>
    </row>
    <row r="786" spans="16:32" x14ac:dyDescent="0.25">
      <c r="P786" s="171" t="s">
        <v>816</v>
      </c>
      <c r="Q786" s="171">
        <v>353</v>
      </c>
      <c r="R786" s="171" t="s">
        <v>3379</v>
      </c>
      <c r="S786" s="171" t="s">
        <v>1615</v>
      </c>
      <c r="T786" s="171">
        <v>5</v>
      </c>
      <c r="U786" s="171" t="s">
        <v>2508</v>
      </c>
      <c r="V786" s="171" t="s">
        <v>3380</v>
      </c>
      <c r="AB786" s="171" t="s">
        <v>2216</v>
      </c>
      <c r="AC786" s="171">
        <v>357</v>
      </c>
      <c r="AD786" s="207">
        <v>43139</v>
      </c>
      <c r="AE786" s="207">
        <v>43164</v>
      </c>
      <c r="AF786" s="171" t="s">
        <v>3417</v>
      </c>
    </row>
    <row r="787" spans="16:32" x14ac:dyDescent="0.25">
      <c r="P787" s="171" t="s">
        <v>816</v>
      </c>
      <c r="Q787" s="171">
        <v>353</v>
      </c>
      <c r="R787" s="171" t="s">
        <v>3379</v>
      </c>
      <c r="S787" s="171" t="s">
        <v>1618</v>
      </c>
      <c r="T787" s="171">
        <v>672</v>
      </c>
      <c r="U787" s="171" t="s">
        <v>2512</v>
      </c>
      <c r="V787" s="171" t="s">
        <v>3380</v>
      </c>
      <c r="AB787" s="171" t="s">
        <v>2216</v>
      </c>
      <c r="AC787" s="171">
        <v>364</v>
      </c>
      <c r="AD787" s="207">
        <v>43168</v>
      </c>
      <c r="AE787" s="207">
        <v>43179</v>
      </c>
      <c r="AF787" s="171" t="s">
        <v>3417</v>
      </c>
    </row>
    <row r="788" spans="16:32" x14ac:dyDescent="0.25">
      <c r="P788" s="171" t="s">
        <v>816</v>
      </c>
      <c r="Q788" s="171">
        <v>353</v>
      </c>
      <c r="R788" s="171" t="s">
        <v>3379</v>
      </c>
      <c r="S788" s="171" t="s">
        <v>1619</v>
      </c>
      <c r="T788" s="171">
        <v>100</v>
      </c>
      <c r="U788" s="171" t="s">
        <v>2514</v>
      </c>
      <c r="V788" s="171" t="s">
        <v>3380</v>
      </c>
      <c r="AB788" s="171" t="s">
        <v>2216</v>
      </c>
      <c r="AC788" s="171">
        <v>353</v>
      </c>
      <c r="AD788" s="207">
        <v>43180</v>
      </c>
      <c r="AE788" s="207">
        <v>0</v>
      </c>
      <c r="AF788" s="171" t="s">
        <v>649</v>
      </c>
    </row>
    <row r="789" spans="16:32" x14ac:dyDescent="0.25">
      <c r="P789" s="171" t="s">
        <v>816</v>
      </c>
      <c r="Q789" s="171">
        <v>353</v>
      </c>
      <c r="R789" s="171" t="s">
        <v>3379</v>
      </c>
      <c r="S789" s="171" t="s">
        <v>1620</v>
      </c>
      <c r="T789" s="171">
        <v>8</v>
      </c>
      <c r="U789" s="171" t="s">
        <v>2516</v>
      </c>
      <c r="V789" s="171" t="s">
        <v>3380</v>
      </c>
      <c r="AB789" s="171" t="s">
        <v>2216</v>
      </c>
      <c r="AC789" s="171">
        <v>353</v>
      </c>
      <c r="AD789" s="207">
        <v>43180</v>
      </c>
      <c r="AE789" s="207">
        <v>0</v>
      </c>
      <c r="AF789" s="171" t="s">
        <v>649</v>
      </c>
    </row>
    <row r="790" spans="16:32" x14ac:dyDescent="0.25">
      <c r="P790" s="171" t="s">
        <v>816</v>
      </c>
      <c r="Q790" s="171">
        <v>353</v>
      </c>
      <c r="R790" s="171" t="s">
        <v>3379</v>
      </c>
      <c r="S790" s="171" t="s">
        <v>1622</v>
      </c>
      <c r="T790" s="171">
        <v>20</v>
      </c>
      <c r="U790" s="171" t="s">
        <v>2518</v>
      </c>
      <c r="V790" s="171" t="s">
        <v>3380</v>
      </c>
      <c r="AB790" s="171" t="s">
        <v>2216</v>
      </c>
      <c r="AC790" s="171">
        <v>353</v>
      </c>
      <c r="AD790" s="207">
        <v>43180</v>
      </c>
      <c r="AE790" s="207">
        <v>0</v>
      </c>
      <c r="AF790" s="171" t="s">
        <v>649</v>
      </c>
    </row>
    <row r="791" spans="16:32" x14ac:dyDescent="0.25">
      <c r="P791" s="171" t="s">
        <v>816</v>
      </c>
      <c r="Q791" s="171">
        <v>353</v>
      </c>
      <c r="R791" s="171" t="s">
        <v>3379</v>
      </c>
      <c r="S791" s="171" t="s">
        <v>1622</v>
      </c>
      <c r="T791" s="171">
        <v>47</v>
      </c>
      <c r="U791" s="171" t="s">
        <v>2518</v>
      </c>
      <c r="V791" s="171" t="s">
        <v>3380</v>
      </c>
      <c r="AB791" s="171" t="s">
        <v>2217</v>
      </c>
      <c r="AC791" s="171">
        <v>335</v>
      </c>
      <c r="AD791" s="207">
        <v>43133</v>
      </c>
      <c r="AE791" s="207">
        <v>43147</v>
      </c>
      <c r="AF791" s="171" t="s">
        <v>3417</v>
      </c>
    </row>
    <row r="792" spans="16:32" x14ac:dyDescent="0.25">
      <c r="P792" s="171" t="s">
        <v>816</v>
      </c>
      <c r="Q792" s="171">
        <v>353</v>
      </c>
      <c r="R792" s="171" t="s">
        <v>3379</v>
      </c>
      <c r="S792" s="171" t="s">
        <v>1622</v>
      </c>
      <c r="T792" s="171">
        <v>20</v>
      </c>
      <c r="U792" s="171" t="s">
        <v>2518</v>
      </c>
      <c r="V792" s="171" t="s">
        <v>3380</v>
      </c>
      <c r="AB792" s="171" t="s">
        <v>2217</v>
      </c>
      <c r="AC792" s="171">
        <v>340</v>
      </c>
      <c r="AD792" s="207">
        <v>43133</v>
      </c>
      <c r="AE792" s="207">
        <v>43168</v>
      </c>
      <c r="AF792" s="171" t="s">
        <v>3417</v>
      </c>
    </row>
    <row r="793" spans="16:32" x14ac:dyDescent="0.25">
      <c r="P793" s="171" t="s">
        <v>816</v>
      </c>
      <c r="Q793" s="171">
        <v>353</v>
      </c>
      <c r="R793" s="171" t="s">
        <v>3379</v>
      </c>
      <c r="S793" s="171" t="s">
        <v>1622</v>
      </c>
      <c r="T793" s="171">
        <v>50</v>
      </c>
      <c r="U793" s="171" t="s">
        <v>2518</v>
      </c>
      <c r="V793" s="171" t="s">
        <v>3380</v>
      </c>
      <c r="AB793" s="171" t="s">
        <v>2217</v>
      </c>
      <c r="AC793" s="171">
        <v>364</v>
      </c>
      <c r="AD793" s="207">
        <v>43168</v>
      </c>
      <c r="AE793" s="207">
        <v>43179</v>
      </c>
      <c r="AF793" s="171" t="s">
        <v>3417</v>
      </c>
    </row>
    <row r="794" spans="16:32" x14ac:dyDescent="0.25">
      <c r="P794" s="171" t="s">
        <v>816</v>
      </c>
      <c r="Q794" s="171">
        <v>353</v>
      </c>
      <c r="R794" s="171" t="s">
        <v>3379</v>
      </c>
      <c r="S794" s="171" t="s">
        <v>1622</v>
      </c>
      <c r="T794" s="171">
        <v>10</v>
      </c>
      <c r="U794" s="171" t="s">
        <v>2518</v>
      </c>
      <c r="V794" s="171" t="s">
        <v>3380</v>
      </c>
      <c r="AB794" s="171" t="s">
        <v>2217</v>
      </c>
      <c r="AC794" s="171">
        <v>353</v>
      </c>
      <c r="AD794" s="207">
        <v>43180</v>
      </c>
      <c r="AE794" s="207">
        <v>0</v>
      </c>
      <c r="AF794" s="171" t="s">
        <v>649</v>
      </c>
    </row>
    <row r="795" spans="16:32" x14ac:dyDescent="0.25">
      <c r="P795" s="171" t="s">
        <v>816</v>
      </c>
      <c r="Q795" s="171">
        <v>353</v>
      </c>
      <c r="R795" s="171" t="s">
        <v>3379</v>
      </c>
      <c r="S795" s="171" t="s">
        <v>1623</v>
      </c>
      <c r="T795" s="171">
        <v>3</v>
      </c>
      <c r="U795" s="171" t="s">
        <v>2519</v>
      </c>
      <c r="V795" s="171" t="s">
        <v>3380</v>
      </c>
      <c r="AB795" s="171" t="s">
        <v>2217</v>
      </c>
      <c r="AC795" s="171">
        <v>353</v>
      </c>
      <c r="AD795" s="207">
        <v>43180</v>
      </c>
      <c r="AE795" s="207">
        <v>0</v>
      </c>
      <c r="AF795" s="171" t="s">
        <v>649</v>
      </c>
    </row>
    <row r="796" spans="16:32" x14ac:dyDescent="0.25">
      <c r="P796" s="171" t="s">
        <v>816</v>
      </c>
      <c r="Q796" s="171">
        <v>353</v>
      </c>
      <c r="R796" s="171" t="s">
        <v>3379</v>
      </c>
      <c r="S796" s="171" t="s">
        <v>1624</v>
      </c>
      <c r="T796" s="171">
        <v>2</v>
      </c>
      <c r="U796" s="171" t="s">
        <v>2520</v>
      </c>
      <c r="V796" s="171" t="s">
        <v>3380</v>
      </c>
      <c r="AB796" s="171" t="s">
        <v>2217</v>
      </c>
      <c r="AC796" s="171">
        <v>353</v>
      </c>
      <c r="AD796" s="207">
        <v>43180</v>
      </c>
      <c r="AE796" s="207">
        <v>0</v>
      </c>
      <c r="AF796" s="171" t="s">
        <v>649</v>
      </c>
    </row>
    <row r="797" spans="16:32" x14ac:dyDescent="0.25">
      <c r="P797" s="171" t="s">
        <v>816</v>
      </c>
      <c r="Q797" s="171">
        <v>353</v>
      </c>
      <c r="R797" s="171" t="s">
        <v>3379</v>
      </c>
      <c r="S797" s="171" t="s">
        <v>1627</v>
      </c>
      <c r="T797" s="171">
        <v>8</v>
      </c>
      <c r="U797" s="171" t="s">
        <v>2524</v>
      </c>
      <c r="V797" s="171" t="s">
        <v>3380</v>
      </c>
      <c r="AB797" s="171" t="s">
        <v>2218</v>
      </c>
      <c r="AC797" s="171">
        <v>327</v>
      </c>
      <c r="AD797" s="207">
        <v>43074</v>
      </c>
      <c r="AE797" s="207">
        <v>43131</v>
      </c>
      <c r="AF797" s="171" t="s">
        <v>3417</v>
      </c>
    </row>
    <row r="798" spans="16:32" x14ac:dyDescent="0.25">
      <c r="P798" s="171" t="s">
        <v>816</v>
      </c>
      <c r="Q798" s="171">
        <v>353</v>
      </c>
      <c r="R798" s="171" t="s">
        <v>3379</v>
      </c>
      <c r="S798" s="171" t="s">
        <v>1627</v>
      </c>
      <c r="T798" s="171">
        <v>15</v>
      </c>
      <c r="U798" s="171" t="s">
        <v>2524</v>
      </c>
      <c r="V798" s="171" t="s">
        <v>3380</v>
      </c>
      <c r="AB798" s="171" t="s">
        <v>2218</v>
      </c>
      <c r="AC798" s="171">
        <v>327</v>
      </c>
      <c r="AD798" s="207">
        <v>43074</v>
      </c>
      <c r="AE798" s="207">
        <v>43131</v>
      </c>
      <c r="AF798" s="171" t="s">
        <v>3417</v>
      </c>
    </row>
    <row r="799" spans="16:32" x14ac:dyDescent="0.25">
      <c r="P799" s="171" t="s">
        <v>816</v>
      </c>
      <c r="Q799" s="171">
        <v>353</v>
      </c>
      <c r="R799" s="171" t="s">
        <v>3379</v>
      </c>
      <c r="S799" s="171" t="s">
        <v>1627</v>
      </c>
      <c r="T799" s="171">
        <v>45</v>
      </c>
      <c r="U799" s="171" t="s">
        <v>2524</v>
      </c>
      <c r="V799" s="171" t="s">
        <v>3380</v>
      </c>
      <c r="AB799" s="171" t="s">
        <v>2218</v>
      </c>
      <c r="AC799" s="171">
        <v>347</v>
      </c>
      <c r="AD799" s="207">
        <v>43118</v>
      </c>
      <c r="AE799" s="207">
        <v>43133</v>
      </c>
      <c r="AF799" s="171" t="s">
        <v>3417</v>
      </c>
    </row>
    <row r="800" spans="16:32" x14ac:dyDescent="0.25">
      <c r="P800" s="171" t="s">
        <v>816</v>
      </c>
      <c r="Q800" s="171">
        <v>353</v>
      </c>
      <c r="R800" s="171" t="s">
        <v>3379</v>
      </c>
      <c r="S800" s="171" t="s">
        <v>1627</v>
      </c>
      <c r="T800" s="171">
        <v>9</v>
      </c>
      <c r="U800" s="171" t="s">
        <v>2524</v>
      </c>
      <c r="V800" s="171" t="s">
        <v>3380</v>
      </c>
      <c r="AB800" s="171" t="s">
        <v>2218</v>
      </c>
      <c r="AC800" s="171">
        <v>340</v>
      </c>
      <c r="AD800" s="207">
        <v>43133</v>
      </c>
      <c r="AE800" s="207">
        <v>43168</v>
      </c>
      <c r="AF800" s="171" t="s">
        <v>3417</v>
      </c>
    </row>
    <row r="801" spans="16:32" x14ac:dyDescent="0.25">
      <c r="P801" s="171" t="s">
        <v>816</v>
      </c>
      <c r="Q801" s="171">
        <v>353</v>
      </c>
      <c r="R801" s="171" t="s">
        <v>3379</v>
      </c>
      <c r="S801" s="171" t="s">
        <v>1628</v>
      </c>
      <c r="T801" s="171">
        <v>10</v>
      </c>
      <c r="U801" s="171" t="s">
        <v>2525</v>
      </c>
      <c r="V801" s="171" t="s">
        <v>3380</v>
      </c>
      <c r="AB801" s="171" t="s">
        <v>2218</v>
      </c>
      <c r="AC801" s="171">
        <v>357</v>
      </c>
      <c r="AD801" s="207">
        <v>43139</v>
      </c>
      <c r="AE801" s="207">
        <v>43164</v>
      </c>
      <c r="AF801" s="171" t="s">
        <v>3417</v>
      </c>
    </row>
    <row r="802" spans="16:32" x14ac:dyDescent="0.25">
      <c r="P802" s="171" t="s">
        <v>816</v>
      </c>
      <c r="Q802" s="171">
        <v>353</v>
      </c>
      <c r="R802" s="171" t="s">
        <v>3379</v>
      </c>
      <c r="S802" s="171" t="s">
        <v>1628</v>
      </c>
      <c r="T802" s="171">
        <v>27</v>
      </c>
      <c r="U802" s="171" t="s">
        <v>2525</v>
      </c>
      <c r="V802" s="171" t="s">
        <v>3380</v>
      </c>
      <c r="AB802" s="171" t="s">
        <v>2218</v>
      </c>
      <c r="AC802" s="171">
        <v>353</v>
      </c>
      <c r="AD802" s="207">
        <v>43180</v>
      </c>
      <c r="AE802" s="207">
        <v>0</v>
      </c>
      <c r="AF802" s="171" t="s">
        <v>649</v>
      </c>
    </row>
    <row r="803" spans="16:32" x14ac:dyDescent="0.25">
      <c r="P803" s="171" t="s">
        <v>816</v>
      </c>
      <c r="Q803" s="171">
        <v>353</v>
      </c>
      <c r="R803" s="171" t="s">
        <v>3379</v>
      </c>
      <c r="S803" s="171" t="s">
        <v>1628</v>
      </c>
      <c r="T803" s="171">
        <v>40</v>
      </c>
      <c r="U803" s="171" t="s">
        <v>2525</v>
      </c>
      <c r="V803" s="171" t="s">
        <v>3380</v>
      </c>
      <c r="AB803" s="171" t="s">
        <v>2219</v>
      </c>
      <c r="AC803" s="171">
        <v>327</v>
      </c>
      <c r="AD803" s="207">
        <v>43074</v>
      </c>
      <c r="AE803" s="207">
        <v>43131</v>
      </c>
      <c r="AF803" s="171" t="s">
        <v>3417</v>
      </c>
    </row>
    <row r="804" spans="16:32" x14ac:dyDescent="0.25">
      <c r="P804" s="171" t="s">
        <v>816</v>
      </c>
      <c r="Q804" s="171">
        <v>353</v>
      </c>
      <c r="R804" s="171" t="s">
        <v>3379</v>
      </c>
      <c r="S804" s="171" t="s">
        <v>1628</v>
      </c>
      <c r="T804" s="171">
        <v>60</v>
      </c>
      <c r="U804" s="171" t="s">
        <v>2525</v>
      </c>
      <c r="V804" s="171" t="s">
        <v>3380</v>
      </c>
      <c r="AB804" s="171" t="s">
        <v>2219</v>
      </c>
      <c r="AC804" s="171">
        <v>327</v>
      </c>
      <c r="AD804" s="207">
        <v>43074</v>
      </c>
      <c r="AE804" s="207">
        <v>43131</v>
      </c>
      <c r="AF804" s="171" t="s">
        <v>3417</v>
      </c>
    </row>
    <row r="805" spans="16:32" x14ac:dyDescent="0.25">
      <c r="P805" s="171" t="s">
        <v>816</v>
      </c>
      <c r="Q805" s="171">
        <v>353</v>
      </c>
      <c r="R805" s="171" t="s">
        <v>3379</v>
      </c>
      <c r="S805" s="171" t="s">
        <v>1628</v>
      </c>
      <c r="T805" s="171">
        <v>20</v>
      </c>
      <c r="U805" s="171" t="s">
        <v>2525</v>
      </c>
      <c r="V805" s="171" t="s">
        <v>3380</v>
      </c>
      <c r="AB805" s="171" t="s">
        <v>2219</v>
      </c>
      <c r="AC805" s="171">
        <v>327</v>
      </c>
      <c r="AD805" s="207">
        <v>43074</v>
      </c>
      <c r="AE805" s="207">
        <v>43131</v>
      </c>
      <c r="AF805" s="171" t="s">
        <v>3417</v>
      </c>
    </row>
    <row r="806" spans="16:32" x14ac:dyDescent="0.25">
      <c r="P806" s="171" t="s">
        <v>816</v>
      </c>
      <c r="Q806" s="171">
        <v>353</v>
      </c>
      <c r="R806" s="171" t="s">
        <v>3379</v>
      </c>
      <c r="S806" s="171" t="s">
        <v>1629</v>
      </c>
      <c r="T806" s="171">
        <v>1</v>
      </c>
      <c r="U806" s="171" t="s">
        <v>2526</v>
      </c>
      <c r="V806" s="171" t="s">
        <v>3380</v>
      </c>
      <c r="AB806" s="171" t="s">
        <v>2219</v>
      </c>
      <c r="AC806" s="171">
        <v>327</v>
      </c>
      <c r="AD806" s="207">
        <v>43074</v>
      </c>
      <c r="AE806" s="207">
        <v>43131</v>
      </c>
      <c r="AF806" s="171" t="s">
        <v>3417</v>
      </c>
    </row>
    <row r="807" spans="16:32" x14ac:dyDescent="0.25">
      <c r="P807" s="171" t="s">
        <v>816</v>
      </c>
      <c r="Q807" s="171">
        <v>353</v>
      </c>
      <c r="R807" s="171" t="s">
        <v>3379</v>
      </c>
      <c r="S807" s="171" t="s">
        <v>1629</v>
      </c>
      <c r="T807" s="171">
        <v>1</v>
      </c>
      <c r="U807" s="171" t="s">
        <v>2526</v>
      </c>
      <c r="V807" s="171" t="s">
        <v>3380</v>
      </c>
      <c r="AB807" s="171" t="s">
        <v>2219</v>
      </c>
      <c r="AC807" s="171">
        <v>347</v>
      </c>
      <c r="AD807" s="207">
        <v>43118</v>
      </c>
      <c r="AE807" s="207">
        <v>43133</v>
      </c>
      <c r="AF807" s="171" t="s">
        <v>3417</v>
      </c>
    </row>
    <row r="808" spans="16:32" x14ac:dyDescent="0.25">
      <c r="P808" s="171" t="s">
        <v>816</v>
      </c>
      <c r="Q808" s="171">
        <v>353</v>
      </c>
      <c r="R808" s="171" t="s">
        <v>3379</v>
      </c>
      <c r="S808" s="171" t="s">
        <v>1631</v>
      </c>
      <c r="T808" s="171">
        <v>208</v>
      </c>
      <c r="U808" s="171" t="s">
        <v>2529</v>
      </c>
      <c r="V808" s="171" t="s">
        <v>3380</v>
      </c>
      <c r="AB808" s="171" t="s">
        <v>2219</v>
      </c>
      <c r="AC808" s="171">
        <v>340</v>
      </c>
      <c r="AD808" s="207">
        <v>43133</v>
      </c>
      <c r="AE808" s="207">
        <v>43168</v>
      </c>
      <c r="AF808" s="171" t="s">
        <v>3417</v>
      </c>
    </row>
    <row r="809" spans="16:32" x14ac:dyDescent="0.25">
      <c r="P809" s="171" t="s">
        <v>816</v>
      </c>
      <c r="Q809" s="171">
        <v>353</v>
      </c>
      <c r="R809" s="171" t="s">
        <v>3379</v>
      </c>
      <c r="S809" s="171" t="s">
        <v>1632</v>
      </c>
      <c r="T809" s="171">
        <v>5</v>
      </c>
      <c r="U809" s="171" t="s">
        <v>2530</v>
      </c>
      <c r="V809" s="171" t="s">
        <v>3380</v>
      </c>
      <c r="AB809" s="171" t="s">
        <v>2219</v>
      </c>
      <c r="AC809" s="171">
        <v>340</v>
      </c>
      <c r="AD809" s="207">
        <v>43133</v>
      </c>
      <c r="AE809" s="207">
        <v>43168</v>
      </c>
      <c r="AF809" s="171" t="s">
        <v>3417</v>
      </c>
    </row>
    <row r="810" spans="16:32" x14ac:dyDescent="0.25">
      <c r="P810" s="171" t="s">
        <v>816</v>
      </c>
      <c r="Q810" s="171">
        <v>353</v>
      </c>
      <c r="R810" s="171" t="s">
        <v>3379</v>
      </c>
      <c r="S810" s="171" t="s">
        <v>1632</v>
      </c>
      <c r="T810" s="171">
        <v>8</v>
      </c>
      <c r="U810" s="171" t="s">
        <v>2530</v>
      </c>
      <c r="V810" s="171" t="s">
        <v>3380</v>
      </c>
      <c r="AB810" s="171" t="s">
        <v>2219</v>
      </c>
      <c r="AC810" s="171">
        <v>374</v>
      </c>
      <c r="AD810" s="207">
        <v>43195</v>
      </c>
      <c r="AE810" s="207">
        <v>0</v>
      </c>
      <c r="AF810" s="171" t="s">
        <v>649</v>
      </c>
    </row>
    <row r="811" spans="16:32" x14ac:dyDescent="0.25">
      <c r="P811" s="171" t="s">
        <v>816</v>
      </c>
      <c r="Q811" s="171">
        <v>353</v>
      </c>
      <c r="R811" s="171" t="s">
        <v>3379</v>
      </c>
      <c r="S811" s="171" t="s">
        <v>1632</v>
      </c>
      <c r="T811" s="171">
        <v>12</v>
      </c>
      <c r="U811" s="171" t="s">
        <v>2530</v>
      </c>
      <c r="V811" s="171" t="s">
        <v>3380</v>
      </c>
      <c r="AB811" s="171" t="s">
        <v>2220</v>
      </c>
      <c r="AC811" s="171">
        <v>353</v>
      </c>
      <c r="AD811" s="207">
        <v>43180</v>
      </c>
      <c r="AE811" s="207">
        <v>0</v>
      </c>
      <c r="AF811" s="171" t="s">
        <v>649</v>
      </c>
    </row>
    <row r="812" spans="16:32" x14ac:dyDescent="0.25">
      <c r="P812" s="171" t="s">
        <v>816</v>
      </c>
      <c r="Q812" s="171">
        <v>353</v>
      </c>
      <c r="R812" s="171" t="s">
        <v>3379</v>
      </c>
      <c r="S812" s="171" t="s">
        <v>1633</v>
      </c>
      <c r="T812" s="171">
        <v>3</v>
      </c>
      <c r="U812" s="171" t="s">
        <v>2531</v>
      </c>
      <c r="V812" s="171" t="s">
        <v>3380</v>
      </c>
      <c r="AB812" s="171" t="s">
        <v>2220</v>
      </c>
      <c r="AC812" s="171">
        <v>374</v>
      </c>
      <c r="AD812" s="207">
        <v>43195</v>
      </c>
      <c r="AE812" s="207">
        <v>0</v>
      </c>
      <c r="AF812" s="171" t="s">
        <v>649</v>
      </c>
    </row>
    <row r="813" spans="16:32" x14ac:dyDescent="0.25">
      <c r="P813" s="171" t="s">
        <v>816</v>
      </c>
      <c r="Q813" s="171">
        <v>353</v>
      </c>
      <c r="R813" s="171" t="s">
        <v>3379</v>
      </c>
      <c r="S813" s="171" t="s">
        <v>1633</v>
      </c>
      <c r="T813" s="171">
        <v>7</v>
      </c>
      <c r="U813" s="171" t="s">
        <v>2531</v>
      </c>
      <c r="V813" s="171" t="s">
        <v>3380</v>
      </c>
      <c r="AB813" s="171" t="s">
        <v>2221</v>
      </c>
      <c r="AC813" s="171">
        <v>323</v>
      </c>
      <c r="AD813" s="207">
        <v>43074</v>
      </c>
      <c r="AE813" s="207">
        <v>43111</v>
      </c>
      <c r="AF813" s="171" t="s">
        <v>3417</v>
      </c>
    </row>
    <row r="814" spans="16:32" x14ac:dyDescent="0.25">
      <c r="P814" s="171" t="s">
        <v>816</v>
      </c>
      <c r="Q814" s="171">
        <v>353</v>
      </c>
      <c r="R814" s="171" t="s">
        <v>3379</v>
      </c>
      <c r="S814" s="171" t="s">
        <v>1634</v>
      </c>
      <c r="T814" s="171">
        <v>21</v>
      </c>
      <c r="U814" s="171" t="s">
        <v>2532</v>
      </c>
      <c r="V814" s="171" t="s">
        <v>3380</v>
      </c>
      <c r="AB814" s="171" t="s">
        <v>2221</v>
      </c>
      <c r="AC814" s="171">
        <v>327</v>
      </c>
      <c r="AD814" s="207">
        <v>43074</v>
      </c>
      <c r="AE814" s="207">
        <v>43131</v>
      </c>
      <c r="AF814" s="171" t="s">
        <v>3417</v>
      </c>
    </row>
    <row r="815" spans="16:32" x14ac:dyDescent="0.25">
      <c r="P815" s="171" t="s">
        <v>816</v>
      </c>
      <c r="Q815" s="171">
        <v>353</v>
      </c>
      <c r="R815" s="171" t="s">
        <v>3379</v>
      </c>
      <c r="S815" s="171" t="s">
        <v>1634</v>
      </c>
      <c r="T815" s="171">
        <v>7</v>
      </c>
      <c r="U815" s="171" t="s">
        <v>2532</v>
      </c>
      <c r="V815" s="171" t="s">
        <v>3380</v>
      </c>
      <c r="AB815" s="171" t="s">
        <v>2221</v>
      </c>
      <c r="AC815" s="171">
        <v>347</v>
      </c>
      <c r="AD815" s="207">
        <v>43118</v>
      </c>
      <c r="AE815" s="207">
        <v>43133</v>
      </c>
      <c r="AF815" s="171" t="s">
        <v>3417</v>
      </c>
    </row>
    <row r="816" spans="16:32" x14ac:dyDescent="0.25">
      <c r="P816" s="171" t="s">
        <v>816</v>
      </c>
      <c r="Q816" s="171">
        <v>353</v>
      </c>
      <c r="R816" s="171" t="s">
        <v>3379</v>
      </c>
      <c r="S816" s="171" t="s">
        <v>1635</v>
      </c>
      <c r="T816" s="171">
        <v>2</v>
      </c>
      <c r="U816" s="171" t="s">
        <v>2533</v>
      </c>
      <c r="V816" s="171" t="s">
        <v>3380</v>
      </c>
      <c r="AB816" s="171" t="s">
        <v>2221</v>
      </c>
      <c r="AC816" s="171">
        <v>340</v>
      </c>
      <c r="AD816" s="207">
        <v>43133</v>
      </c>
      <c r="AE816" s="207">
        <v>43168</v>
      </c>
      <c r="AF816" s="171" t="s">
        <v>3417</v>
      </c>
    </row>
    <row r="817" spans="16:32" x14ac:dyDescent="0.25">
      <c r="P817" s="171" t="s">
        <v>816</v>
      </c>
      <c r="Q817" s="171">
        <v>353</v>
      </c>
      <c r="R817" s="171" t="s">
        <v>3379</v>
      </c>
      <c r="S817" s="171" t="s">
        <v>1636</v>
      </c>
      <c r="T817" s="171">
        <v>5</v>
      </c>
      <c r="U817" s="171" t="s">
        <v>2534</v>
      </c>
      <c r="V817" s="171" t="s">
        <v>3380</v>
      </c>
      <c r="AB817" s="171" t="s">
        <v>2221</v>
      </c>
      <c r="AC817" s="171">
        <v>340</v>
      </c>
      <c r="AD817" s="207">
        <v>43133</v>
      </c>
      <c r="AE817" s="207">
        <v>43168</v>
      </c>
      <c r="AF817" s="171" t="s">
        <v>3417</v>
      </c>
    </row>
    <row r="818" spans="16:32" x14ac:dyDescent="0.25">
      <c r="P818" s="171" t="s">
        <v>816</v>
      </c>
      <c r="Q818" s="171">
        <v>353</v>
      </c>
      <c r="R818" s="171" t="s">
        <v>3379</v>
      </c>
      <c r="S818" s="171" t="s">
        <v>1637</v>
      </c>
      <c r="T818" s="171">
        <v>6</v>
      </c>
      <c r="U818" s="171" t="s">
        <v>2536</v>
      </c>
      <c r="V818" s="171" t="s">
        <v>3380</v>
      </c>
      <c r="AB818" s="171" t="s">
        <v>2221</v>
      </c>
      <c r="AC818" s="171">
        <v>364</v>
      </c>
      <c r="AD818" s="207">
        <v>43168</v>
      </c>
      <c r="AE818" s="207">
        <v>43179</v>
      </c>
      <c r="AF818" s="171" t="s">
        <v>3417</v>
      </c>
    </row>
    <row r="819" spans="16:32" x14ac:dyDescent="0.25">
      <c r="P819" s="171" t="s">
        <v>816</v>
      </c>
      <c r="Q819" s="171">
        <v>353</v>
      </c>
      <c r="R819" s="171" t="s">
        <v>3379</v>
      </c>
      <c r="S819" s="171" t="s">
        <v>1637</v>
      </c>
      <c r="T819" s="171">
        <v>50</v>
      </c>
      <c r="U819" s="171" t="s">
        <v>2536</v>
      </c>
      <c r="V819" s="171" t="s">
        <v>3380</v>
      </c>
      <c r="AB819" s="171" t="s">
        <v>2221</v>
      </c>
      <c r="AC819" s="171">
        <v>353</v>
      </c>
      <c r="AD819" s="207">
        <v>43180</v>
      </c>
      <c r="AE819" s="207">
        <v>0</v>
      </c>
      <c r="AF819" s="171" t="s">
        <v>649</v>
      </c>
    </row>
    <row r="820" spans="16:32" x14ac:dyDescent="0.25">
      <c r="P820" s="171" t="s">
        <v>816</v>
      </c>
      <c r="Q820" s="171">
        <v>353</v>
      </c>
      <c r="R820" s="171" t="s">
        <v>3379</v>
      </c>
      <c r="S820" s="171" t="s">
        <v>1637</v>
      </c>
      <c r="T820" s="171">
        <v>12</v>
      </c>
      <c r="U820" s="171" t="s">
        <v>2536</v>
      </c>
      <c r="V820" s="171" t="s">
        <v>3380</v>
      </c>
      <c r="AB820" s="171" t="s">
        <v>2221</v>
      </c>
      <c r="AC820" s="171">
        <v>353</v>
      </c>
      <c r="AD820" s="207">
        <v>43180</v>
      </c>
      <c r="AE820" s="207">
        <v>0</v>
      </c>
      <c r="AF820" s="171" t="s">
        <v>649</v>
      </c>
    </row>
    <row r="821" spans="16:32" x14ac:dyDescent="0.25">
      <c r="P821" s="171" t="s">
        <v>816</v>
      </c>
      <c r="Q821" s="171">
        <v>353</v>
      </c>
      <c r="R821" s="171" t="s">
        <v>3379</v>
      </c>
      <c r="S821" s="171" t="s">
        <v>1638</v>
      </c>
      <c r="T821" s="171">
        <v>25</v>
      </c>
      <c r="U821" s="171" t="s">
        <v>2537</v>
      </c>
      <c r="V821" s="171" t="s">
        <v>3380</v>
      </c>
      <c r="AB821" s="171" t="s">
        <v>2222</v>
      </c>
      <c r="AC821" s="171">
        <v>327</v>
      </c>
      <c r="AD821" s="207">
        <v>43074</v>
      </c>
      <c r="AE821" s="207">
        <v>43131</v>
      </c>
      <c r="AF821" s="171" t="s">
        <v>3417</v>
      </c>
    </row>
    <row r="822" spans="16:32" x14ac:dyDescent="0.25">
      <c r="P822" s="171" t="s">
        <v>816</v>
      </c>
      <c r="Q822" s="171">
        <v>353</v>
      </c>
      <c r="R822" s="171" t="s">
        <v>3379</v>
      </c>
      <c r="S822" s="171" t="s">
        <v>1638</v>
      </c>
      <c r="T822" s="171">
        <v>5</v>
      </c>
      <c r="U822" s="171" t="s">
        <v>2537</v>
      </c>
      <c r="V822" s="171" t="s">
        <v>3380</v>
      </c>
      <c r="AB822" s="171" t="s">
        <v>2223</v>
      </c>
      <c r="AC822" s="171">
        <v>347</v>
      </c>
      <c r="AD822" s="207">
        <v>43118</v>
      </c>
      <c r="AE822" s="207">
        <v>43133</v>
      </c>
      <c r="AF822" s="171" t="s">
        <v>3417</v>
      </c>
    </row>
    <row r="823" spans="16:32" x14ac:dyDescent="0.25">
      <c r="P823" s="171" t="s">
        <v>816</v>
      </c>
      <c r="Q823" s="171">
        <v>353</v>
      </c>
      <c r="R823" s="171" t="s">
        <v>3379</v>
      </c>
      <c r="S823" s="171" t="s">
        <v>1638</v>
      </c>
      <c r="T823" s="171">
        <v>6</v>
      </c>
      <c r="U823" s="171" t="s">
        <v>2537</v>
      </c>
      <c r="V823" s="171" t="s">
        <v>3380</v>
      </c>
      <c r="AB823" s="171" t="s">
        <v>2223</v>
      </c>
      <c r="AC823" s="171">
        <v>340</v>
      </c>
      <c r="AD823" s="207">
        <v>43133</v>
      </c>
      <c r="AE823" s="207">
        <v>43168</v>
      </c>
      <c r="AF823" s="171" t="s">
        <v>3417</v>
      </c>
    </row>
    <row r="824" spans="16:32" x14ac:dyDescent="0.25">
      <c r="P824" s="171" t="s">
        <v>816</v>
      </c>
      <c r="Q824" s="171">
        <v>353</v>
      </c>
      <c r="R824" s="171" t="s">
        <v>3379</v>
      </c>
      <c r="S824" s="171" t="s">
        <v>1639</v>
      </c>
      <c r="T824" s="171">
        <v>20</v>
      </c>
      <c r="U824" s="171" t="s">
        <v>2538</v>
      </c>
      <c r="V824" s="171" t="s">
        <v>3380</v>
      </c>
      <c r="AB824" s="171" t="s">
        <v>3188</v>
      </c>
      <c r="AC824" s="171">
        <v>323</v>
      </c>
      <c r="AD824" s="207">
        <v>43074</v>
      </c>
      <c r="AE824" s="207">
        <v>43111</v>
      </c>
      <c r="AF824" s="171" t="s">
        <v>3417</v>
      </c>
    </row>
    <row r="825" spans="16:32" x14ac:dyDescent="0.25">
      <c r="P825" s="171" t="s">
        <v>816</v>
      </c>
      <c r="Q825" s="171">
        <v>353</v>
      </c>
      <c r="R825" s="171" t="s">
        <v>3379</v>
      </c>
      <c r="S825" s="171" t="s">
        <v>1639</v>
      </c>
      <c r="T825" s="171">
        <v>3</v>
      </c>
      <c r="U825" s="171" t="s">
        <v>2538</v>
      </c>
      <c r="V825" s="171" t="s">
        <v>3380</v>
      </c>
      <c r="AB825" s="171" t="s">
        <v>3189</v>
      </c>
      <c r="AC825" s="171">
        <v>323</v>
      </c>
      <c r="AD825" s="207">
        <v>43074</v>
      </c>
      <c r="AE825" s="207">
        <v>43111</v>
      </c>
      <c r="AF825" s="171" t="s">
        <v>3417</v>
      </c>
    </row>
    <row r="826" spans="16:32" x14ac:dyDescent="0.25">
      <c r="P826" s="171" t="s">
        <v>816</v>
      </c>
      <c r="Q826" s="171">
        <v>353</v>
      </c>
      <c r="R826" s="171" t="s">
        <v>3379</v>
      </c>
      <c r="S826" s="171" t="s">
        <v>1639</v>
      </c>
      <c r="T826" s="171">
        <v>6</v>
      </c>
      <c r="U826" s="171" t="s">
        <v>2538</v>
      </c>
      <c r="V826" s="171" t="s">
        <v>3380</v>
      </c>
      <c r="AB826" s="171" t="s">
        <v>3189</v>
      </c>
      <c r="AC826" s="171">
        <v>353</v>
      </c>
      <c r="AD826" s="207">
        <v>43180</v>
      </c>
      <c r="AE826" s="207">
        <v>0</v>
      </c>
      <c r="AF826" s="171" t="s">
        <v>649</v>
      </c>
    </row>
    <row r="827" spans="16:32" x14ac:dyDescent="0.25">
      <c r="P827" s="171" t="s">
        <v>816</v>
      </c>
      <c r="Q827" s="171">
        <v>353</v>
      </c>
      <c r="R827" s="171" t="s">
        <v>3379</v>
      </c>
      <c r="S827" s="171" t="s">
        <v>1640</v>
      </c>
      <c r="T827" s="171">
        <v>70</v>
      </c>
      <c r="U827" s="171" t="s">
        <v>2539</v>
      </c>
      <c r="V827" s="171" t="s">
        <v>3380</v>
      </c>
      <c r="AB827" s="171" t="s">
        <v>2224</v>
      </c>
      <c r="AC827" s="171">
        <v>323</v>
      </c>
      <c r="AD827" s="207">
        <v>43074</v>
      </c>
      <c r="AE827" s="207">
        <v>43111</v>
      </c>
      <c r="AF827" s="171" t="s">
        <v>3417</v>
      </c>
    </row>
    <row r="828" spans="16:32" x14ac:dyDescent="0.25">
      <c r="P828" s="171" t="s">
        <v>816</v>
      </c>
      <c r="Q828" s="171">
        <v>353</v>
      </c>
      <c r="R828" s="171" t="s">
        <v>3379</v>
      </c>
      <c r="S828" s="171" t="s">
        <v>1640</v>
      </c>
      <c r="T828" s="171">
        <v>26</v>
      </c>
      <c r="U828" s="171" t="s">
        <v>2539</v>
      </c>
      <c r="V828" s="171" t="s">
        <v>3380</v>
      </c>
      <c r="AB828" s="171" t="s">
        <v>2224</v>
      </c>
      <c r="AC828" s="171">
        <v>347</v>
      </c>
      <c r="AD828" s="207">
        <v>43118</v>
      </c>
      <c r="AE828" s="207">
        <v>43133</v>
      </c>
      <c r="AF828" s="171" t="s">
        <v>3417</v>
      </c>
    </row>
    <row r="829" spans="16:32" x14ac:dyDescent="0.25">
      <c r="P829" s="171" t="s">
        <v>816</v>
      </c>
      <c r="Q829" s="171">
        <v>353</v>
      </c>
      <c r="R829" s="171" t="s">
        <v>3379</v>
      </c>
      <c r="S829" s="171" t="s">
        <v>1640</v>
      </c>
      <c r="T829" s="171">
        <v>72</v>
      </c>
      <c r="U829" s="171" t="s">
        <v>2539</v>
      </c>
      <c r="V829" s="171" t="s">
        <v>3380</v>
      </c>
      <c r="AB829" s="171" t="s">
        <v>2224</v>
      </c>
      <c r="AC829" s="171">
        <v>340</v>
      </c>
      <c r="AD829" s="207">
        <v>43133</v>
      </c>
      <c r="AE829" s="207">
        <v>43168</v>
      </c>
      <c r="AF829" s="171" t="s">
        <v>3417</v>
      </c>
    </row>
    <row r="830" spans="16:32" x14ac:dyDescent="0.25">
      <c r="P830" s="171" t="s">
        <v>816</v>
      </c>
      <c r="Q830" s="171">
        <v>353</v>
      </c>
      <c r="R830" s="171" t="s">
        <v>3379</v>
      </c>
      <c r="S830" s="171" t="s">
        <v>1640</v>
      </c>
      <c r="T830" s="171">
        <v>9</v>
      </c>
      <c r="U830" s="171" t="s">
        <v>2539</v>
      </c>
      <c r="V830" s="171" t="s">
        <v>3380</v>
      </c>
      <c r="AB830" s="171" t="s">
        <v>2224</v>
      </c>
      <c r="AC830" s="171">
        <v>357</v>
      </c>
      <c r="AD830" s="207">
        <v>43139</v>
      </c>
      <c r="AE830" s="207">
        <v>43164</v>
      </c>
      <c r="AF830" s="171" t="s">
        <v>3417</v>
      </c>
    </row>
    <row r="831" spans="16:32" x14ac:dyDescent="0.25">
      <c r="P831" s="171" t="s">
        <v>816</v>
      </c>
      <c r="Q831" s="171">
        <v>353</v>
      </c>
      <c r="R831" s="171" t="s">
        <v>3379</v>
      </c>
      <c r="S831" s="171" t="s">
        <v>1641</v>
      </c>
      <c r="T831" s="171">
        <v>4</v>
      </c>
      <c r="U831" s="171" t="s">
        <v>2540</v>
      </c>
      <c r="V831" s="171" t="s">
        <v>3380</v>
      </c>
      <c r="AB831" s="171" t="s">
        <v>2224</v>
      </c>
      <c r="AC831" s="171">
        <v>353</v>
      </c>
      <c r="AD831" s="207">
        <v>43180</v>
      </c>
      <c r="AE831" s="207">
        <v>0</v>
      </c>
      <c r="AF831" s="171" t="s">
        <v>649</v>
      </c>
    </row>
    <row r="832" spans="16:32" x14ac:dyDescent="0.25">
      <c r="P832" s="171" t="s">
        <v>816</v>
      </c>
      <c r="Q832" s="171">
        <v>353</v>
      </c>
      <c r="R832" s="171" t="s">
        <v>3379</v>
      </c>
      <c r="S832" s="171" t="s">
        <v>1642</v>
      </c>
      <c r="T832" s="171">
        <v>72</v>
      </c>
      <c r="U832" s="171" t="s">
        <v>2541</v>
      </c>
      <c r="V832" s="171" t="s">
        <v>3380</v>
      </c>
      <c r="AB832" s="171" t="s">
        <v>2224</v>
      </c>
      <c r="AC832" s="171">
        <v>353</v>
      </c>
      <c r="AD832" s="207">
        <v>43180</v>
      </c>
      <c r="AE832" s="207">
        <v>0</v>
      </c>
      <c r="AF832" s="171" t="s">
        <v>649</v>
      </c>
    </row>
    <row r="833" spans="16:32" x14ac:dyDescent="0.25">
      <c r="P833" s="171" t="s">
        <v>816</v>
      </c>
      <c r="Q833" s="171">
        <v>353</v>
      </c>
      <c r="R833" s="171" t="s">
        <v>3379</v>
      </c>
      <c r="S833" s="171" t="s">
        <v>1643</v>
      </c>
      <c r="T833" s="171">
        <v>24</v>
      </c>
      <c r="U833" s="171" t="s">
        <v>2542</v>
      </c>
      <c r="V833" s="171" t="s">
        <v>3380</v>
      </c>
      <c r="AB833" s="171" t="s">
        <v>2225</v>
      </c>
      <c r="AC833" s="171">
        <v>357</v>
      </c>
      <c r="AD833" s="207">
        <v>43139</v>
      </c>
      <c r="AE833" s="207">
        <v>43164</v>
      </c>
      <c r="AF833" s="171" t="s">
        <v>3417</v>
      </c>
    </row>
    <row r="834" spans="16:32" x14ac:dyDescent="0.25">
      <c r="P834" s="171" t="s">
        <v>816</v>
      </c>
      <c r="Q834" s="171">
        <v>353</v>
      </c>
      <c r="R834" s="171" t="s">
        <v>3379</v>
      </c>
      <c r="S834" s="171" t="s">
        <v>1643</v>
      </c>
      <c r="T834" s="171">
        <v>40</v>
      </c>
      <c r="U834" s="171" t="s">
        <v>2542</v>
      </c>
      <c r="V834" s="171" t="s">
        <v>3380</v>
      </c>
      <c r="AB834" s="171" t="s">
        <v>2225</v>
      </c>
      <c r="AC834" s="171">
        <v>364</v>
      </c>
      <c r="AD834" s="207">
        <v>43168</v>
      </c>
      <c r="AE834" s="207">
        <v>43179</v>
      </c>
      <c r="AF834" s="171" t="s">
        <v>3417</v>
      </c>
    </row>
    <row r="835" spans="16:32" x14ac:dyDescent="0.25">
      <c r="P835" s="171" t="s">
        <v>816</v>
      </c>
      <c r="Q835" s="171">
        <v>353</v>
      </c>
      <c r="R835" s="171" t="s">
        <v>3379</v>
      </c>
      <c r="S835" s="171" t="s">
        <v>1643</v>
      </c>
      <c r="T835" s="171">
        <v>16</v>
      </c>
      <c r="U835" s="171" t="s">
        <v>2542</v>
      </c>
      <c r="V835" s="171" t="s">
        <v>3380</v>
      </c>
      <c r="AB835" s="171" t="s">
        <v>2225</v>
      </c>
      <c r="AC835" s="171">
        <v>353</v>
      </c>
      <c r="AD835" s="207">
        <v>43180</v>
      </c>
      <c r="AE835" s="207">
        <v>0</v>
      </c>
      <c r="AF835" s="171" t="s">
        <v>649</v>
      </c>
    </row>
    <row r="836" spans="16:32" x14ac:dyDescent="0.25">
      <c r="P836" s="171" t="s">
        <v>816</v>
      </c>
      <c r="Q836" s="171">
        <v>353</v>
      </c>
      <c r="R836" s="171" t="s">
        <v>3379</v>
      </c>
      <c r="S836" s="171" t="s">
        <v>1643</v>
      </c>
      <c r="T836" s="171">
        <v>6</v>
      </c>
      <c r="U836" s="171" t="s">
        <v>2542</v>
      </c>
      <c r="V836" s="171" t="s">
        <v>3380</v>
      </c>
      <c r="AB836" s="171" t="s">
        <v>2225</v>
      </c>
      <c r="AC836" s="171">
        <v>353</v>
      </c>
      <c r="AD836" s="207">
        <v>43180</v>
      </c>
      <c r="AE836" s="207">
        <v>0</v>
      </c>
      <c r="AF836" s="171" t="s">
        <v>649</v>
      </c>
    </row>
    <row r="837" spans="16:32" x14ac:dyDescent="0.25">
      <c r="P837" s="171" t="s">
        <v>816</v>
      </c>
      <c r="Q837" s="171">
        <v>353</v>
      </c>
      <c r="R837" s="171" t="s">
        <v>3379</v>
      </c>
      <c r="S837" s="171" t="s">
        <v>1644</v>
      </c>
      <c r="T837" s="171">
        <v>18</v>
      </c>
      <c r="U837" s="171" t="s">
        <v>2543</v>
      </c>
      <c r="V837" s="171" t="s">
        <v>3380</v>
      </c>
      <c r="AB837" s="171" t="s">
        <v>2226</v>
      </c>
      <c r="AC837" s="171">
        <v>347</v>
      </c>
      <c r="AD837" s="207">
        <v>43118</v>
      </c>
      <c r="AE837" s="207">
        <v>43133</v>
      </c>
      <c r="AF837" s="171" t="s">
        <v>3417</v>
      </c>
    </row>
    <row r="838" spans="16:32" x14ac:dyDescent="0.25">
      <c r="P838" s="171" t="s">
        <v>816</v>
      </c>
      <c r="Q838" s="171">
        <v>353</v>
      </c>
      <c r="R838" s="171" t="s">
        <v>3379</v>
      </c>
      <c r="S838" s="171" t="s">
        <v>1645</v>
      </c>
      <c r="T838" s="171">
        <v>8</v>
      </c>
      <c r="U838" s="171" t="s">
        <v>2544</v>
      </c>
      <c r="V838" s="171" t="s">
        <v>3380</v>
      </c>
      <c r="AB838" s="171" t="s">
        <v>2226</v>
      </c>
      <c r="AC838" s="171">
        <v>340</v>
      </c>
      <c r="AD838" s="207">
        <v>43133</v>
      </c>
      <c r="AE838" s="207">
        <v>43168</v>
      </c>
      <c r="AF838" s="171" t="s">
        <v>3417</v>
      </c>
    </row>
    <row r="839" spans="16:32" x14ac:dyDescent="0.25">
      <c r="P839" s="171" t="s">
        <v>816</v>
      </c>
      <c r="Q839" s="171">
        <v>353</v>
      </c>
      <c r="R839" s="171" t="s">
        <v>3379</v>
      </c>
      <c r="S839" s="171" t="s">
        <v>1646</v>
      </c>
      <c r="T839" s="171">
        <v>3</v>
      </c>
      <c r="U839" s="171" t="s">
        <v>2545</v>
      </c>
      <c r="V839" s="171" t="s">
        <v>3380</v>
      </c>
      <c r="AB839" s="171" t="s">
        <v>2226</v>
      </c>
      <c r="AC839" s="171">
        <v>340</v>
      </c>
      <c r="AD839" s="207">
        <v>43133</v>
      </c>
      <c r="AE839" s="207">
        <v>43168</v>
      </c>
      <c r="AF839" s="171" t="s">
        <v>3417</v>
      </c>
    </row>
    <row r="840" spans="16:32" x14ac:dyDescent="0.25">
      <c r="P840" s="171" t="s">
        <v>816</v>
      </c>
      <c r="Q840" s="171">
        <v>353</v>
      </c>
      <c r="R840" s="171" t="s">
        <v>3379</v>
      </c>
      <c r="S840" s="171" t="s">
        <v>1647</v>
      </c>
      <c r="T840" s="171">
        <v>6</v>
      </c>
      <c r="U840" s="171" t="s">
        <v>2547</v>
      </c>
      <c r="V840" s="171" t="s">
        <v>3380</v>
      </c>
      <c r="AB840" s="171" t="s">
        <v>2226</v>
      </c>
      <c r="AC840" s="171">
        <v>374</v>
      </c>
      <c r="AD840" s="207">
        <v>43195</v>
      </c>
      <c r="AE840" s="207">
        <v>0</v>
      </c>
      <c r="AF840" s="171" t="s">
        <v>649</v>
      </c>
    </row>
    <row r="841" spans="16:32" x14ac:dyDescent="0.25">
      <c r="P841" s="171" t="s">
        <v>816</v>
      </c>
      <c r="Q841" s="171">
        <v>353</v>
      </c>
      <c r="R841" s="171" t="s">
        <v>3379</v>
      </c>
      <c r="S841" s="171" t="s">
        <v>1647</v>
      </c>
      <c r="T841" s="171">
        <v>2</v>
      </c>
      <c r="U841" s="171" t="s">
        <v>2547</v>
      </c>
      <c r="V841" s="171" t="s">
        <v>3380</v>
      </c>
      <c r="AB841" s="171" t="s">
        <v>2227</v>
      </c>
      <c r="AC841" s="171">
        <v>323</v>
      </c>
      <c r="AD841" s="207">
        <v>43074</v>
      </c>
      <c r="AE841" s="207">
        <v>43111</v>
      </c>
      <c r="AF841" s="171" t="s">
        <v>3417</v>
      </c>
    </row>
    <row r="842" spans="16:32" x14ac:dyDescent="0.25">
      <c r="P842" s="171" t="s">
        <v>816</v>
      </c>
      <c r="Q842" s="171">
        <v>353</v>
      </c>
      <c r="R842" s="171" t="s">
        <v>3379</v>
      </c>
      <c r="S842" s="171" t="s">
        <v>1647</v>
      </c>
      <c r="T842" s="171">
        <v>6</v>
      </c>
      <c r="U842" s="171" t="s">
        <v>2547</v>
      </c>
      <c r="V842" s="171" t="s">
        <v>3380</v>
      </c>
      <c r="AB842" s="171" t="s">
        <v>2227</v>
      </c>
      <c r="AC842" s="171">
        <v>340</v>
      </c>
      <c r="AD842" s="207">
        <v>43133</v>
      </c>
      <c r="AE842" s="207">
        <v>43168</v>
      </c>
      <c r="AF842" s="171" t="s">
        <v>3417</v>
      </c>
    </row>
    <row r="843" spans="16:32" x14ac:dyDescent="0.25">
      <c r="P843" s="171" t="s">
        <v>816</v>
      </c>
      <c r="Q843" s="171">
        <v>353</v>
      </c>
      <c r="R843" s="171" t="s">
        <v>3379</v>
      </c>
      <c r="S843" s="171" t="s">
        <v>1647</v>
      </c>
      <c r="T843" s="171">
        <v>3</v>
      </c>
      <c r="U843" s="171" t="s">
        <v>2547</v>
      </c>
      <c r="V843" s="171" t="s">
        <v>3380</v>
      </c>
      <c r="AB843" s="171" t="s">
        <v>2227</v>
      </c>
      <c r="AC843" s="171">
        <v>357</v>
      </c>
      <c r="AD843" s="207">
        <v>43139</v>
      </c>
      <c r="AE843" s="207">
        <v>43164</v>
      </c>
      <c r="AF843" s="171" t="s">
        <v>3417</v>
      </c>
    </row>
    <row r="844" spans="16:32" x14ac:dyDescent="0.25">
      <c r="P844" s="171" t="s">
        <v>816</v>
      </c>
      <c r="Q844" s="171">
        <v>353</v>
      </c>
      <c r="R844" s="171" t="s">
        <v>3379</v>
      </c>
      <c r="S844" s="171" t="s">
        <v>1647</v>
      </c>
      <c r="T844" s="171">
        <v>1</v>
      </c>
      <c r="U844" s="171" t="s">
        <v>2547</v>
      </c>
      <c r="V844" s="171" t="s">
        <v>3380</v>
      </c>
      <c r="AB844" s="171" t="s">
        <v>2227</v>
      </c>
      <c r="AC844" s="171">
        <v>353</v>
      </c>
      <c r="AD844" s="207">
        <v>43180</v>
      </c>
      <c r="AE844" s="207">
        <v>0</v>
      </c>
      <c r="AF844" s="171" t="s">
        <v>649</v>
      </c>
    </row>
    <row r="845" spans="16:32" x14ac:dyDescent="0.25">
      <c r="P845" s="171" t="s">
        <v>816</v>
      </c>
      <c r="Q845" s="171">
        <v>353</v>
      </c>
      <c r="R845" s="171" t="s">
        <v>3379</v>
      </c>
      <c r="S845" s="171" t="s">
        <v>1647</v>
      </c>
      <c r="T845" s="171">
        <v>3</v>
      </c>
      <c r="U845" s="171" t="s">
        <v>2547</v>
      </c>
      <c r="V845" s="171" t="s">
        <v>3380</v>
      </c>
      <c r="AB845" s="171" t="s">
        <v>2228</v>
      </c>
      <c r="AC845" s="171">
        <v>323</v>
      </c>
      <c r="AD845" s="207">
        <v>43074</v>
      </c>
      <c r="AE845" s="207">
        <v>43111</v>
      </c>
      <c r="AF845" s="171" t="s">
        <v>3417</v>
      </c>
    </row>
    <row r="846" spans="16:32" x14ac:dyDescent="0.25">
      <c r="P846" s="171" t="s">
        <v>816</v>
      </c>
      <c r="Q846" s="171">
        <v>353</v>
      </c>
      <c r="R846" s="171" t="s">
        <v>3379</v>
      </c>
      <c r="S846" s="171" t="s">
        <v>1649</v>
      </c>
      <c r="T846" s="171">
        <v>6</v>
      </c>
      <c r="U846" s="171" t="s">
        <v>2549</v>
      </c>
      <c r="V846" s="171" t="s">
        <v>3380</v>
      </c>
      <c r="AB846" s="171" t="s">
        <v>2229</v>
      </c>
      <c r="AC846" s="171">
        <v>327</v>
      </c>
      <c r="AD846" s="207">
        <v>43074</v>
      </c>
      <c r="AE846" s="207">
        <v>43131</v>
      </c>
      <c r="AF846" s="171" t="s">
        <v>3417</v>
      </c>
    </row>
    <row r="847" spans="16:32" x14ac:dyDescent="0.25">
      <c r="P847" s="171" t="s">
        <v>816</v>
      </c>
      <c r="Q847" s="171">
        <v>353</v>
      </c>
      <c r="R847" s="171" t="s">
        <v>3379</v>
      </c>
      <c r="S847" s="171" t="s">
        <v>1649</v>
      </c>
      <c r="T847" s="171">
        <v>20</v>
      </c>
      <c r="U847" s="171" t="s">
        <v>2549</v>
      </c>
      <c r="V847" s="171" t="s">
        <v>3380</v>
      </c>
      <c r="AB847" s="171" t="s">
        <v>2229</v>
      </c>
      <c r="AC847" s="171">
        <v>327</v>
      </c>
      <c r="AD847" s="207">
        <v>43074</v>
      </c>
      <c r="AE847" s="207">
        <v>43131</v>
      </c>
      <c r="AF847" s="171" t="s">
        <v>3417</v>
      </c>
    </row>
    <row r="848" spans="16:32" x14ac:dyDescent="0.25">
      <c r="P848" s="171" t="s">
        <v>816</v>
      </c>
      <c r="Q848" s="171">
        <v>353</v>
      </c>
      <c r="R848" s="171" t="s">
        <v>3379</v>
      </c>
      <c r="S848" s="171" t="s">
        <v>1649</v>
      </c>
      <c r="T848" s="171">
        <v>4</v>
      </c>
      <c r="U848" s="171" t="s">
        <v>2549</v>
      </c>
      <c r="V848" s="171" t="s">
        <v>3380</v>
      </c>
      <c r="AB848" s="171" t="s">
        <v>2229</v>
      </c>
      <c r="AC848" s="171">
        <v>327</v>
      </c>
      <c r="AD848" s="207">
        <v>43074</v>
      </c>
      <c r="AE848" s="207">
        <v>43131</v>
      </c>
      <c r="AF848" s="171" t="s">
        <v>3417</v>
      </c>
    </row>
    <row r="849" spans="16:32" x14ac:dyDescent="0.25">
      <c r="P849" s="171" t="s">
        <v>816</v>
      </c>
      <c r="Q849" s="171">
        <v>353</v>
      </c>
      <c r="R849" s="171" t="s">
        <v>3379</v>
      </c>
      <c r="S849" s="171" t="s">
        <v>1650</v>
      </c>
      <c r="T849" s="171">
        <v>19</v>
      </c>
      <c r="U849" s="171" t="s">
        <v>2550</v>
      </c>
      <c r="V849" s="171" t="s">
        <v>3380</v>
      </c>
      <c r="AB849" s="171" t="s">
        <v>2229</v>
      </c>
      <c r="AC849" s="171">
        <v>347</v>
      </c>
      <c r="AD849" s="207">
        <v>43118</v>
      </c>
      <c r="AE849" s="207">
        <v>43133</v>
      </c>
      <c r="AF849" s="171" t="s">
        <v>3417</v>
      </c>
    </row>
    <row r="850" spans="16:32" x14ac:dyDescent="0.25">
      <c r="P850" s="171" t="s">
        <v>816</v>
      </c>
      <c r="Q850" s="171">
        <v>353</v>
      </c>
      <c r="R850" s="171" t="s">
        <v>3379</v>
      </c>
      <c r="S850" s="171" t="s">
        <v>1650</v>
      </c>
      <c r="T850" s="171">
        <v>10</v>
      </c>
      <c r="U850" s="171" t="s">
        <v>2550</v>
      </c>
      <c r="V850" s="171" t="s">
        <v>3380</v>
      </c>
      <c r="AB850" s="171" t="s">
        <v>3190</v>
      </c>
      <c r="AC850" s="171">
        <v>323</v>
      </c>
      <c r="AD850" s="207">
        <v>43074</v>
      </c>
      <c r="AE850" s="207">
        <v>43111</v>
      </c>
      <c r="AF850" s="171" t="s">
        <v>3417</v>
      </c>
    </row>
    <row r="851" spans="16:32" x14ac:dyDescent="0.25">
      <c r="P851" s="171" t="s">
        <v>816</v>
      </c>
      <c r="Q851" s="171">
        <v>353</v>
      </c>
      <c r="R851" s="171" t="s">
        <v>3379</v>
      </c>
      <c r="S851" s="171" t="s">
        <v>1650</v>
      </c>
      <c r="T851" s="171">
        <v>30</v>
      </c>
      <c r="U851" s="171" t="s">
        <v>2550</v>
      </c>
      <c r="V851" s="171" t="s">
        <v>3380</v>
      </c>
      <c r="AB851" s="171" t="s">
        <v>2230</v>
      </c>
      <c r="AC851" s="171">
        <v>347</v>
      </c>
      <c r="AD851" s="207">
        <v>43118</v>
      </c>
      <c r="AE851" s="207">
        <v>43133</v>
      </c>
      <c r="AF851" s="171" t="s">
        <v>3417</v>
      </c>
    </row>
    <row r="852" spans="16:32" x14ac:dyDescent="0.25">
      <c r="P852" s="171" t="s">
        <v>816</v>
      </c>
      <c r="Q852" s="171">
        <v>353</v>
      </c>
      <c r="R852" s="171" t="s">
        <v>3379</v>
      </c>
      <c r="S852" s="171" t="s">
        <v>1651</v>
      </c>
      <c r="T852" s="171">
        <v>3</v>
      </c>
      <c r="U852" s="171" t="s">
        <v>2552</v>
      </c>
      <c r="V852" s="171" t="s">
        <v>3380</v>
      </c>
      <c r="AB852" s="171" t="s">
        <v>2230</v>
      </c>
      <c r="AC852" s="171">
        <v>340</v>
      </c>
      <c r="AD852" s="207">
        <v>43133</v>
      </c>
      <c r="AE852" s="207">
        <v>43168</v>
      </c>
      <c r="AF852" s="171" t="s">
        <v>3417</v>
      </c>
    </row>
    <row r="853" spans="16:32" x14ac:dyDescent="0.25">
      <c r="P853" s="171" t="s">
        <v>816</v>
      </c>
      <c r="Q853" s="171">
        <v>353</v>
      </c>
      <c r="R853" s="171" t="s">
        <v>3379</v>
      </c>
      <c r="S853" s="171" t="s">
        <v>1651</v>
      </c>
      <c r="T853" s="171">
        <v>3</v>
      </c>
      <c r="U853" s="171" t="s">
        <v>2552</v>
      </c>
      <c r="V853" s="171" t="s">
        <v>3380</v>
      </c>
      <c r="AB853" s="171" t="s">
        <v>2230</v>
      </c>
      <c r="AC853" s="171">
        <v>340</v>
      </c>
      <c r="AD853" s="207">
        <v>43133</v>
      </c>
      <c r="AE853" s="207">
        <v>43168</v>
      </c>
      <c r="AF853" s="171" t="s">
        <v>3417</v>
      </c>
    </row>
    <row r="854" spans="16:32" x14ac:dyDescent="0.25">
      <c r="P854" s="171" t="s">
        <v>816</v>
      </c>
      <c r="Q854" s="171">
        <v>353</v>
      </c>
      <c r="R854" s="171" t="s">
        <v>3379</v>
      </c>
      <c r="S854" s="171" t="s">
        <v>1652</v>
      </c>
      <c r="T854" s="171">
        <v>8</v>
      </c>
      <c r="U854" s="171" t="s">
        <v>2553</v>
      </c>
      <c r="V854" s="171" t="s">
        <v>3380</v>
      </c>
      <c r="AB854" s="171" t="s">
        <v>2230</v>
      </c>
      <c r="AC854" s="171">
        <v>357</v>
      </c>
      <c r="AD854" s="207">
        <v>43139</v>
      </c>
      <c r="AE854" s="207">
        <v>43164</v>
      </c>
      <c r="AF854" s="171" t="s">
        <v>3417</v>
      </c>
    </row>
    <row r="855" spans="16:32" x14ac:dyDescent="0.25">
      <c r="P855" s="171" t="s">
        <v>816</v>
      </c>
      <c r="Q855" s="171">
        <v>353</v>
      </c>
      <c r="R855" s="171" t="s">
        <v>3379</v>
      </c>
      <c r="S855" s="171" t="s">
        <v>1653</v>
      </c>
      <c r="T855" s="171">
        <v>2</v>
      </c>
      <c r="U855" s="171" t="s">
        <v>2554</v>
      </c>
      <c r="V855" s="171" t="s">
        <v>3380</v>
      </c>
      <c r="AB855" s="171" t="s">
        <v>2230</v>
      </c>
      <c r="AC855" s="171">
        <v>364</v>
      </c>
      <c r="AD855" s="207">
        <v>43168</v>
      </c>
      <c r="AE855" s="207">
        <v>43179</v>
      </c>
      <c r="AF855" s="171" t="s">
        <v>3417</v>
      </c>
    </row>
    <row r="856" spans="16:32" x14ac:dyDescent="0.25">
      <c r="P856" s="171" t="s">
        <v>816</v>
      </c>
      <c r="Q856" s="171">
        <v>353</v>
      </c>
      <c r="R856" s="171" t="s">
        <v>3379</v>
      </c>
      <c r="S856" s="171" t="s">
        <v>1653</v>
      </c>
      <c r="T856" s="171">
        <v>8</v>
      </c>
      <c r="U856" s="171" t="s">
        <v>2554</v>
      </c>
      <c r="V856" s="171" t="s">
        <v>3380</v>
      </c>
      <c r="AB856" s="171" t="s">
        <v>2230</v>
      </c>
      <c r="AC856" s="171">
        <v>353</v>
      </c>
      <c r="AD856" s="207">
        <v>43180</v>
      </c>
      <c r="AE856" s="207">
        <v>0</v>
      </c>
      <c r="AF856" s="171" t="s">
        <v>649</v>
      </c>
    </row>
    <row r="857" spans="16:32" x14ac:dyDescent="0.25">
      <c r="P857" s="171" t="s">
        <v>816</v>
      </c>
      <c r="Q857" s="171">
        <v>353</v>
      </c>
      <c r="R857" s="171" t="s">
        <v>3379</v>
      </c>
      <c r="S857" s="171" t="s">
        <v>1653</v>
      </c>
      <c r="T857" s="171">
        <v>2</v>
      </c>
      <c r="U857" s="171" t="s">
        <v>2554</v>
      </c>
      <c r="V857" s="171" t="s">
        <v>3380</v>
      </c>
      <c r="AB857" s="171" t="s">
        <v>2230</v>
      </c>
      <c r="AC857" s="171">
        <v>353</v>
      </c>
      <c r="AD857" s="207">
        <v>43180</v>
      </c>
      <c r="AE857" s="207">
        <v>0</v>
      </c>
      <c r="AF857" s="171" t="s">
        <v>649</v>
      </c>
    </row>
    <row r="858" spans="16:32" x14ac:dyDescent="0.25">
      <c r="P858" s="171" t="s">
        <v>816</v>
      </c>
      <c r="Q858" s="171">
        <v>353</v>
      </c>
      <c r="R858" s="171" t="s">
        <v>3379</v>
      </c>
      <c r="S858" s="171" t="s">
        <v>1653</v>
      </c>
      <c r="T858" s="171">
        <v>4</v>
      </c>
      <c r="U858" s="171" t="s">
        <v>2554</v>
      </c>
      <c r="V858" s="171" t="s">
        <v>3380</v>
      </c>
      <c r="AB858" s="171" t="s">
        <v>2230</v>
      </c>
      <c r="AC858" s="171">
        <v>353</v>
      </c>
      <c r="AD858" s="207">
        <v>43180</v>
      </c>
      <c r="AE858" s="207">
        <v>0</v>
      </c>
      <c r="AF858" s="171" t="s">
        <v>649</v>
      </c>
    </row>
    <row r="859" spans="16:32" x14ac:dyDescent="0.25">
      <c r="P859" s="171" t="s">
        <v>816</v>
      </c>
      <c r="Q859" s="171">
        <v>353</v>
      </c>
      <c r="R859" s="171" t="s">
        <v>3379</v>
      </c>
      <c r="S859" s="171" t="s">
        <v>1653</v>
      </c>
      <c r="T859" s="171">
        <v>1</v>
      </c>
      <c r="U859" s="171" t="s">
        <v>2554</v>
      </c>
      <c r="V859" s="171" t="s">
        <v>3380</v>
      </c>
      <c r="AB859" s="171" t="s">
        <v>2230</v>
      </c>
      <c r="AC859" s="171">
        <v>353</v>
      </c>
      <c r="AD859" s="207">
        <v>43180</v>
      </c>
      <c r="AE859" s="207">
        <v>0</v>
      </c>
      <c r="AF859" s="171" t="s">
        <v>649</v>
      </c>
    </row>
    <row r="860" spans="16:32" x14ac:dyDescent="0.25">
      <c r="P860" s="171" t="s">
        <v>816</v>
      </c>
      <c r="Q860" s="171">
        <v>353</v>
      </c>
      <c r="R860" s="171" t="s">
        <v>3379</v>
      </c>
      <c r="S860" s="171" t="s">
        <v>1654</v>
      </c>
      <c r="T860" s="171">
        <v>10</v>
      </c>
      <c r="U860" s="171" t="s">
        <v>2555</v>
      </c>
      <c r="V860" s="171" t="s">
        <v>3380</v>
      </c>
      <c r="AB860" s="171" t="s">
        <v>2231</v>
      </c>
      <c r="AC860" s="171">
        <v>347</v>
      </c>
      <c r="AD860" s="207">
        <v>43118</v>
      </c>
      <c r="AE860" s="207">
        <v>43133</v>
      </c>
      <c r="AF860" s="171" t="s">
        <v>3417</v>
      </c>
    </row>
    <row r="861" spans="16:32" x14ac:dyDescent="0.25">
      <c r="P861" s="171" t="s">
        <v>816</v>
      </c>
      <c r="Q861" s="171">
        <v>353</v>
      </c>
      <c r="R861" s="171" t="s">
        <v>3379</v>
      </c>
      <c r="S861" s="171" t="s">
        <v>1654</v>
      </c>
      <c r="T861" s="171">
        <v>3</v>
      </c>
      <c r="U861" s="171" t="s">
        <v>2555</v>
      </c>
      <c r="V861" s="171" t="s">
        <v>3380</v>
      </c>
      <c r="AB861" s="171" t="s">
        <v>2231</v>
      </c>
      <c r="AC861" s="171">
        <v>340</v>
      </c>
      <c r="AD861" s="207">
        <v>43133</v>
      </c>
      <c r="AE861" s="207">
        <v>43168</v>
      </c>
      <c r="AF861" s="171" t="s">
        <v>3417</v>
      </c>
    </row>
    <row r="862" spans="16:32" x14ac:dyDescent="0.25">
      <c r="P862" s="171" t="s">
        <v>816</v>
      </c>
      <c r="Q862" s="171">
        <v>353</v>
      </c>
      <c r="R862" s="171" t="s">
        <v>3379</v>
      </c>
      <c r="S862" s="171" t="s">
        <v>1654</v>
      </c>
      <c r="T862" s="171">
        <v>1</v>
      </c>
      <c r="U862" s="171" t="s">
        <v>2555</v>
      </c>
      <c r="V862" s="171" t="s">
        <v>3380</v>
      </c>
      <c r="AB862" s="171" t="s">
        <v>2231</v>
      </c>
      <c r="AC862" s="171">
        <v>364</v>
      </c>
      <c r="AD862" s="207">
        <v>43168</v>
      </c>
      <c r="AE862" s="207">
        <v>43179</v>
      </c>
      <c r="AF862" s="171" t="s">
        <v>3417</v>
      </c>
    </row>
    <row r="863" spans="16:32" x14ac:dyDescent="0.25">
      <c r="P863" s="171" t="s">
        <v>816</v>
      </c>
      <c r="Q863" s="171">
        <v>353</v>
      </c>
      <c r="R863" s="171" t="s">
        <v>3379</v>
      </c>
      <c r="S863" s="171" t="s">
        <v>1655</v>
      </c>
      <c r="T863" s="171">
        <v>40</v>
      </c>
      <c r="U863" s="171" t="s">
        <v>2556</v>
      </c>
      <c r="V863" s="171" t="s">
        <v>3380</v>
      </c>
      <c r="AB863" s="171" t="s">
        <v>2231</v>
      </c>
      <c r="AC863" s="171">
        <v>353</v>
      </c>
      <c r="AD863" s="207">
        <v>43180</v>
      </c>
      <c r="AE863" s="207">
        <v>0</v>
      </c>
      <c r="AF863" s="171" t="s">
        <v>649</v>
      </c>
    </row>
    <row r="864" spans="16:32" x14ac:dyDescent="0.25">
      <c r="P864" s="171" t="s">
        <v>816</v>
      </c>
      <c r="Q864" s="171">
        <v>353</v>
      </c>
      <c r="R864" s="171" t="s">
        <v>3379</v>
      </c>
      <c r="S864" s="171" t="s">
        <v>1656</v>
      </c>
      <c r="T864" s="171">
        <v>47</v>
      </c>
      <c r="U864" s="171" t="s">
        <v>2558</v>
      </c>
      <c r="V864" s="171" t="s">
        <v>3380</v>
      </c>
      <c r="AB864" s="171" t="s">
        <v>2231</v>
      </c>
      <c r="AC864" s="171">
        <v>353</v>
      </c>
      <c r="AD864" s="207">
        <v>43180</v>
      </c>
      <c r="AE864" s="207">
        <v>0</v>
      </c>
      <c r="AF864" s="171" t="s">
        <v>649</v>
      </c>
    </row>
    <row r="865" spans="16:32" x14ac:dyDescent="0.25">
      <c r="P865" s="171" t="s">
        <v>816</v>
      </c>
      <c r="Q865" s="171">
        <v>353</v>
      </c>
      <c r="R865" s="171" t="s">
        <v>3379</v>
      </c>
      <c r="S865" s="171" t="s">
        <v>1656</v>
      </c>
      <c r="T865" s="171">
        <v>28</v>
      </c>
      <c r="U865" s="171" t="s">
        <v>2558</v>
      </c>
      <c r="V865" s="171" t="s">
        <v>3380</v>
      </c>
      <c r="AB865" s="171" t="s">
        <v>2231</v>
      </c>
      <c r="AC865" s="171">
        <v>353</v>
      </c>
      <c r="AD865" s="207">
        <v>43180</v>
      </c>
      <c r="AE865" s="207">
        <v>0</v>
      </c>
      <c r="AF865" s="171" t="s">
        <v>649</v>
      </c>
    </row>
    <row r="866" spans="16:32" x14ac:dyDescent="0.25">
      <c r="P866" s="171" t="s">
        <v>816</v>
      </c>
      <c r="Q866" s="171">
        <v>353</v>
      </c>
      <c r="R866" s="171" t="s">
        <v>3379</v>
      </c>
      <c r="S866" s="171" t="s">
        <v>1657</v>
      </c>
      <c r="T866" s="171">
        <v>7</v>
      </c>
      <c r="U866" s="171" t="s">
        <v>2559</v>
      </c>
      <c r="V866" s="171" t="s">
        <v>3380</v>
      </c>
      <c r="AB866" s="171" t="s">
        <v>2231</v>
      </c>
      <c r="AC866" s="171">
        <v>353</v>
      </c>
      <c r="AD866" s="207">
        <v>43180</v>
      </c>
      <c r="AE866" s="207">
        <v>0</v>
      </c>
      <c r="AF866" s="171" t="s">
        <v>649</v>
      </c>
    </row>
    <row r="867" spans="16:32" x14ac:dyDescent="0.25">
      <c r="P867" s="171" t="s">
        <v>816</v>
      </c>
      <c r="Q867" s="171">
        <v>353</v>
      </c>
      <c r="R867" s="171" t="s">
        <v>3379</v>
      </c>
      <c r="S867" s="171" t="s">
        <v>1657</v>
      </c>
      <c r="T867" s="171">
        <v>14</v>
      </c>
      <c r="U867" s="171" t="s">
        <v>2559</v>
      </c>
      <c r="V867" s="171" t="s">
        <v>3380</v>
      </c>
      <c r="AB867" s="171" t="s">
        <v>2232</v>
      </c>
      <c r="AC867" s="171">
        <v>323</v>
      </c>
      <c r="AD867" s="207">
        <v>43074</v>
      </c>
      <c r="AE867" s="207">
        <v>43111</v>
      </c>
      <c r="AF867" s="171" t="s">
        <v>3417</v>
      </c>
    </row>
    <row r="868" spans="16:32" x14ac:dyDescent="0.25">
      <c r="P868" s="171" t="s">
        <v>816</v>
      </c>
      <c r="Q868" s="171">
        <v>353</v>
      </c>
      <c r="R868" s="171" t="s">
        <v>3379</v>
      </c>
      <c r="S868" s="171" t="s">
        <v>1657</v>
      </c>
      <c r="T868" s="171">
        <v>40</v>
      </c>
      <c r="U868" s="171" t="s">
        <v>2559</v>
      </c>
      <c r="V868" s="171" t="s">
        <v>3380</v>
      </c>
      <c r="AB868" s="171" t="s">
        <v>2232</v>
      </c>
      <c r="AC868" s="171">
        <v>335</v>
      </c>
      <c r="AD868" s="207">
        <v>43133</v>
      </c>
      <c r="AE868" s="207">
        <v>43147</v>
      </c>
      <c r="AF868" s="171" t="s">
        <v>3417</v>
      </c>
    </row>
    <row r="869" spans="16:32" x14ac:dyDescent="0.25">
      <c r="P869" s="171" t="s">
        <v>816</v>
      </c>
      <c r="Q869" s="171">
        <v>353</v>
      </c>
      <c r="R869" s="171" t="s">
        <v>3379</v>
      </c>
      <c r="S869" s="171" t="s">
        <v>1657</v>
      </c>
      <c r="T869" s="171">
        <v>12</v>
      </c>
      <c r="U869" s="171" t="s">
        <v>2559</v>
      </c>
      <c r="V869" s="171" t="s">
        <v>3380</v>
      </c>
      <c r="AB869" s="171" t="s">
        <v>2232</v>
      </c>
      <c r="AC869" s="171">
        <v>357</v>
      </c>
      <c r="AD869" s="207">
        <v>43139</v>
      </c>
      <c r="AE869" s="207">
        <v>43164</v>
      </c>
      <c r="AF869" s="171" t="s">
        <v>3417</v>
      </c>
    </row>
    <row r="870" spans="16:32" x14ac:dyDescent="0.25">
      <c r="P870" s="171" t="s">
        <v>816</v>
      </c>
      <c r="Q870" s="171">
        <v>353</v>
      </c>
      <c r="R870" s="171" t="s">
        <v>3379</v>
      </c>
      <c r="S870" s="171" t="s">
        <v>1658</v>
      </c>
      <c r="T870" s="171">
        <v>5</v>
      </c>
      <c r="U870" s="171" t="s">
        <v>2562</v>
      </c>
      <c r="V870" s="171" t="s">
        <v>3380</v>
      </c>
      <c r="AB870" s="171" t="s">
        <v>2232</v>
      </c>
      <c r="AC870" s="171">
        <v>364</v>
      </c>
      <c r="AD870" s="207">
        <v>43168</v>
      </c>
      <c r="AE870" s="207">
        <v>43179</v>
      </c>
      <c r="AF870" s="171" t="s">
        <v>3417</v>
      </c>
    </row>
    <row r="871" spans="16:32" x14ac:dyDescent="0.25">
      <c r="P871" s="171" t="s">
        <v>816</v>
      </c>
      <c r="Q871" s="171">
        <v>353</v>
      </c>
      <c r="R871" s="171" t="s">
        <v>3379</v>
      </c>
      <c r="S871" s="171" t="s">
        <v>1659</v>
      </c>
      <c r="T871" s="171">
        <v>5</v>
      </c>
      <c r="U871" s="171" t="s">
        <v>2563</v>
      </c>
      <c r="V871" s="171" t="s">
        <v>3380</v>
      </c>
      <c r="AB871" s="171" t="s">
        <v>2232</v>
      </c>
      <c r="AC871" s="171">
        <v>353</v>
      </c>
      <c r="AD871" s="207">
        <v>43180</v>
      </c>
      <c r="AE871" s="207">
        <v>0</v>
      </c>
      <c r="AF871" s="171" t="s">
        <v>649</v>
      </c>
    </row>
    <row r="872" spans="16:32" x14ac:dyDescent="0.25">
      <c r="P872" s="171" t="s">
        <v>816</v>
      </c>
      <c r="Q872" s="171">
        <v>353</v>
      </c>
      <c r="R872" s="171" t="s">
        <v>3379</v>
      </c>
      <c r="S872" s="171" t="s">
        <v>1660</v>
      </c>
      <c r="T872" s="171">
        <v>3</v>
      </c>
      <c r="U872" s="171" t="s">
        <v>2564</v>
      </c>
      <c r="V872" s="171" t="s">
        <v>3380</v>
      </c>
      <c r="AB872" s="171" t="s">
        <v>2232</v>
      </c>
      <c r="AC872" s="171">
        <v>353</v>
      </c>
      <c r="AD872" s="207">
        <v>43180</v>
      </c>
      <c r="AE872" s="207">
        <v>0</v>
      </c>
      <c r="AF872" s="171" t="s">
        <v>649</v>
      </c>
    </row>
    <row r="873" spans="16:32" x14ac:dyDescent="0.25">
      <c r="P873" s="171" t="s">
        <v>816</v>
      </c>
      <c r="Q873" s="171">
        <v>353</v>
      </c>
      <c r="R873" s="171" t="s">
        <v>3379</v>
      </c>
      <c r="S873" s="171" t="s">
        <v>1661</v>
      </c>
      <c r="T873" s="171">
        <v>3</v>
      </c>
      <c r="U873" s="171" t="s">
        <v>2567</v>
      </c>
      <c r="V873" s="171" t="s">
        <v>3380</v>
      </c>
      <c r="AB873" s="171" t="s">
        <v>2232</v>
      </c>
      <c r="AC873" s="171">
        <v>353</v>
      </c>
      <c r="AD873" s="207">
        <v>43180</v>
      </c>
      <c r="AE873" s="207">
        <v>0</v>
      </c>
      <c r="AF873" s="171" t="s">
        <v>649</v>
      </c>
    </row>
    <row r="874" spans="16:32" x14ac:dyDescent="0.25">
      <c r="P874" s="171" t="s">
        <v>816</v>
      </c>
      <c r="Q874" s="171">
        <v>353</v>
      </c>
      <c r="R874" s="171" t="s">
        <v>3379</v>
      </c>
      <c r="S874" s="171" t="s">
        <v>1662</v>
      </c>
      <c r="T874" s="171">
        <v>3</v>
      </c>
      <c r="U874" s="171" t="s">
        <v>3197</v>
      </c>
      <c r="V874" s="171" t="s">
        <v>3380</v>
      </c>
      <c r="AB874" s="171" t="s">
        <v>2232</v>
      </c>
      <c r="AC874" s="171">
        <v>353</v>
      </c>
      <c r="AD874" s="207">
        <v>43180</v>
      </c>
      <c r="AE874" s="207">
        <v>0</v>
      </c>
      <c r="AF874" s="171" t="s">
        <v>649</v>
      </c>
    </row>
    <row r="875" spans="16:32" x14ac:dyDescent="0.25">
      <c r="P875" s="171" t="s">
        <v>816</v>
      </c>
      <c r="Q875" s="171">
        <v>353</v>
      </c>
      <c r="R875" s="171" t="s">
        <v>3379</v>
      </c>
      <c r="S875" s="171" t="s">
        <v>1662</v>
      </c>
      <c r="T875" s="171">
        <v>5</v>
      </c>
      <c r="U875" s="171" t="s">
        <v>3197</v>
      </c>
      <c r="V875" s="171" t="s">
        <v>3380</v>
      </c>
      <c r="AB875" s="171" t="s">
        <v>2232</v>
      </c>
      <c r="AC875" s="171">
        <v>353</v>
      </c>
      <c r="AD875" s="207">
        <v>43180</v>
      </c>
      <c r="AE875" s="207">
        <v>0</v>
      </c>
      <c r="AF875" s="171" t="s">
        <v>649</v>
      </c>
    </row>
    <row r="876" spans="16:32" x14ac:dyDescent="0.25">
      <c r="P876" s="171" t="s">
        <v>816</v>
      </c>
      <c r="Q876" s="171">
        <v>353</v>
      </c>
      <c r="R876" s="171" t="s">
        <v>3379</v>
      </c>
      <c r="S876" s="171" t="s">
        <v>1663</v>
      </c>
      <c r="T876" s="171">
        <v>13</v>
      </c>
      <c r="U876" s="171" t="s">
        <v>2568</v>
      </c>
      <c r="V876" s="171" t="s">
        <v>3380</v>
      </c>
      <c r="AB876" s="171" t="s">
        <v>2233</v>
      </c>
      <c r="AC876" s="171">
        <v>327</v>
      </c>
      <c r="AD876" s="207">
        <v>43074</v>
      </c>
      <c r="AE876" s="207">
        <v>43131</v>
      </c>
      <c r="AF876" s="171" t="s">
        <v>3417</v>
      </c>
    </row>
    <row r="877" spans="16:32" x14ac:dyDescent="0.25">
      <c r="P877" s="171" t="s">
        <v>816</v>
      </c>
      <c r="Q877" s="171">
        <v>353</v>
      </c>
      <c r="R877" s="171" t="s">
        <v>3379</v>
      </c>
      <c r="S877" s="171" t="s">
        <v>1663</v>
      </c>
      <c r="T877" s="171">
        <v>20</v>
      </c>
      <c r="U877" s="171" t="s">
        <v>2568</v>
      </c>
      <c r="V877" s="171" t="s">
        <v>3380</v>
      </c>
      <c r="AB877" s="171" t="s">
        <v>2234</v>
      </c>
      <c r="AC877" s="171">
        <v>323</v>
      </c>
      <c r="AD877" s="207">
        <v>43074</v>
      </c>
      <c r="AE877" s="207">
        <v>43111</v>
      </c>
      <c r="AF877" s="171" t="s">
        <v>3417</v>
      </c>
    </row>
    <row r="878" spans="16:32" x14ac:dyDescent="0.25">
      <c r="P878" s="171" t="s">
        <v>816</v>
      </c>
      <c r="Q878" s="171">
        <v>353</v>
      </c>
      <c r="R878" s="171" t="s">
        <v>3379</v>
      </c>
      <c r="S878" s="171" t="s">
        <v>1664</v>
      </c>
      <c r="T878" s="171">
        <v>31</v>
      </c>
      <c r="U878" s="171" t="s">
        <v>2572</v>
      </c>
      <c r="V878" s="171" t="s">
        <v>3380</v>
      </c>
      <c r="AB878" s="171" t="s">
        <v>2234</v>
      </c>
      <c r="AC878" s="171">
        <v>347</v>
      </c>
      <c r="AD878" s="207">
        <v>43118</v>
      </c>
      <c r="AE878" s="207">
        <v>43133</v>
      </c>
      <c r="AF878" s="171" t="s">
        <v>3417</v>
      </c>
    </row>
    <row r="879" spans="16:32" x14ac:dyDescent="0.25">
      <c r="P879" s="171" t="s">
        <v>816</v>
      </c>
      <c r="Q879" s="171">
        <v>353</v>
      </c>
      <c r="R879" s="171" t="s">
        <v>3379</v>
      </c>
      <c r="S879" s="171" t="s">
        <v>1664</v>
      </c>
      <c r="T879" s="171">
        <v>21</v>
      </c>
      <c r="U879" s="171" t="s">
        <v>2572</v>
      </c>
      <c r="V879" s="171" t="s">
        <v>3380</v>
      </c>
      <c r="AB879" s="171" t="s">
        <v>2234</v>
      </c>
      <c r="AC879" s="171">
        <v>340</v>
      </c>
      <c r="AD879" s="207">
        <v>43133</v>
      </c>
      <c r="AE879" s="207">
        <v>43168</v>
      </c>
      <c r="AF879" s="171" t="s">
        <v>3417</v>
      </c>
    </row>
    <row r="880" spans="16:32" x14ac:dyDescent="0.25">
      <c r="P880" s="171" t="s">
        <v>816</v>
      </c>
      <c r="Q880" s="171">
        <v>353</v>
      </c>
      <c r="R880" s="171" t="s">
        <v>3379</v>
      </c>
      <c r="S880" s="171" t="s">
        <v>1666</v>
      </c>
      <c r="T880" s="171">
        <v>14</v>
      </c>
      <c r="U880" s="171" t="s">
        <v>2574</v>
      </c>
      <c r="V880" s="171" t="s">
        <v>3380</v>
      </c>
      <c r="AB880" s="171" t="s">
        <v>2234</v>
      </c>
      <c r="AC880" s="171">
        <v>340</v>
      </c>
      <c r="AD880" s="207">
        <v>43133</v>
      </c>
      <c r="AE880" s="207">
        <v>43168</v>
      </c>
      <c r="AF880" s="171" t="s">
        <v>3417</v>
      </c>
    </row>
    <row r="881" spans="16:32" x14ac:dyDescent="0.25">
      <c r="P881" s="171" t="s">
        <v>816</v>
      </c>
      <c r="Q881" s="171">
        <v>353</v>
      </c>
      <c r="R881" s="171" t="s">
        <v>3379</v>
      </c>
      <c r="S881" s="171" t="s">
        <v>1666</v>
      </c>
      <c r="T881" s="171">
        <v>35</v>
      </c>
      <c r="U881" s="171" t="s">
        <v>2574</v>
      </c>
      <c r="V881" s="171" t="s">
        <v>3380</v>
      </c>
      <c r="AB881" s="171" t="s">
        <v>2234</v>
      </c>
      <c r="AC881" s="171">
        <v>357</v>
      </c>
      <c r="AD881" s="207">
        <v>43139</v>
      </c>
      <c r="AE881" s="207">
        <v>43164</v>
      </c>
      <c r="AF881" s="171" t="s">
        <v>3417</v>
      </c>
    </row>
    <row r="882" spans="16:32" x14ac:dyDescent="0.25">
      <c r="P882" s="171" t="s">
        <v>816</v>
      </c>
      <c r="Q882" s="171">
        <v>353</v>
      </c>
      <c r="R882" s="171" t="s">
        <v>3379</v>
      </c>
      <c r="S882" s="171" t="s">
        <v>1666</v>
      </c>
      <c r="T882" s="171">
        <v>35</v>
      </c>
      <c r="U882" s="171" t="s">
        <v>2574</v>
      </c>
      <c r="V882" s="171" t="s">
        <v>3380</v>
      </c>
      <c r="AB882" s="171" t="s">
        <v>2234</v>
      </c>
      <c r="AC882" s="171">
        <v>353</v>
      </c>
      <c r="AD882" s="207">
        <v>43180</v>
      </c>
      <c r="AE882" s="207">
        <v>0</v>
      </c>
      <c r="AF882" s="171" t="s">
        <v>649</v>
      </c>
    </row>
    <row r="883" spans="16:32" x14ac:dyDescent="0.25">
      <c r="P883" s="171" t="s">
        <v>816</v>
      </c>
      <c r="Q883" s="171">
        <v>353</v>
      </c>
      <c r="R883" s="171" t="s">
        <v>3379</v>
      </c>
      <c r="S883" s="171" t="s">
        <v>1666</v>
      </c>
      <c r="T883" s="171">
        <v>14</v>
      </c>
      <c r="U883" s="171" t="s">
        <v>2574</v>
      </c>
      <c r="V883" s="171" t="s">
        <v>3380</v>
      </c>
      <c r="AB883" s="171" t="s">
        <v>2235</v>
      </c>
      <c r="AC883" s="171">
        <v>327</v>
      </c>
      <c r="AD883" s="207">
        <v>43074</v>
      </c>
      <c r="AE883" s="207">
        <v>43131</v>
      </c>
      <c r="AF883" s="171" t="s">
        <v>3417</v>
      </c>
    </row>
    <row r="884" spans="16:32" x14ac:dyDescent="0.25">
      <c r="P884" s="171" t="s">
        <v>816</v>
      </c>
      <c r="Q884" s="171">
        <v>353</v>
      </c>
      <c r="R884" s="171" t="s">
        <v>3379</v>
      </c>
      <c r="S884" s="171" t="s">
        <v>1666</v>
      </c>
      <c r="T884" s="171">
        <v>34</v>
      </c>
      <c r="U884" s="171" t="s">
        <v>2574</v>
      </c>
      <c r="V884" s="171" t="s">
        <v>3380</v>
      </c>
      <c r="AB884" s="171" t="s">
        <v>2235</v>
      </c>
      <c r="AC884" s="171">
        <v>347</v>
      </c>
      <c r="AD884" s="207">
        <v>43118</v>
      </c>
      <c r="AE884" s="207">
        <v>43133</v>
      </c>
      <c r="AF884" s="171" t="s">
        <v>3417</v>
      </c>
    </row>
    <row r="885" spans="16:32" x14ac:dyDescent="0.25">
      <c r="P885" s="171" t="s">
        <v>816</v>
      </c>
      <c r="Q885" s="171">
        <v>353</v>
      </c>
      <c r="R885" s="171" t="s">
        <v>3379</v>
      </c>
      <c r="S885" s="171" t="s">
        <v>1668</v>
      </c>
      <c r="T885" s="171">
        <v>2</v>
      </c>
      <c r="U885" s="171" t="s">
        <v>2576</v>
      </c>
      <c r="V885" s="171" t="s">
        <v>3380</v>
      </c>
      <c r="AB885" s="171" t="s">
        <v>2235</v>
      </c>
      <c r="AC885" s="171">
        <v>335</v>
      </c>
      <c r="AD885" s="207">
        <v>43133</v>
      </c>
      <c r="AE885" s="207">
        <v>43147</v>
      </c>
      <c r="AF885" s="171" t="s">
        <v>3417</v>
      </c>
    </row>
    <row r="886" spans="16:32" x14ac:dyDescent="0.25">
      <c r="P886" s="171" t="s">
        <v>816</v>
      </c>
      <c r="Q886" s="171">
        <v>353</v>
      </c>
      <c r="R886" s="171" t="s">
        <v>3379</v>
      </c>
      <c r="S886" s="171" t="s">
        <v>1669</v>
      </c>
      <c r="T886" s="171">
        <v>2</v>
      </c>
      <c r="U886" s="171" t="s">
        <v>2579</v>
      </c>
      <c r="V886" s="171" t="s">
        <v>3380</v>
      </c>
      <c r="AB886" s="171" t="s">
        <v>2235</v>
      </c>
      <c r="AC886" s="171">
        <v>340</v>
      </c>
      <c r="AD886" s="207">
        <v>43133</v>
      </c>
      <c r="AE886" s="207">
        <v>43168</v>
      </c>
      <c r="AF886" s="171" t="s">
        <v>3417</v>
      </c>
    </row>
    <row r="887" spans="16:32" x14ac:dyDescent="0.25">
      <c r="P887" s="171" t="s">
        <v>816</v>
      </c>
      <c r="Q887" s="171">
        <v>353</v>
      </c>
      <c r="R887" s="171" t="s">
        <v>3379</v>
      </c>
      <c r="S887" s="171" t="s">
        <v>1669</v>
      </c>
      <c r="T887" s="171">
        <v>2</v>
      </c>
      <c r="U887" s="171" t="s">
        <v>2579</v>
      </c>
      <c r="V887" s="171" t="s">
        <v>3380</v>
      </c>
      <c r="AB887" s="171" t="s">
        <v>2235</v>
      </c>
      <c r="AC887" s="171">
        <v>364</v>
      </c>
      <c r="AD887" s="207">
        <v>43168</v>
      </c>
      <c r="AE887" s="207">
        <v>43179</v>
      </c>
      <c r="AF887" s="171" t="s">
        <v>3417</v>
      </c>
    </row>
    <row r="888" spans="16:32" x14ac:dyDescent="0.25">
      <c r="P888" s="171" t="s">
        <v>816</v>
      </c>
      <c r="Q888" s="171">
        <v>353</v>
      </c>
      <c r="R888" s="171" t="s">
        <v>3379</v>
      </c>
      <c r="S888" s="171" t="s">
        <v>1670</v>
      </c>
      <c r="T888" s="171">
        <v>10</v>
      </c>
      <c r="U888" s="171" t="s">
        <v>2581</v>
      </c>
      <c r="V888" s="171" t="s">
        <v>3380</v>
      </c>
      <c r="AB888" s="171" t="s">
        <v>2235</v>
      </c>
      <c r="AC888" s="171">
        <v>353</v>
      </c>
      <c r="AD888" s="207">
        <v>43180</v>
      </c>
      <c r="AE888" s="207">
        <v>0</v>
      </c>
      <c r="AF888" s="171" t="s">
        <v>649</v>
      </c>
    </row>
    <row r="889" spans="16:32" x14ac:dyDescent="0.25">
      <c r="P889" s="171" t="s">
        <v>816</v>
      </c>
      <c r="Q889" s="171">
        <v>353</v>
      </c>
      <c r="R889" s="171" t="s">
        <v>3379</v>
      </c>
      <c r="S889" s="171" t="s">
        <v>1671</v>
      </c>
      <c r="T889" s="171">
        <v>2</v>
      </c>
      <c r="U889" s="171" t="s">
        <v>2582</v>
      </c>
      <c r="V889" s="171" t="s">
        <v>3380</v>
      </c>
      <c r="AB889" s="171" t="s">
        <v>2235</v>
      </c>
      <c r="AC889" s="171">
        <v>353</v>
      </c>
      <c r="AD889" s="207">
        <v>43180</v>
      </c>
      <c r="AE889" s="207">
        <v>0</v>
      </c>
      <c r="AF889" s="171" t="s">
        <v>649</v>
      </c>
    </row>
    <row r="890" spans="16:32" x14ac:dyDescent="0.25">
      <c r="P890" s="171" t="s">
        <v>816</v>
      </c>
      <c r="Q890" s="171">
        <v>353</v>
      </c>
      <c r="R890" s="171" t="s">
        <v>3379</v>
      </c>
      <c r="S890" s="171" t="s">
        <v>1672</v>
      </c>
      <c r="T890" s="171">
        <v>36</v>
      </c>
      <c r="U890" s="171" t="s">
        <v>2584</v>
      </c>
      <c r="V890" s="171" t="s">
        <v>3380</v>
      </c>
      <c r="AB890" s="171" t="s">
        <v>2235</v>
      </c>
      <c r="AC890" s="171">
        <v>353</v>
      </c>
      <c r="AD890" s="207">
        <v>43180</v>
      </c>
      <c r="AE890" s="207">
        <v>0</v>
      </c>
      <c r="AF890" s="171" t="s">
        <v>649</v>
      </c>
    </row>
    <row r="891" spans="16:32" x14ac:dyDescent="0.25">
      <c r="P891" s="171" t="s">
        <v>816</v>
      </c>
      <c r="Q891" s="171">
        <v>353</v>
      </c>
      <c r="R891" s="171" t="s">
        <v>3379</v>
      </c>
      <c r="S891" s="171" t="s">
        <v>1673</v>
      </c>
      <c r="T891" s="171">
        <v>2</v>
      </c>
      <c r="U891" s="171" t="s">
        <v>2586</v>
      </c>
      <c r="V891" s="171" t="s">
        <v>3380</v>
      </c>
      <c r="AB891" s="171" t="s">
        <v>2235</v>
      </c>
      <c r="AC891" s="171">
        <v>353</v>
      </c>
      <c r="AD891" s="207">
        <v>43180</v>
      </c>
      <c r="AE891" s="207">
        <v>0</v>
      </c>
      <c r="AF891" s="171" t="s">
        <v>649</v>
      </c>
    </row>
    <row r="892" spans="16:32" x14ac:dyDescent="0.25">
      <c r="P892" s="171" t="s">
        <v>816</v>
      </c>
      <c r="Q892" s="171">
        <v>353</v>
      </c>
      <c r="R892" s="171" t="s">
        <v>3379</v>
      </c>
      <c r="S892" s="171" t="s">
        <v>1674</v>
      </c>
      <c r="T892" s="171">
        <v>10</v>
      </c>
      <c r="U892" s="171" t="s">
        <v>2590</v>
      </c>
      <c r="V892" s="171" t="s">
        <v>3380</v>
      </c>
      <c r="AB892" s="171" t="s">
        <v>2235</v>
      </c>
      <c r="AC892" s="171">
        <v>353</v>
      </c>
      <c r="AD892" s="207">
        <v>43180</v>
      </c>
      <c r="AE892" s="207">
        <v>0</v>
      </c>
      <c r="AF892" s="171" t="s">
        <v>649</v>
      </c>
    </row>
    <row r="893" spans="16:32" x14ac:dyDescent="0.25">
      <c r="P893" s="171" t="s">
        <v>816</v>
      </c>
      <c r="Q893" s="171">
        <v>353</v>
      </c>
      <c r="R893" s="171" t="s">
        <v>3379</v>
      </c>
      <c r="S893" s="171" t="s">
        <v>1674</v>
      </c>
      <c r="T893" s="171">
        <v>1</v>
      </c>
      <c r="U893" s="171" t="s">
        <v>2590</v>
      </c>
      <c r="V893" s="171" t="s">
        <v>3380</v>
      </c>
      <c r="AB893" s="171" t="s">
        <v>2236</v>
      </c>
      <c r="AC893" s="171">
        <v>327</v>
      </c>
      <c r="AD893" s="207">
        <v>43074</v>
      </c>
      <c r="AE893" s="207">
        <v>43131</v>
      </c>
      <c r="AF893" s="171" t="s">
        <v>3417</v>
      </c>
    </row>
    <row r="894" spans="16:32" x14ac:dyDescent="0.25">
      <c r="P894" s="171" t="s">
        <v>816</v>
      </c>
      <c r="Q894" s="171">
        <v>353</v>
      </c>
      <c r="R894" s="171" t="s">
        <v>3379</v>
      </c>
      <c r="S894" s="171" t="s">
        <v>1675</v>
      </c>
      <c r="T894" s="171">
        <v>1</v>
      </c>
      <c r="U894" s="171" t="s">
        <v>2591</v>
      </c>
      <c r="V894" s="171" t="s">
        <v>3380</v>
      </c>
      <c r="AB894" s="171" t="s">
        <v>2236</v>
      </c>
      <c r="AC894" s="171">
        <v>335</v>
      </c>
      <c r="AD894" s="207">
        <v>43133</v>
      </c>
      <c r="AE894" s="207">
        <v>43147</v>
      </c>
      <c r="AF894" s="171" t="s">
        <v>3417</v>
      </c>
    </row>
    <row r="895" spans="16:32" x14ac:dyDescent="0.25">
      <c r="P895" s="171" t="s">
        <v>816</v>
      </c>
      <c r="Q895" s="171">
        <v>353</v>
      </c>
      <c r="R895" s="171" t="s">
        <v>3379</v>
      </c>
      <c r="S895" s="171" t="s">
        <v>1676</v>
      </c>
      <c r="T895" s="171">
        <v>10</v>
      </c>
      <c r="U895" s="171" t="s">
        <v>2593</v>
      </c>
      <c r="V895" s="171" t="s">
        <v>3380</v>
      </c>
      <c r="AB895" s="171" t="s">
        <v>2236</v>
      </c>
      <c r="AC895" s="171">
        <v>353</v>
      </c>
      <c r="AD895" s="207">
        <v>43180</v>
      </c>
      <c r="AE895" s="207">
        <v>0</v>
      </c>
      <c r="AF895" s="171" t="s">
        <v>649</v>
      </c>
    </row>
    <row r="896" spans="16:32" x14ac:dyDescent="0.25">
      <c r="P896" s="171" t="s">
        <v>816</v>
      </c>
      <c r="Q896" s="171">
        <v>353</v>
      </c>
      <c r="R896" s="171" t="s">
        <v>3379</v>
      </c>
      <c r="S896" s="171" t="s">
        <v>1676</v>
      </c>
      <c r="T896" s="171">
        <v>3</v>
      </c>
      <c r="U896" s="171" t="s">
        <v>2593</v>
      </c>
      <c r="V896" s="171" t="s">
        <v>3380</v>
      </c>
      <c r="AB896" s="171" t="s">
        <v>2236</v>
      </c>
      <c r="AC896" s="171">
        <v>353</v>
      </c>
      <c r="AD896" s="207">
        <v>43180</v>
      </c>
      <c r="AE896" s="207">
        <v>0</v>
      </c>
      <c r="AF896" s="171" t="s">
        <v>649</v>
      </c>
    </row>
    <row r="897" spans="16:32" x14ac:dyDescent="0.25">
      <c r="P897" s="171" t="s">
        <v>816</v>
      </c>
      <c r="Q897" s="171">
        <v>353</v>
      </c>
      <c r="R897" s="171" t="s">
        <v>3379</v>
      </c>
      <c r="S897" s="171" t="s">
        <v>1676</v>
      </c>
      <c r="T897" s="171">
        <v>1</v>
      </c>
      <c r="U897" s="171" t="s">
        <v>2593</v>
      </c>
      <c r="V897" s="171" t="s">
        <v>3380</v>
      </c>
      <c r="AB897" s="171" t="s">
        <v>2236</v>
      </c>
      <c r="AC897" s="171">
        <v>353</v>
      </c>
      <c r="AD897" s="207">
        <v>43180</v>
      </c>
      <c r="AE897" s="207">
        <v>0</v>
      </c>
      <c r="AF897" s="171" t="s">
        <v>649</v>
      </c>
    </row>
    <row r="898" spans="16:32" x14ac:dyDescent="0.25">
      <c r="P898" s="171" t="s">
        <v>816</v>
      </c>
      <c r="Q898" s="171">
        <v>353</v>
      </c>
      <c r="R898" s="171" t="s">
        <v>3379</v>
      </c>
      <c r="S898" s="171" t="s">
        <v>1676</v>
      </c>
      <c r="T898" s="171">
        <v>1</v>
      </c>
      <c r="U898" s="171" t="s">
        <v>2593</v>
      </c>
      <c r="V898" s="171" t="s">
        <v>3380</v>
      </c>
      <c r="AB898" s="171" t="s">
        <v>3191</v>
      </c>
      <c r="AC898" s="171">
        <v>327</v>
      </c>
      <c r="AD898" s="207">
        <v>43074</v>
      </c>
      <c r="AE898" s="207">
        <v>43131</v>
      </c>
      <c r="AF898" s="171" t="s">
        <v>3417</v>
      </c>
    </row>
    <row r="899" spans="16:32" x14ac:dyDescent="0.25">
      <c r="P899" s="171" t="s">
        <v>816</v>
      </c>
      <c r="Q899" s="171">
        <v>353</v>
      </c>
      <c r="R899" s="171" t="s">
        <v>3379</v>
      </c>
      <c r="S899" s="171" t="s">
        <v>1677</v>
      </c>
      <c r="T899" s="171">
        <v>20</v>
      </c>
      <c r="U899" s="171" t="s">
        <v>2594</v>
      </c>
      <c r="V899" s="171" t="s">
        <v>3380</v>
      </c>
      <c r="AB899" s="171" t="s">
        <v>2237</v>
      </c>
      <c r="AC899" s="171">
        <v>323</v>
      </c>
      <c r="AD899" s="207">
        <v>43074</v>
      </c>
      <c r="AE899" s="207">
        <v>43111</v>
      </c>
      <c r="AF899" s="171" t="s">
        <v>3417</v>
      </c>
    </row>
    <row r="900" spans="16:32" x14ac:dyDescent="0.25">
      <c r="P900" s="171" t="s">
        <v>816</v>
      </c>
      <c r="Q900" s="171">
        <v>353</v>
      </c>
      <c r="R900" s="171" t="s">
        <v>3379</v>
      </c>
      <c r="S900" s="171" t="s">
        <v>1677</v>
      </c>
      <c r="T900" s="171">
        <v>13</v>
      </c>
      <c r="U900" s="171" t="s">
        <v>2594</v>
      </c>
      <c r="V900" s="171" t="s">
        <v>3380</v>
      </c>
      <c r="AB900" s="171" t="s">
        <v>2237</v>
      </c>
      <c r="AC900" s="171">
        <v>340</v>
      </c>
      <c r="AD900" s="207">
        <v>43133</v>
      </c>
      <c r="AE900" s="207">
        <v>43168</v>
      </c>
      <c r="AF900" s="171" t="s">
        <v>3417</v>
      </c>
    </row>
    <row r="901" spans="16:32" x14ac:dyDescent="0.25">
      <c r="P901" s="171" t="s">
        <v>816</v>
      </c>
      <c r="Q901" s="171">
        <v>353</v>
      </c>
      <c r="R901" s="171" t="s">
        <v>3379</v>
      </c>
      <c r="S901" s="171" t="s">
        <v>1677</v>
      </c>
      <c r="T901" s="171">
        <v>12</v>
      </c>
      <c r="U901" s="171" t="s">
        <v>2594</v>
      </c>
      <c r="V901" s="171" t="s">
        <v>3380</v>
      </c>
      <c r="AB901" s="171" t="s">
        <v>2238</v>
      </c>
      <c r="AC901" s="171">
        <v>340</v>
      </c>
      <c r="AD901" s="207">
        <v>43133</v>
      </c>
      <c r="AE901" s="207">
        <v>43168</v>
      </c>
      <c r="AF901" s="171" t="s">
        <v>3417</v>
      </c>
    </row>
    <row r="902" spans="16:32" x14ac:dyDescent="0.25">
      <c r="P902" s="171" t="s">
        <v>816</v>
      </c>
      <c r="Q902" s="171">
        <v>353</v>
      </c>
      <c r="R902" s="171" t="s">
        <v>3379</v>
      </c>
      <c r="S902" s="171" t="s">
        <v>1679</v>
      </c>
      <c r="T902" s="171">
        <v>3</v>
      </c>
      <c r="U902" s="171" t="s">
        <v>2596</v>
      </c>
      <c r="V902" s="171" t="s">
        <v>3380</v>
      </c>
      <c r="AB902" s="171" t="s">
        <v>2239</v>
      </c>
      <c r="AC902" s="171">
        <v>327</v>
      </c>
      <c r="AD902" s="207">
        <v>43074</v>
      </c>
      <c r="AE902" s="207">
        <v>43131</v>
      </c>
      <c r="AF902" s="171" t="s">
        <v>3417</v>
      </c>
    </row>
    <row r="903" spans="16:32" x14ac:dyDescent="0.25">
      <c r="P903" s="171" t="s">
        <v>816</v>
      </c>
      <c r="Q903" s="171">
        <v>353</v>
      </c>
      <c r="R903" s="171" t="s">
        <v>3379</v>
      </c>
      <c r="S903" s="171" t="s">
        <v>1680</v>
      </c>
      <c r="T903" s="171">
        <v>3</v>
      </c>
      <c r="U903" s="171" t="s">
        <v>2598</v>
      </c>
      <c r="V903" s="171" t="s">
        <v>3380</v>
      </c>
      <c r="AB903" s="171" t="s">
        <v>2240</v>
      </c>
      <c r="AC903" s="171">
        <v>327</v>
      </c>
      <c r="AD903" s="207">
        <v>43074</v>
      </c>
      <c r="AE903" s="207">
        <v>43131</v>
      </c>
      <c r="AF903" s="171" t="s">
        <v>3417</v>
      </c>
    </row>
    <row r="904" spans="16:32" x14ac:dyDescent="0.25">
      <c r="P904" s="171" t="s">
        <v>816</v>
      </c>
      <c r="Q904" s="171">
        <v>353</v>
      </c>
      <c r="R904" s="171" t="s">
        <v>3379</v>
      </c>
      <c r="S904" s="171" t="s">
        <v>1680</v>
      </c>
      <c r="T904" s="171">
        <v>22</v>
      </c>
      <c r="U904" s="171" t="s">
        <v>2598</v>
      </c>
      <c r="V904" s="171" t="s">
        <v>3380</v>
      </c>
      <c r="AB904" s="171" t="s">
        <v>2240</v>
      </c>
      <c r="AC904" s="171">
        <v>347</v>
      </c>
      <c r="AD904" s="207">
        <v>43118</v>
      </c>
      <c r="AE904" s="207">
        <v>43133</v>
      </c>
      <c r="AF904" s="171" t="s">
        <v>3417</v>
      </c>
    </row>
    <row r="905" spans="16:32" x14ac:dyDescent="0.25">
      <c r="P905" s="171" t="s">
        <v>816</v>
      </c>
      <c r="Q905" s="171">
        <v>353</v>
      </c>
      <c r="R905" s="171" t="s">
        <v>3379</v>
      </c>
      <c r="S905" s="171" t="s">
        <v>1681</v>
      </c>
      <c r="T905" s="171">
        <v>21</v>
      </c>
      <c r="U905" s="171" t="s">
        <v>2600</v>
      </c>
      <c r="V905" s="171" t="s">
        <v>3380</v>
      </c>
      <c r="AB905" s="171" t="s">
        <v>2240</v>
      </c>
      <c r="AC905" s="171">
        <v>340</v>
      </c>
      <c r="AD905" s="207">
        <v>43133</v>
      </c>
      <c r="AE905" s="207">
        <v>43168</v>
      </c>
      <c r="AF905" s="171" t="s">
        <v>3417</v>
      </c>
    </row>
    <row r="906" spans="16:32" x14ac:dyDescent="0.25">
      <c r="P906" s="171" t="s">
        <v>816</v>
      </c>
      <c r="Q906" s="171">
        <v>353</v>
      </c>
      <c r="R906" s="171" t="s">
        <v>3379</v>
      </c>
      <c r="S906" s="171" t="s">
        <v>1682</v>
      </c>
      <c r="T906" s="171">
        <v>10</v>
      </c>
      <c r="U906" s="171" t="s">
        <v>2604</v>
      </c>
      <c r="V906" s="171" t="s">
        <v>3380</v>
      </c>
      <c r="AB906" s="171" t="s">
        <v>2240</v>
      </c>
      <c r="AC906" s="171">
        <v>340</v>
      </c>
      <c r="AD906" s="207">
        <v>43133</v>
      </c>
      <c r="AE906" s="207">
        <v>43168</v>
      </c>
      <c r="AF906" s="171" t="s">
        <v>3417</v>
      </c>
    </row>
    <row r="907" spans="16:32" x14ac:dyDescent="0.25">
      <c r="P907" s="171" t="s">
        <v>816</v>
      </c>
      <c r="Q907" s="171">
        <v>353</v>
      </c>
      <c r="R907" s="171" t="s">
        <v>3379</v>
      </c>
      <c r="S907" s="171" t="s">
        <v>1682</v>
      </c>
      <c r="T907" s="171">
        <v>19</v>
      </c>
      <c r="U907" s="171" t="s">
        <v>2604</v>
      </c>
      <c r="V907" s="171" t="s">
        <v>3380</v>
      </c>
      <c r="AB907" s="171" t="s">
        <v>2240</v>
      </c>
      <c r="AC907" s="171">
        <v>357</v>
      </c>
      <c r="AD907" s="207">
        <v>43139</v>
      </c>
      <c r="AE907" s="207">
        <v>43164</v>
      </c>
      <c r="AF907" s="171" t="s">
        <v>3417</v>
      </c>
    </row>
    <row r="908" spans="16:32" x14ac:dyDescent="0.25">
      <c r="P908" s="171" t="s">
        <v>816</v>
      </c>
      <c r="Q908" s="171">
        <v>353</v>
      </c>
      <c r="R908" s="171" t="s">
        <v>3379</v>
      </c>
      <c r="S908" s="171" t="s">
        <v>1682</v>
      </c>
      <c r="T908" s="171">
        <v>20</v>
      </c>
      <c r="U908" s="171" t="s">
        <v>2604</v>
      </c>
      <c r="V908" s="171" t="s">
        <v>3380</v>
      </c>
      <c r="AB908" s="171" t="s">
        <v>2240</v>
      </c>
      <c r="AC908" s="171">
        <v>353</v>
      </c>
      <c r="AD908" s="207">
        <v>43180</v>
      </c>
      <c r="AE908" s="207">
        <v>0</v>
      </c>
      <c r="AF908" s="171" t="s">
        <v>649</v>
      </c>
    </row>
    <row r="909" spans="16:32" x14ac:dyDescent="0.25">
      <c r="P909" s="171" t="s">
        <v>816</v>
      </c>
      <c r="Q909" s="171">
        <v>353</v>
      </c>
      <c r="R909" s="171" t="s">
        <v>3379</v>
      </c>
      <c r="S909" s="171" t="s">
        <v>1682</v>
      </c>
      <c r="T909" s="171">
        <v>5</v>
      </c>
      <c r="U909" s="171" t="s">
        <v>2604</v>
      </c>
      <c r="V909" s="171" t="s">
        <v>3380</v>
      </c>
      <c r="AB909" s="171" t="s">
        <v>2240</v>
      </c>
      <c r="AC909" s="171">
        <v>353</v>
      </c>
      <c r="AD909" s="207">
        <v>43180</v>
      </c>
      <c r="AE909" s="207">
        <v>0</v>
      </c>
      <c r="AF909" s="171" t="s">
        <v>649</v>
      </c>
    </row>
    <row r="910" spans="16:32" x14ac:dyDescent="0.25">
      <c r="P910" s="171" t="s">
        <v>816</v>
      </c>
      <c r="Q910" s="171">
        <v>353</v>
      </c>
      <c r="R910" s="171" t="s">
        <v>3379</v>
      </c>
      <c r="S910" s="171" t="s">
        <v>1683</v>
      </c>
      <c r="T910" s="171">
        <v>5</v>
      </c>
      <c r="U910" s="171" t="s">
        <v>2605</v>
      </c>
      <c r="V910" s="171" t="s">
        <v>3380</v>
      </c>
      <c r="AB910" s="171" t="s">
        <v>2241</v>
      </c>
      <c r="AC910" s="171">
        <v>357</v>
      </c>
      <c r="AD910" s="207">
        <v>43139</v>
      </c>
      <c r="AE910" s="207">
        <v>43164</v>
      </c>
      <c r="AF910" s="171" t="s">
        <v>3417</v>
      </c>
    </row>
    <row r="911" spans="16:32" x14ac:dyDescent="0.25">
      <c r="P911" s="171" t="s">
        <v>816</v>
      </c>
      <c r="Q911" s="171">
        <v>353</v>
      </c>
      <c r="R911" s="171" t="s">
        <v>3379</v>
      </c>
      <c r="S911" s="171" t="s">
        <v>1683</v>
      </c>
      <c r="T911" s="171">
        <v>3</v>
      </c>
      <c r="U911" s="171" t="s">
        <v>2605</v>
      </c>
      <c r="V911" s="171" t="s">
        <v>3380</v>
      </c>
      <c r="AB911" s="171" t="s">
        <v>2241</v>
      </c>
      <c r="AC911" s="171">
        <v>353</v>
      </c>
      <c r="AD911" s="207">
        <v>43180</v>
      </c>
      <c r="AE911" s="207">
        <v>0</v>
      </c>
      <c r="AF911" s="171" t="s">
        <v>649</v>
      </c>
    </row>
    <row r="912" spans="16:32" x14ac:dyDescent="0.25">
      <c r="P912" s="171" t="s">
        <v>816</v>
      </c>
      <c r="Q912" s="171">
        <v>353</v>
      </c>
      <c r="R912" s="171" t="s">
        <v>3379</v>
      </c>
      <c r="S912" s="171" t="s">
        <v>1683</v>
      </c>
      <c r="T912" s="171">
        <v>2</v>
      </c>
      <c r="U912" s="171" t="s">
        <v>2605</v>
      </c>
      <c r="V912" s="171" t="s">
        <v>3380</v>
      </c>
      <c r="AB912" s="171" t="s">
        <v>2241</v>
      </c>
      <c r="AC912" s="171">
        <v>353</v>
      </c>
      <c r="AD912" s="207">
        <v>43180</v>
      </c>
      <c r="AE912" s="207">
        <v>0</v>
      </c>
      <c r="AF912" s="171" t="s">
        <v>649</v>
      </c>
    </row>
    <row r="913" spans="16:32" x14ac:dyDescent="0.25">
      <c r="P913" s="171" t="s">
        <v>816</v>
      </c>
      <c r="Q913" s="171">
        <v>353</v>
      </c>
      <c r="R913" s="171" t="s">
        <v>3379</v>
      </c>
      <c r="S913" s="171" t="s">
        <v>1684</v>
      </c>
      <c r="T913" s="171">
        <v>14</v>
      </c>
      <c r="U913" s="171" t="s">
        <v>2608</v>
      </c>
      <c r="V913" s="171" t="s">
        <v>3380</v>
      </c>
      <c r="AB913" s="171" t="s">
        <v>2242</v>
      </c>
      <c r="AC913" s="171">
        <v>364</v>
      </c>
      <c r="AD913" s="207">
        <v>43168</v>
      </c>
      <c r="AE913" s="207">
        <v>43179</v>
      </c>
      <c r="AF913" s="171" t="s">
        <v>3417</v>
      </c>
    </row>
    <row r="914" spans="16:32" x14ac:dyDescent="0.25">
      <c r="P914" s="171" t="s">
        <v>816</v>
      </c>
      <c r="Q914" s="171">
        <v>353</v>
      </c>
      <c r="R914" s="171" t="s">
        <v>3379</v>
      </c>
      <c r="S914" s="171" t="s">
        <v>1684</v>
      </c>
      <c r="T914" s="171">
        <v>1</v>
      </c>
      <c r="U914" s="171" t="s">
        <v>2608</v>
      </c>
      <c r="V914" s="171" t="s">
        <v>3380</v>
      </c>
      <c r="AB914" s="171" t="s">
        <v>2242</v>
      </c>
      <c r="AC914" s="171">
        <v>353</v>
      </c>
      <c r="AD914" s="207">
        <v>43180</v>
      </c>
      <c r="AE914" s="207">
        <v>0</v>
      </c>
      <c r="AF914" s="171" t="s">
        <v>649</v>
      </c>
    </row>
    <row r="915" spans="16:32" x14ac:dyDescent="0.25">
      <c r="P915" s="171" t="s">
        <v>816</v>
      </c>
      <c r="Q915" s="171">
        <v>353</v>
      </c>
      <c r="R915" s="171" t="s">
        <v>3379</v>
      </c>
      <c r="S915" s="171" t="s">
        <v>1685</v>
      </c>
      <c r="T915" s="171">
        <v>20</v>
      </c>
      <c r="U915" s="171" t="s">
        <v>2610</v>
      </c>
      <c r="V915" s="171" t="s">
        <v>3380</v>
      </c>
      <c r="AB915" s="171" t="s">
        <v>2243</v>
      </c>
      <c r="AC915" s="171">
        <v>327</v>
      </c>
      <c r="AD915" s="207">
        <v>43074</v>
      </c>
      <c r="AE915" s="207">
        <v>43131</v>
      </c>
      <c r="AF915" s="171" t="s">
        <v>3417</v>
      </c>
    </row>
    <row r="916" spans="16:32" x14ac:dyDescent="0.25">
      <c r="P916" s="171" t="s">
        <v>816</v>
      </c>
      <c r="Q916" s="171">
        <v>353</v>
      </c>
      <c r="R916" s="171" t="s">
        <v>3379</v>
      </c>
      <c r="S916" s="171" t="s">
        <v>1686</v>
      </c>
      <c r="T916" s="171">
        <v>1</v>
      </c>
      <c r="U916" s="171" t="s">
        <v>2611</v>
      </c>
      <c r="V916" s="171" t="s">
        <v>3380</v>
      </c>
      <c r="AB916" s="171" t="s">
        <v>2243</v>
      </c>
      <c r="AC916" s="171">
        <v>347</v>
      </c>
      <c r="AD916" s="207">
        <v>43118</v>
      </c>
      <c r="AE916" s="207">
        <v>43133</v>
      </c>
      <c r="AF916" s="171" t="s">
        <v>3417</v>
      </c>
    </row>
    <row r="917" spans="16:32" x14ac:dyDescent="0.25">
      <c r="P917" s="171" t="s">
        <v>816</v>
      </c>
      <c r="Q917" s="171">
        <v>353</v>
      </c>
      <c r="R917" s="171" t="s">
        <v>3379</v>
      </c>
      <c r="S917" s="171" t="s">
        <v>1686</v>
      </c>
      <c r="T917" s="171">
        <v>9</v>
      </c>
      <c r="U917" s="171" t="s">
        <v>2611</v>
      </c>
      <c r="V917" s="171" t="s">
        <v>3380</v>
      </c>
      <c r="AB917" s="171" t="s">
        <v>2243</v>
      </c>
      <c r="AC917" s="171">
        <v>340</v>
      </c>
      <c r="AD917" s="207">
        <v>43133</v>
      </c>
      <c r="AE917" s="207">
        <v>43168</v>
      </c>
      <c r="AF917" s="171" t="s">
        <v>3417</v>
      </c>
    </row>
    <row r="918" spans="16:32" x14ac:dyDescent="0.25">
      <c r="P918" s="171" t="s">
        <v>816</v>
      </c>
      <c r="Q918" s="171">
        <v>353</v>
      </c>
      <c r="R918" s="171" t="s">
        <v>3379</v>
      </c>
      <c r="S918" s="171" t="s">
        <v>1687</v>
      </c>
      <c r="T918" s="171">
        <v>25</v>
      </c>
      <c r="U918" s="171" t="s">
        <v>2613</v>
      </c>
      <c r="V918" s="171" t="s">
        <v>3380</v>
      </c>
      <c r="AB918" s="171" t="s">
        <v>2243</v>
      </c>
      <c r="AC918" s="171">
        <v>340</v>
      </c>
      <c r="AD918" s="207">
        <v>43133</v>
      </c>
      <c r="AE918" s="207">
        <v>43168</v>
      </c>
      <c r="AF918" s="171" t="s">
        <v>3417</v>
      </c>
    </row>
    <row r="919" spans="16:32" x14ac:dyDescent="0.25">
      <c r="P919" s="171" t="s">
        <v>816</v>
      </c>
      <c r="Q919" s="171">
        <v>353</v>
      </c>
      <c r="R919" s="171" t="s">
        <v>3379</v>
      </c>
      <c r="S919" s="171" t="s">
        <v>1687</v>
      </c>
      <c r="T919" s="171">
        <v>12</v>
      </c>
      <c r="U919" s="171" t="s">
        <v>2613</v>
      </c>
      <c r="V919" s="171" t="s">
        <v>3380</v>
      </c>
      <c r="AB919" s="171" t="s">
        <v>2243</v>
      </c>
      <c r="AC919" s="171">
        <v>357</v>
      </c>
      <c r="AD919" s="207">
        <v>43139</v>
      </c>
      <c r="AE919" s="207">
        <v>43164</v>
      </c>
      <c r="AF919" s="171" t="s">
        <v>3417</v>
      </c>
    </row>
    <row r="920" spans="16:32" x14ac:dyDescent="0.25">
      <c r="P920" s="171" t="s">
        <v>816</v>
      </c>
      <c r="Q920" s="171">
        <v>353</v>
      </c>
      <c r="R920" s="171" t="s">
        <v>3379</v>
      </c>
      <c r="S920" s="171" t="s">
        <v>1047</v>
      </c>
      <c r="T920" s="171">
        <v>10</v>
      </c>
      <c r="U920" s="171" t="s">
        <v>2614</v>
      </c>
      <c r="V920" s="171" t="s">
        <v>3380</v>
      </c>
      <c r="AB920" s="171" t="s">
        <v>2243</v>
      </c>
      <c r="AC920" s="171">
        <v>353</v>
      </c>
      <c r="AD920" s="207">
        <v>43180</v>
      </c>
      <c r="AE920" s="207">
        <v>0</v>
      </c>
      <c r="AF920" s="171" t="s">
        <v>649</v>
      </c>
    </row>
    <row r="921" spans="16:32" x14ac:dyDescent="0.25">
      <c r="P921" s="171" t="s">
        <v>816</v>
      </c>
      <c r="Q921" s="171">
        <v>353</v>
      </c>
      <c r="R921" s="171" t="s">
        <v>3379</v>
      </c>
      <c r="S921" s="171" t="s">
        <v>1047</v>
      </c>
      <c r="T921" s="171">
        <v>14</v>
      </c>
      <c r="U921" s="171" t="s">
        <v>2614</v>
      </c>
      <c r="V921" s="171" t="s">
        <v>3380</v>
      </c>
      <c r="AB921" s="171" t="s">
        <v>2244</v>
      </c>
      <c r="AC921" s="171">
        <v>340</v>
      </c>
      <c r="AD921" s="207">
        <v>43133</v>
      </c>
      <c r="AE921" s="207">
        <v>43168</v>
      </c>
      <c r="AF921" s="171" t="s">
        <v>3417</v>
      </c>
    </row>
    <row r="922" spans="16:32" x14ac:dyDescent="0.25">
      <c r="P922" s="171" t="s">
        <v>816</v>
      </c>
      <c r="Q922" s="171">
        <v>353</v>
      </c>
      <c r="R922" s="171" t="s">
        <v>3379</v>
      </c>
      <c r="S922" s="171" t="s">
        <v>1688</v>
      </c>
      <c r="T922" s="171">
        <v>10</v>
      </c>
      <c r="U922" s="171" t="s">
        <v>2616</v>
      </c>
      <c r="V922" s="171" t="s">
        <v>3380</v>
      </c>
      <c r="AB922" s="171" t="s">
        <v>2244</v>
      </c>
      <c r="AC922" s="171">
        <v>357</v>
      </c>
      <c r="AD922" s="207">
        <v>43139</v>
      </c>
      <c r="AE922" s="207">
        <v>43164</v>
      </c>
      <c r="AF922" s="171" t="s">
        <v>3417</v>
      </c>
    </row>
    <row r="923" spans="16:32" x14ac:dyDescent="0.25">
      <c r="P923" s="171" t="s">
        <v>816</v>
      </c>
      <c r="Q923" s="171">
        <v>353</v>
      </c>
      <c r="R923" s="171" t="s">
        <v>3379</v>
      </c>
      <c r="S923" s="171" t="s">
        <v>1689</v>
      </c>
      <c r="T923" s="171">
        <v>6</v>
      </c>
      <c r="U923" s="171" t="s">
        <v>2617</v>
      </c>
      <c r="V923" s="171" t="s">
        <v>3380</v>
      </c>
      <c r="AB923" s="171" t="s">
        <v>2244</v>
      </c>
      <c r="AC923" s="171">
        <v>353</v>
      </c>
      <c r="AD923" s="207">
        <v>43180</v>
      </c>
      <c r="AE923" s="207">
        <v>0</v>
      </c>
      <c r="AF923" s="171" t="s">
        <v>649</v>
      </c>
    </row>
    <row r="924" spans="16:32" x14ac:dyDescent="0.25">
      <c r="P924" s="171" t="s">
        <v>816</v>
      </c>
      <c r="Q924" s="171">
        <v>353</v>
      </c>
      <c r="R924" s="171" t="s">
        <v>3379</v>
      </c>
      <c r="S924" s="171" t="s">
        <v>1689</v>
      </c>
      <c r="T924" s="171">
        <v>10</v>
      </c>
      <c r="U924" s="171" t="s">
        <v>2617</v>
      </c>
      <c r="V924" s="171" t="s">
        <v>3380</v>
      </c>
      <c r="AB924" s="171" t="s">
        <v>2245</v>
      </c>
      <c r="AC924" s="171">
        <v>364</v>
      </c>
      <c r="AD924" s="207">
        <v>43168</v>
      </c>
      <c r="AE924" s="207">
        <v>43179</v>
      </c>
      <c r="AF924" s="171" t="s">
        <v>3417</v>
      </c>
    </row>
    <row r="925" spans="16:32" x14ac:dyDescent="0.25">
      <c r="P925" s="171" t="s">
        <v>816</v>
      </c>
      <c r="Q925" s="171">
        <v>353</v>
      </c>
      <c r="R925" s="171" t="s">
        <v>3379</v>
      </c>
      <c r="S925" s="171" t="s">
        <v>1690</v>
      </c>
      <c r="T925" s="171">
        <v>5</v>
      </c>
      <c r="U925" s="171" t="s">
        <v>2618</v>
      </c>
      <c r="V925" s="171" t="s">
        <v>3380</v>
      </c>
      <c r="AB925" s="171" t="s">
        <v>2245</v>
      </c>
      <c r="AC925" s="171">
        <v>353</v>
      </c>
      <c r="AD925" s="207">
        <v>43180</v>
      </c>
      <c r="AE925" s="207">
        <v>0</v>
      </c>
      <c r="AF925" s="171" t="s">
        <v>649</v>
      </c>
    </row>
    <row r="926" spans="16:32" x14ac:dyDescent="0.25">
      <c r="P926" s="171" t="s">
        <v>816</v>
      </c>
      <c r="Q926" s="171">
        <v>353</v>
      </c>
      <c r="R926" s="171" t="s">
        <v>3379</v>
      </c>
      <c r="S926" s="171" t="s">
        <v>1690</v>
      </c>
      <c r="T926" s="171">
        <v>9</v>
      </c>
      <c r="U926" s="171" t="s">
        <v>2618</v>
      </c>
      <c r="V926" s="171" t="s">
        <v>3380</v>
      </c>
      <c r="AB926" s="171" t="s">
        <v>2246</v>
      </c>
      <c r="AC926" s="171">
        <v>323</v>
      </c>
      <c r="AD926" s="207">
        <v>43074</v>
      </c>
      <c r="AE926" s="207">
        <v>43111</v>
      </c>
      <c r="AF926" s="171" t="s">
        <v>3417</v>
      </c>
    </row>
    <row r="927" spans="16:32" x14ac:dyDescent="0.25">
      <c r="P927" s="171" t="s">
        <v>816</v>
      </c>
      <c r="Q927" s="171">
        <v>353</v>
      </c>
      <c r="R927" s="171" t="s">
        <v>3379</v>
      </c>
      <c r="S927" s="171" t="s">
        <v>1691</v>
      </c>
      <c r="T927" s="171">
        <v>3</v>
      </c>
      <c r="U927" s="171" t="s">
        <v>2619</v>
      </c>
      <c r="V927" s="171" t="s">
        <v>3380</v>
      </c>
      <c r="AB927" s="171" t="s">
        <v>2246</v>
      </c>
      <c r="AC927" s="171">
        <v>347</v>
      </c>
      <c r="AD927" s="207">
        <v>43118</v>
      </c>
      <c r="AE927" s="207">
        <v>43133</v>
      </c>
      <c r="AF927" s="171" t="s">
        <v>3417</v>
      </c>
    </row>
    <row r="928" spans="16:32" x14ac:dyDescent="0.25">
      <c r="P928" s="171" t="s">
        <v>816</v>
      </c>
      <c r="Q928" s="171">
        <v>353</v>
      </c>
      <c r="R928" s="171" t="s">
        <v>3379</v>
      </c>
      <c r="S928" s="171" t="s">
        <v>1692</v>
      </c>
      <c r="T928" s="171">
        <v>14</v>
      </c>
      <c r="U928" s="171" t="s">
        <v>2620</v>
      </c>
      <c r="V928" s="171" t="s">
        <v>3380</v>
      </c>
      <c r="AB928" s="171" t="s">
        <v>2246</v>
      </c>
      <c r="AC928" s="171">
        <v>335</v>
      </c>
      <c r="AD928" s="207">
        <v>43133</v>
      </c>
      <c r="AE928" s="207">
        <v>43147</v>
      </c>
      <c r="AF928" s="171" t="s">
        <v>3417</v>
      </c>
    </row>
    <row r="929" spans="16:32" x14ac:dyDescent="0.25">
      <c r="P929" s="171" t="s">
        <v>816</v>
      </c>
      <c r="Q929" s="171">
        <v>353</v>
      </c>
      <c r="R929" s="171" t="s">
        <v>3379</v>
      </c>
      <c r="S929" s="171" t="s">
        <v>1694</v>
      </c>
      <c r="T929" s="171">
        <v>3</v>
      </c>
      <c r="U929" s="171" t="s">
        <v>2623</v>
      </c>
      <c r="V929" s="171" t="s">
        <v>3380</v>
      </c>
      <c r="AB929" s="171" t="s">
        <v>2246</v>
      </c>
      <c r="AC929" s="171">
        <v>340</v>
      </c>
      <c r="AD929" s="207">
        <v>43133</v>
      </c>
      <c r="AE929" s="207">
        <v>43168</v>
      </c>
      <c r="AF929" s="171" t="s">
        <v>3417</v>
      </c>
    </row>
    <row r="930" spans="16:32" x14ac:dyDescent="0.25">
      <c r="P930" s="171" t="s">
        <v>816</v>
      </c>
      <c r="Q930" s="171">
        <v>353</v>
      </c>
      <c r="R930" s="171" t="s">
        <v>3379</v>
      </c>
      <c r="S930" s="171" t="s">
        <v>1694</v>
      </c>
      <c r="T930" s="171">
        <v>20</v>
      </c>
      <c r="U930" s="171" t="s">
        <v>2623</v>
      </c>
      <c r="V930" s="171" t="s">
        <v>3380</v>
      </c>
      <c r="AB930" s="171" t="s">
        <v>2246</v>
      </c>
      <c r="AC930" s="171">
        <v>340</v>
      </c>
      <c r="AD930" s="207">
        <v>43133</v>
      </c>
      <c r="AE930" s="207">
        <v>43168</v>
      </c>
      <c r="AF930" s="171" t="s">
        <v>3417</v>
      </c>
    </row>
    <row r="931" spans="16:32" x14ac:dyDescent="0.25">
      <c r="P931" s="171" t="s">
        <v>816</v>
      </c>
      <c r="Q931" s="171">
        <v>353</v>
      </c>
      <c r="R931" s="171" t="s">
        <v>3379</v>
      </c>
      <c r="S931" s="171" t="s">
        <v>1694</v>
      </c>
      <c r="T931" s="171">
        <v>7</v>
      </c>
      <c r="U931" s="171" t="s">
        <v>2623</v>
      </c>
      <c r="V931" s="171" t="s">
        <v>3380</v>
      </c>
      <c r="AB931" s="171" t="s">
        <v>2246</v>
      </c>
      <c r="AC931" s="171">
        <v>374</v>
      </c>
      <c r="AD931" s="207">
        <v>43195</v>
      </c>
      <c r="AE931" s="207">
        <v>0</v>
      </c>
      <c r="AF931" s="171" t="s">
        <v>649</v>
      </c>
    </row>
    <row r="932" spans="16:32" x14ac:dyDescent="0.25">
      <c r="P932" s="171" t="s">
        <v>816</v>
      </c>
      <c r="Q932" s="171">
        <v>353</v>
      </c>
      <c r="R932" s="171" t="s">
        <v>3379</v>
      </c>
      <c r="S932" s="171" t="s">
        <v>1695</v>
      </c>
      <c r="T932" s="171">
        <v>2</v>
      </c>
      <c r="U932" s="171" t="s">
        <v>2624</v>
      </c>
      <c r="V932" s="171" t="s">
        <v>3380</v>
      </c>
      <c r="AB932" s="171" t="s">
        <v>2247</v>
      </c>
      <c r="AC932" s="171">
        <v>340</v>
      </c>
      <c r="AD932" s="207">
        <v>43133</v>
      </c>
      <c r="AE932" s="207">
        <v>43168</v>
      </c>
      <c r="AF932" s="171" t="s">
        <v>3417</v>
      </c>
    </row>
    <row r="933" spans="16:32" x14ac:dyDescent="0.25">
      <c r="P933" s="171" t="s">
        <v>816</v>
      </c>
      <c r="Q933" s="171">
        <v>353</v>
      </c>
      <c r="R933" s="171" t="s">
        <v>3379</v>
      </c>
      <c r="S933" s="171" t="s">
        <v>1696</v>
      </c>
      <c r="T933" s="171">
        <v>5</v>
      </c>
      <c r="U933" s="171" t="s">
        <v>2625</v>
      </c>
      <c r="V933" s="171" t="s">
        <v>3380</v>
      </c>
      <c r="AB933" s="171" t="s">
        <v>2248</v>
      </c>
      <c r="AC933" s="171">
        <v>327</v>
      </c>
      <c r="AD933" s="207">
        <v>43074</v>
      </c>
      <c r="AE933" s="207">
        <v>43131</v>
      </c>
      <c r="AF933" s="171" t="s">
        <v>3417</v>
      </c>
    </row>
    <row r="934" spans="16:32" x14ac:dyDescent="0.25">
      <c r="P934" s="171" t="s">
        <v>816</v>
      </c>
      <c r="Q934" s="171">
        <v>353</v>
      </c>
      <c r="R934" s="171" t="s">
        <v>3379</v>
      </c>
      <c r="S934" s="171" t="s">
        <v>1697</v>
      </c>
      <c r="T934" s="171">
        <v>5</v>
      </c>
      <c r="U934" s="171" t="s">
        <v>2626</v>
      </c>
      <c r="V934" s="171" t="s">
        <v>3380</v>
      </c>
      <c r="AB934" s="171" t="s">
        <v>2249</v>
      </c>
      <c r="AC934" s="171">
        <v>327</v>
      </c>
      <c r="AD934" s="207">
        <v>43074</v>
      </c>
      <c r="AE934" s="207">
        <v>43131</v>
      </c>
      <c r="AF934" s="171" t="s">
        <v>3417</v>
      </c>
    </row>
    <row r="935" spans="16:32" x14ac:dyDescent="0.25">
      <c r="P935" s="171" t="s">
        <v>816</v>
      </c>
      <c r="Q935" s="171">
        <v>353</v>
      </c>
      <c r="R935" s="171" t="s">
        <v>3379</v>
      </c>
      <c r="S935" s="171" t="s">
        <v>1697</v>
      </c>
      <c r="T935" s="171">
        <v>40</v>
      </c>
      <c r="U935" s="171" t="s">
        <v>2626</v>
      </c>
      <c r="V935" s="171" t="s">
        <v>3380</v>
      </c>
      <c r="AB935" s="171" t="s">
        <v>2249</v>
      </c>
      <c r="AC935" s="171">
        <v>327</v>
      </c>
      <c r="AD935" s="207">
        <v>43074</v>
      </c>
      <c r="AE935" s="207">
        <v>43131</v>
      </c>
      <c r="AF935" s="171" t="s">
        <v>3417</v>
      </c>
    </row>
    <row r="936" spans="16:32" x14ac:dyDescent="0.25">
      <c r="P936" s="171" t="s">
        <v>816</v>
      </c>
      <c r="Q936" s="171">
        <v>353</v>
      </c>
      <c r="R936" s="171" t="s">
        <v>3379</v>
      </c>
      <c r="S936" s="171" t="s">
        <v>1698</v>
      </c>
      <c r="T936" s="171">
        <v>7</v>
      </c>
      <c r="U936" s="171" t="s">
        <v>2627</v>
      </c>
      <c r="V936" s="171" t="s">
        <v>3380</v>
      </c>
      <c r="AB936" s="171" t="s">
        <v>2249</v>
      </c>
      <c r="AC936" s="171">
        <v>347</v>
      </c>
      <c r="AD936" s="207">
        <v>43118</v>
      </c>
      <c r="AE936" s="207">
        <v>43133</v>
      </c>
      <c r="AF936" s="171" t="s">
        <v>3417</v>
      </c>
    </row>
    <row r="937" spans="16:32" x14ac:dyDescent="0.25">
      <c r="P937" s="171" t="s">
        <v>816</v>
      </c>
      <c r="Q937" s="171">
        <v>353</v>
      </c>
      <c r="R937" s="171" t="s">
        <v>3379</v>
      </c>
      <c r="S937" s="171" t="s">
        <v>1699</v>
      </c>
      <c r="T937" s="171">
        <v>7</v>
      </c>
      <c r="U937" s="171" t="s">
        <v>2629</v>
      </c>
      <c r="V937" s="171" t="s">
        <v>3380</v>
      </c>
      <c r="AB937" s="171" t="s">
        <v>2249</v>
      </c>
      <c r="AC937" s="171">
        <v>357</v>
      </c>
      <c r="AD937" s="207">
        <v>43139</v>
      </c>
      <c r="AE937" s="207">
        <v>43164</v>
      </c>
      <c r="AF937" s="171" t="s">
        <v>3417</v>
      </c>
    </row>
    <row r="938" spans="16:32" x14ac:dyDescent="0.25">
      <c r="P938" s="171" t="s">
        <v>816</v>
      </c>
      <c r="Q938" s="171">
        <v>353</v>
      </c>
      <c r="R938" s="171" t="s">
        <v>3379</v>
      </c>
      <c r="S938" s="171" t="s">
        <v>1700</v>
      </c>
      <c r="T938" s="171">
        <v>12</v>
      </c>
      <c r="U938" s="171" t="s">
        <v>2631</v>
      </c>
      <c r="V938" s="171" t="s">
        <v>3380</v>
      </c>
      <c r="AB938" s="171" t="s">
        <v>2249</v>
      </c>
      <c r="AC938" s="171">
        <v>364</v>
      </c>
      <c r="AD938" s="207">
        <v>43168</v>
      </c>
      <c r="AE938" s="207">
        <v>43179</v>
      </c>
      <c r="AF938" s="171" t="s">
        <v>3417</v>
      </c>
    </row>
    <row r="939" spans="16:32" x14ac:dyDescent="0.25">
      <c r="P939" s="171" t="s">
        <v>816</v>
      </c>
      <c r="Q939" s="171">
        <v>353</v>
      </c>
      <c r="R939" s="171" t="s">
        <v>3379</v>
      </c>
      <c r="S939" s="171" t="s">
        <v>1701</v>
      </c>
      <c r="T939" s="171">
        <v>12</v>
      </c>
      <c r="U939" s="171" t="s">
        <v>2632</v>
      </c>
      <c r="V939" s="171" t="s">
        <v>3380</v>
      </c>
      <c r="AB939" s="171" t="s">
        <v>2249</v>
      </c>
      <c r="AC939" s="171">
        <v>374</v>
      </c>
      <c r="AD939" s="207">
        <v>43195</v>
      </c>
      <c r="AE939" s="207">
        <v>0</v>
      </c>
      <c r="AF939" s="171" t="s">
        <v>649</v>
      </c>
    </row>
    <row r="940" spans="16:32" x14ac:dyDescent="0.25">
      <c r="P940" s="171" t="s">
        <v>816</v>
      </c>
      <c r="Q940" s="171">
        <v>353</v>
      </c>
      <c r="R940" s="171" t="s">
        <v>3379</v>
      </c>
      <c r="S940" s="171" t="s">
        <v>1702</v>
      </c>
      <c r="T940" s="171">
        <v>60</v>
      </c>
      <c r="U940" s="171" t="s">
        <v>2633</v>
      </c>
      <c r="V940" s="171" t="s">
        <v>3380</v>
      </c>
      <c r="AB940" s="171" t="s">
        <v>3192</v>
      </c>
      <c r="AC940" s="171">
        <v>323</v>
      </c>
      <c r="AD940" s="207">
        <v>43074</v>
      </c>
      <c r="AE940" s="207">
        <v>43111</v>
      </c>
      <c r="AF940" s="171" t="s">
        <v>3417</v>
      </c>
    </row>
    <row r="941" spans="16:32" x14ac:dyDescent="0.25">
      <c r="P941" s="171" t="s">
        <v>816</v>
      </c>
      <c r="Q941" s="171">
        <v>353</v>
      </c>
      <c r="R941" s="171" t="s">
        <v>3379</v>
      </c>
      <c r="S941" s="171" t="s">
        <v>1703</v>
      </c>
      <c r="T941" s="171">
        <v>13</v>
      </c>
      <c r="U941" s="171" t="s">
        <v>2634</v>
      </c>
      <c r="V941" s="171" t="s">
        <v>3380</v>
      </c>
      <c r="AB941" s="171" t="s">
        <v>3192</v>
      </c>
      <c r="AC941" s="171">
        <v>347</v>
      </c>
      <c r="AD941" s="207">
        <v>43118</v>
      </c>
      <c r="AE941" s="207">
        <v>43133</v>
      </c>
      <c r="AF941" s="171" t="s">
        <v>3417</v>
      </c>
    </row>
    <row r="942" spans="16:32" x14ac:dyDescent="0.25">
      <c r="P942" s="171" t="s">
        <v>816</v>
      </c>
      <c r="Q942" s="171">
        <v>353</v>
      </c>
      <c r="R942" s="171" t="s">
        <v>3379</v>
      </c>
      <c r="S942" s="171" t="s">
        <v>1704</v>
      </c>
      <c r="T942" s="171">
        <v>6</v>
      </c>
      <c r="U942" s="171" t="s">
        <v>2636</v>
      </c>
      <c r="V942" s="171" t="s">
        <v>3380</v>
      </c>
      <c r="AB942" s="171" t="s">
        <v>3192</v>
      </c>
      <c r="AC942" s="171">
        <v>340</v>
      </c>
      <c r="AD942" s="207">
        <v>43133</v>
      </c>
      <c r="AE942" s="207">
        <v>43168</v>
      </c>
      <c r="AF942" s="171" t="s">
        <v>3417</v>
      </c>
    </row>
    <row r="943" spans="16:32" x14ac:dyDescent="0.25">
      <c r="P943" s="171" t="s">
        <v>816</v>
      </c>
      <c r="Q943" s="171">
        <v>353</v>
      </c>
      <c r="R943" s="171" t="s">
        <v>3379</v>
      </c>
      <c r="S943" s="171" t="s">
        <v>1706</v>
      </c>
      <c r="T943" s="171">
        <v>204</v>
      </c>
      <c r="U943" s="171" t="s">
        <v>2638</v>
      </c>
      <c r="V943" s="171" t="s">
        <v>3380</v>
      </c>
      <c r="AB943" s="171" t="s">
        <v>3192</v>
      </c>
      <c r="AC943" s="171">
        <v>340</v>
      </c>
      <c r="AD943" s="207">
        <v>43133</v>
      </c>
      <c r="AE943" s="207">
        <v>43168</v>
      </c>
      <c r="AF943" s="171" t="s">
        <v>3417</v>
      </c>
    </row>
    <row r="944" spans="16:32" x14ac:dyDescent="0.25">
      <c r="P944" s="171" t="s">
        <v>816</v>
      </c>
      <c r="Q944" s="171">
        <v>353</v>
      </c>
      <c r="R944" s="171" t="s">
        <v>3379</v>
      </c>
      <c r="S944" s="171" t="s">
        <v>1048</v>
      </c>
      <c r="T944" s="171">
        <v>13</v>
      </c>
      <c r="U944" s="171" t="s">
        <v>2643</v>
      </c>
      <c r="V944" s="171" t="s">
        <v>3380</v>
      </c>
      <c r="AB944" s="171" t="s">
        <v>2250</v>
      </c>
      <c r="AC944" s="171">
        <v>323</v>
      </c>
      <c r="AD944" s="207">
        <v>43074</v>
      </c>
      <c r="AE944" s="207">
        <v>43111</v>
      </c>
      <c r="AF944" s="171" t="s">
        <v>3417</v>
      </c>
    </row>
    <row r="945" spans="16:32" x14ac:dyDescent="0.25">
      <c r="P945" s="171" t="s">
        <v>816</v>
      </c>
      <c r="Q945" s="171">
        <v>353</v>
      </c>
      <c r="R945" s="171" t="s">
        <v>3379</v>
      </c>
      <c r="S945" s="171" t="s">
        <v>1709</v>
      </c>
      <c r="T945" s="171">
        <v>1</v>
      </c>
      <c r="U945" s="171" t="s">
        <v>2644</v>
      </c>
      <c r="V945" s="171" t="s">
        <v>3380</v>
      </c>
      <c r="AB945" s="171" t="s">
        <v>2250</v>
      </c>
      <c r="AC945" s="171">
        <v>323</v>
      </c>
      <c r="AD945" s="207">
        <v>43074</v>
      </c>
      <c r="AE945" s="207">
        <v>43111</v>
      </c>
      <c r="AF945" s="171" t="s">
        <v>3417</v>
      </c>
    </row>
    <row r="946" spans="16:32" x14ac:dyDescent="0.25">
      <c r="P946" s="171" t="s">
        <v>816</v>
      </c>
      <c r="Q946" s="171">
        <v>353</v>
      </c>
      <c r="R946" s="171" t="s">
        <v>3379</v>
      </c>
      <c r="S946" s="171" t="s">
        <v>1709</v>
      </c>
      <c r="T946" s="171">
        <v>2</v>
      </c>
      <c r="U946" s="171" t="s">
        <v>2644</v>
      </c>
      <c r="V946" s="171" t="s">
        <v>3380</v>
      </c>
      <c r="AB946" s="171" t="s">
        <v>2250</v>
      </c>
      <c r="AC946" s="171">
        <v>335</v>
      </c>
      <c r="AD946" s="207">
        <v>43133</v>
      </c>
      <c r="AE946" s="207">
        <v>43147</v>
      </c>
      <c r="AF946" s="171" t="s">
        <v>3417</v>
      </c>
    </row>
    <row r="947" spans="16:32" x14ac:dyDescent="0.25">
      <c r="P947" s="171" t="s">
        <v>816</v>
      </c>
      <c r="Q947" s="171">
        <v>353</v>
      </c>
      <c r="R947" s="171" t="s">
        <v>3379</v>
      </c>
      <c r="S947" s="171" t="s">
        <v>1710</v>
      </c>
      <c r="T947" s="171">
        <v>3</v>
      </c>
      <c r="U947" s="171" t="s">
        <v>2645</v>
      </c>
      <c r="V947" s="171" t="s">
        <v>3380</v>
      </c>
      <c r="AB947" s="171" t="s">
        <v>2250</v>
      </c>
      <c r="AC947" s="171">
        <v>364</v>
      </c>
      <c r="AD947" s="207">
        <v>43168</v>
      </c>
      <c r="AE947" s="207">
        <v>43179</v>
      </c>
      <c r="AF947" s="171" t="s">
        <v>3417</v>
      </c>
    </row>
    <row r="948" spans="16:32" x14ac:dyDescent="0.25">
      <c r="P948" s="171" t="s">
        <v>816</v>
      </c>
      <c r="Q948" s="171">
        <v>353</v>
      </c>
      <c r="R948" s="171" t="s">
        <v>3379</v>
      </c>
      <c r="S948" s="171" t="s">
        <v>1712</v>
      </c>
      <c r="T948" s="171">
        <v>10</v>
      </c>
      <c r="U948" s="171" t="s">
        <v>2648</v>
      </c>
      <c r="V948" s="171" t="s">
        <v>3380</v>
      </c>
      <c r="AB948" s="171" t="s">
        <v>2250</v>
      </c>
      <c r="AC948" s="171">
        <v>353</v>
      </c>
      <c r="AD948" s="207">
        <v>43180</v>
      </c>
      <c r="AE948" s="207">
        <v>0</v>
      </c>
      <c r="AF948" s="171" t="s">
        <v>649</v>
      </c>
    </row>
    <row r="949" spans="16:32" x14ac:dyDescent="0.25">
      <c r="P949" s="171" t="s">
        <v>816</v>
      </c>
      <c r="Q949" s="171">
        <v>353</v>
      </c>
      <c r="R949" s="171" t="s">
        <v>3379</v>
      </c>
      <c r="S949" s="171" t="s">
        <v>1713</v>
      </c>
      <c r="T949" s="171">
        <v>6</v>
      </c>
      <c r="U949" s="171" t="s">
        <v>2650</v>
      </c>
      <c r="V949" s="171" t="s">
        <v>3380</v>
      </c>
      <c r="AB949" s="171" t="s">
        <v>2250</v>
      </c>
      <c r="AC949" s="171">
        <v>353</v>
      </c>
      <c r="AD949" s="207">
        <v>43180</v>
      </c>
      <c r="AE949" s="207">
        <v>0</v>
      </c>
      <c r="AF949" s="171" t="s">
        <v>649</v>
      </c>
    </row>
    <row r="950" spans="16:32" x14ac:dyDescent="0.25">
      <c r="P950" s="171" t="s">
        <v>816</v>
      </c>
      <c r="Q950" s="171">
        <v>353</v>
      </c>
      <c r="R950" s="171" t="s">
        <v>3379</v>
      </c>
      <c r="S950" s="171" t="s">
        <v>1713</v>
      </c>
      <c r="T950" s="171">
        <v>1</v>
      </c>
      <c r="U950" s="171" t="s">
        <v>2650</v>
      </c>
      <c r="V950" s="171" t="s">
        <v>3380</v>
      </c>
      <c r="AB950" s="171" t="s">
        <v>2250</v>
      </c>
      <c r="AC950" s="171">
        <v>353</v>
      </c>
      <c r="AD950" s="207">
        <v>43180</v>
      </c>
      <c r="AE950" s="207">
        <v>0</v>
      </c>
      <c r="AF950" s="171" t="s">
        <v>649</v>
      </c>
    </row>
    <row r="951" spans="16:32" x14ac:dyDescent="0.25">
      <c r="P951" s="171" t="s">
        <v>816</v>
      </c>
      <c r="Q951" s="171">
        <v>353</v>
      </c>
      <c r="R951" s="171" t="s">
        <v>3379</v>
      </c>
      <c r="S951" s="171" t="s">
        <v>1713</v>
      </c>
      <c r="T951" s="171">
        <v>2</v>
      </c>
      <c r="U951" s="171" t="s">
        <v>2650</v>
      </c>
      <c r="V951" s="171" t="s">
        <v>3380</v>
      </c>
      <c r="AB951" s="171" t="s">
        <v>2250</v>
      </c>
      <c r="AC951" s="171">
        <v>353</v>
      </c>
      <c r="AD951" s="207">
        <v>43180</v>
      </c>
      <c r="AE951" s="207">
        <v>0</v>
      </c>
      <c r="AF951" s="171" t="s">
        <v>649</v>
      </c>
    </row>
    <row r="952" spans="16:32" x14ac:dyDescent="0.25">
      <c r="P952" s="171" t="s">
        <v>816</v>
      </c>
      <c r="Q952" s="171">
        <v>353</v>
      </c>
      <c r="R952" s="171" t="s">
        <v>3379</v>
      </c>
      <c r="S952" s="171" t="s">
        <v>1713</v>
      </c>
      <c r="T952" s="171">
        <v>2</v>
      </c>
      <c r="U952" s="171" t="s">
        <v>2650</v>
      </c>
      <c r="V952" s="171" t="s">
        <v>3380</v>
      </c>
      <c r="AB952" s="171" t="s">
        <v>2251</v>
      </c>
      <c r="AC952" s="171">
        <v>327</v>
      </c>
      <c r="AD952" s="207">
        <v>43074</v>
      </c>
      <c r="AE952" s="207">
        <v>43131</v>
      </c>
      <c r="AF952" s="171" t="s">
        <v>3417</v>
      </c>
    </row>
    <row r="953" spans="16:32" x14ac:dyDescent="0.25">
      <c r="P953" s="171" t="s">
        <v>816</v>
      </c>
      <c r="Q953" s="171">
        <v>353</v>
      </c>
      <c r="R953" s="171" t="s">
        <v>3379</v>
      </c>
      <c r="S953" s="171" t="s">
        <v>1713</v>
      </c>
      <c r="T953" s="171">
        <v>3</v>
      </c>
      <c r="U953" s="171" t="s">
        <v>2650</v>
      </c>
      <c r="V953" s="171" t="s">
        <v>3380</v>
      </c>
      <c r="AB953" s="171" t="s">
        <v>2251</v>
      </c>
      <c r="AC953" s="171">
        <v>347</v>
      </c>
      <c r="AD953" s="207">
        <v>43118</v>
      </c>
      <c r="AE953" s="207">
        <v>43133</v>
      </c>
      <c r="AF953" s="171" t="s">
        <v>3417</v>
      </c>
    </row>
    <row r="954" spans="16:32" x14ac:dyDescent="0.25">
      <c r="P954" s="171" t="s">
        <v>816</v>
      </c>
      <c r="Q954" s="171">
        <v>353</v>
      </c>
      <c r="R954" s="171" t="s">
        <v>3379</v>
      </c>
      <c r="S954" s="171" t="s">
        <v>1714</v>
      </c>
      <c r="T954" s="171">
        <v>4</v>
      </c>
      <c r="U954" s="171" t="s">
        <v>2651</v>
      </c>
      <c r="V954" s="171" t="s">
        <v>3380</v>
      </c>
      <c r="AB954" s="171" t="s">
        <v>2251</v>
      </c>
      <c r="AC954" s="171">
        <v>340</v>
      </c>
      <c r="AD954" s="207">
        <v>43133</v>
      </c>
      <c r="AE954" s="207">
        <v>43168</v>
      </c>
      <c r="AF954" s="171" t="s">
        <v>3417</v>
      </c>
    </row>
    <row r="955" spans="16:32" x14ac:dyDescent="0.25">
      <c r="P955" s="171" t="s">
        <v>816</v>
      </c>
      <c r="Q955" s="171">
        <v>353</v>
      </c>
      <c r="R955" s="171" t="s">
        <v>3379</v>
      </c>
      <c r="S955" s="171" t="s">
        <v>1715</v>
      </c>
      <c r="T955" s="171">
        <v>10</v>
      </c>
      <c r="U955" s="171" t="s">
        <v>3198</v>
      </c>
      <c r="V955" s="171" t="s">
        <v>3380</v>
      </c>
      <c r="AB955" s="171" t="s">
        <v>2251</v>
      </c>
      <c r="AC955" s="171">
        <v>340</v>
      </c>
      <c r="AD955" s="207">
        <v>43133</v>
      </c>
      <c r="AE955" s="207">
        <v>43168</v>
      </c>
      <c r="AF955" s="171" t="s">
        <v>3417</v>
      </c>
    </row>
    <row r="956" spans="16:32" x14ac:dyDescent="0.25">
      <c r="P956" s="171" t="s">
        <v>816</v>
      </c>
      <c r="Q956" s="171">
        <v>353</v>
      </c>
      <c r="R956" s="171" t="s">
        <v>3379</v>
      </c>
      <c r="S956" s="171" t="s">
        <v>1716</v>
      </c>
      <c r="T956" s="171">
        <v>12</v>
      </c>
      <c r="U956" s="171" t="s">
        <v>2652</v>
      </c>
      <c r="V956" s="171" t="s">
        <v>3380</v>
      </c>
      <c r="AB956" s="171" t="s">
        <v>2251</v>
      </c>
      <c r="AC956" s="171">
        <v>357</v>
      </c>
      <c r="AD956" s="207">
        <v>43139</v>
      </c>
      <c r="AE956" s="207">
        <v>43164</v>
      </c>
      <c r="AF956" s="171" t="s">
        <v>3417</v>
      </c>
    </row>
    <row r="957" spans="16:32" x14ac:dyDescent="0.25">
      <c r="P957" s="171" t="s">
        <v>816</v>
      </c>
      <c r="Q957" s="171">
        <v>353</v>
      </c>
      <c r="R957" s="171" t="s">
        <v>3379</v>
      </c>
      <c r="S957" s="171" t="s">
        <v>1716</v>
      </c>
      <c r="T957" s="171">
        <v>35</v>
      </c>
      <c r="U957" s="171" t="s">
        <v>2652</v>
      </c>
      <c r="V957" s="171" t="s">
        <v>3380</v>
      </c>
      <c r="AB957" s="171" t="s">
        <v>2251</v>
      </c>
      <c r="AC957" s="171">
        <v>364</v>
      </c>
      <c r="AD957" s="207">
        <v>43168</v>
      </c>
      <c r="AE957" s="207">
        <v>43179</v>
      </c>
      <c r="AF957" s="171" t="s">
        <v>3417</v>
      </c>
    </row>
    <row r="958" spans="16:32" x14ac:dyDescent="0.25">
      <c r="P958" s="171" t="s">
        <v>816</v>
      </c>
      <c r="Q958" s="171">
        <v>353</v>
      </c>
      <c r="R958" s="171" t="s">
        <v>3379</v>
      </c>
      <c r="S958" s="171" t="s">
        <v>1718</v>
      </c>
      <c r="T958" s="171">
        <v>5</v>
      </c>
      <c r="U958" s="171" t="s">
        <v>2653</v>
      </c>
      <c r="V958" s="171" t="s">
        <v>3380</v>
      </c>
      <c r="AB958" s="171" t="s">
        <v>2251</v>
      </c>
      <c r="AC958" s="171">
        <v>353</v>
      </c>
      <c r="AD958" s="207">
        <v>43180</v>
      </c>
      <c r="AE958" s="207">
        <v>0</v>
      </c>
      <c r="AF958" s="171" t="s">
        <v>649</v>
      </c>
    </row>
    <row r="959" spans="16:32" x14ac:dyDescent="0.25">
      <c r="P959" s="171" t="s">
        <v>816</v>
      </c>
      <c r="Q959" s="171">
        <v>353</v>
      </c>
      <c r="R959" s="171" t="s">
        <v>3379</v>
      </c>
      <c r="S959" s="171" t="s">
        <v>1718</v>
      </c>
      <c r="T959" s="171">
        <v>15</v>
      </c>
      <c r="U959" s="171" t="s">
        <v>2653</v>
      </c>
      <c r="V959" s="171" t="s">
        <v>3380</v>
      </c>
      <c r="AB959" s="171" t="s">
        <v>2251</v>
      </c>
      <c r="AC959" s="171">
        <v>353</v>
      </c>
      <c r="AD959" s="207">
        <v>43180</v>
      </c>
      <c r="AE959" s="207">
        <v>0</v>
      </c>
      <c r="AF959" s="171" t="s">
        <v>649</v>
      </c>
    </row>
    <row r="960" spans="16:32" x14ac:dyDescent="0.25">
      <c r="P960" s="171" t="s">
        <v>816</v>
      </c>
      <c r="Q960" s="171">
        <v>353</v>
      </c>
      <c r="R960" s="171" t="s">
        <v>3379</v>
      </c>
      <c r="S960" s="171" t="s">
        <v>1718</v>
      </c>
      <c r="T960" s="171">
        <v>3</v>
      </c>
      <c r="U960" s="171" t="s">
        <v>2653</v>
      </c>
      <c r="V960" s="171" t="s">
        <v>3380</v>
      </c>
      <c r="AB960" s="171" t="s">
        <v>2252</v>
      </c>
      <c r="AC960" s="171">
        <v>327</v>
      </c>
      <c r="AD960" s="207">
        <v>43074</v>
      </c>
      <c r="AE960" s="207">
        <v>43131</v>
      </c>
      <c r="AF960" s="171" t="s">
        <v>3417</v>
      </c>
    </row>
    <row r="961" spans="16:32" x14ac:dyDescent="0.25">
      <c r="P961" s="171" t="s">
        <v>816</v>
      </c>
      <c r="Q961" s="171">
        <v>353</v>
      </c>
      <c r="R961" s="171" t="s">
        <v>3379</v>
      </c>
      <c r="S961" s="171" t="s">
        <v>1718</v>
      </c>
      <c r="T961" s="171">
        <v>10</v>
      </c>
      <c r="U961" s="171" t="s">
        <v>2653</v>
      </c>
      <c r="V961" s="171" t="s">
        <v>3380</v>
      </c>
      <c r="AB961" s="171" t="s">
        <v>2252</v>
      </c>
      <c r="AC961" s="171">
        <v>327</v>
      </c>
      <c r="AD961" s="207">
        <v>43074</v>
      </c>
      <c r="AE961" s="207">
        <v>43131</v>
      </c>
      <c r="AF961" s="171" t="s">
        <v>3417</v>
      </c>
    </row>
    <row r="962" spans="16:32" x14ac:dyDescent="0.25">
      <c r="P962" s="171" t="s">
        <v>816</v>
      </c>
      <c r="Q962" s="171">
        <v>353</v>
      </c>
      <c r="R962" s="171" t="s">
        <v>3379</v>
      </c>
      <c r="S962" s="171" t="s">
        <v>1718</v>
      </c>
      <c r="T962" s="171">
        <v>20</v>
      </c>
      <c r="U962" s="171" t="s">
        <v>2653</v>
      </c>
      <c r="V962" s="171" t="s">
        <v>3380</v>
      </c>
      <c r="AB962" s="171" t="s">
        <v>2252</v>
      </c>
      <c r="AC962" s="171">
        <v>327</v>
      </c>
      <c r="AD962" s="207">
        <v>43074</v>
      </c>
      <c r="AE962" s="207">
        <v>43131</v>
      </c>
      <c r="AF962" s="171" t="s">
        <v>3417</v>
      </c>
    </row>
    <row r="963" spans="16:32" x14ac:dyDescent="0.25">
      <c r="P963" s="171" t="s">
        <v>816</v>
      </c>
      <c r="Q963" s="171">
        <v>353</v>
      </c>
      <c r="R963" s="171" t="s">
        <v>3379</v>
      </c>
      <c r="S963" s="171" t="s">
        <v>1718</v>
      </c>
      <c r="T963" s="171">
        <v>5</v>
      </c>
      <c r="U963" s="171" t="s">
        <v>2653</v>
      </c>
      <c r="V963" s="171" t="s">
        <v>3380</v>
      </c>
      <c r="AB963" s="171" t="s">
        <v>2252</v>
      </c>
      <c r="AC963" s="171">
        <v>327</v>
      </c>
      <c r="AD963" s="207">
        <v>43074</v>
      </c>
      <c r="AE963" s="207">
        <v>43131</v>
      </c>
      <c r="AF963" s="171" t="s">
        <v>3417</v>
      </c>
    </row>
    <row r="964" spans="16:32" x14ac:dyDescent="0.25">
      <c r="P964" s="171" t="s">
        <v>816</v>
      </c>
      <c r="Q964" s="171">
        <v>353</v>
      </c>
      <c r="R964" s="171" t="s">
        <v>3379</v>
      </c>
      <c r="S964" s="171" t="s">
        <v>1719</v>
      </c>
      <c r="T964" s="171">
        <v>8</v>
      </c>
      <c r="U964" s="171" t="s">
        <v>2655</v>
      </c>
      <c r="V964" s="171" t="s">
        <v>3380</v>
      </c>
      <c r="AB964" s="171" t="s">
        <v>2252</v>
      </c>
      <c r="AC964" s="171">
        <v>327</v>
      </c>
      <c r="AD964" s="207">
        <v>43074</v>
      </c>
      <c r="AE964" s="207">
        <v>43131</v>
      </c>
      <c r="AF964" s="171" t="s">
        <v>3417</v>
      </c>
    </row>
    <row r="965" spans="16:32" x14ac:dyDescent="0.25">
      <c r="P965" s="171" t="s">
        <v>816</v>
      </c>
      <c r="Q965" s="171">
        <v>353</v>
      </c>
      <c r="R965" s="171" t="s">
        <v>3379</v>
      </c>
      <c r="S965" s="171" t="s">
        <v>1720</v>
      </c>
      <c r="T965" s="171">
        <v>17</v>
      </c>
      <c r="U965" s="171" t="s">
        <v>2657</v>
      </c>
      <c r="V965" s="171" t="s">
        <v>3380</v>
      </c>
      <c r="AB965" s="171" t="s">
        <v>2252</v>
      </c>
      <c r="AC965" s="171">
        <v>327</v>
      </c>
      <c r="AD965" s="207">
        <v>43074</v>
      </c>
      <c r="AE965" s="207">
        <v>43131</v>
      </c>
      <c r="AF965" s="171" t="s">
        <v>3417</v>
      </c>
    </row>
    <row r="966" spans="16:32" x14ac:dyDescent="0.25">
      <c r="P966" s="171" t="s">
        <v>816</v>
      </c>
      <c r="Q966" s="171">
        <v>353</v>
      </c>
      <c r="R966" s="171" t="s">
        <v>3379</v>
      </c>
      <c r="S966" s="171" t="s">
        <v>1721</v>
      </c>
      <c r="T966" s="171">
        <v>4</v>
      </c>
      <c r="U966" s="171" t="s">
        <v>2658</v>
      </c>
      <c r="V966" s="171" t="s">
        <v>3380</v>
      </c>
      <c r="AB966" s="171" t="s">
        <v>2252</v>
      </c>
      <c r="AC966" s="171">
        <v>339</v>
      </c>
      <c r="AD966" s="207">
        <v>43087</v>
      </c>
      <c r="AE966" s="207">
        <v>43111</v>
      </c>
      <c r="AF966" s="171" t="s">
        <v>3417</v>
      </c>
    </row>
    <row r="967" spans="16:32" x14ac:dyDescent="0.25">
      <c r="P967" s="171" t="s">
        <v>816</v>
      </c>
      <c r="Q967" s="171">
        <v>353</v>
      </c>
      <c r="R967" s="171" t="s">
        <v>3379</v>
      </c>
      <c r="S967" s="171" t="s">
        <v>1722</v>
      </c>
      <c r="T967" s="171">
        <v>20</v>
      </c>
      <c r="U967" s="171" t="s">
        <v>2659</v>
      </c>
      <c r="V967" s="171" t="s">
        <v>3380</v>
      </c>
      <c r="AB967" s="171" t="s">
        <v>2252</v>
      </c>
      <c r="AC967" s="171">
        <v>347</v>
      </c>
      <c r="AD967" s="207">
        <v>43118</v>
      </c>
      <c r="AE967" s="207">
        <v>43133</v>
      </c>
      <c r="AF967" s="171" t="s">
        <v>3417</v>
      </c>
    </row>
    <row r="968" spans="16:32" x14ac:dyDescent="0.25">
      <c r="P968" s="171" t="s">
        <v>816</v>
      </c>
      <c r="Q968" s="171">
        <v>353</v>
      </c>
      <c r="R968" s="171" t="s">
        <v>3379</v>
      </c>
      <c r="S968" s="171" t="s">
        <v>1722</v>
      </c>
      <c r="T968" s="171">
        <v>20</v>
      </c>
      <c r="U968" s="171" t="s">
        <v>2659</v>
      </c>
      <c r="V968" s="171" t="s">
        <v>3380</v>
      </c>
      <c r="AB968" s="171" t="s">
        <v>2252</v>
      </c>
      <c r="AC968" s="171">
        <v>352</v>
      </c>
      <c r="AD968" s="207">
        <v>43133</v>
      </c>
      <c r="AE968" s="207">
        <v>43179</v>
      </c>
      <c r="AF968" s="171" t="s">
        <v>3417</v>
      </c>
    </row>
    <row r="969" spans="16:32" x14ac:dyDescent="0.25">
      <c r="P969" s="171" t="s">
        <v>816</v>
      </c>
      <c r="Q969" s="171">
        <v>353</v>
      </c>
      <c r="R969" s="171" t="s">
        <v>3379</v>
      </c>
      <c r="S969" s="171" t="s">
        <v>1723</v>
      </c>
      <c r="T969" s="171">
        <v>6</v>
      </c>
      <c r="U969" s="171" t="s">
        <v>2661</v>
      </c>
      <c r="V969" s="171" t="s">
        <v>3380</v>
      </c>
      <c r="AB969" s="171" t="s">
        <v>2252</v>
      </c>
      <c r="AC969" s="171">
        <v>364</v>
      </c>
      <c r="AD969" s="207">
        <v>43168</v>
      </c>
      <c r="AE969" s="207">
        <v>43179</v>
      </c>
      <c r="AF969" s="171" t="s">
        <v>3417</v>
      </c>
    </row>
    <row r="970" spans="16:32" x14ac:dyDescent="0.25">
      <c r="P970" s="171" t="s">
        <v>816</v>
      </c>
      <c r="Q970" s="171">
        <v>353</v>
      </c>
      <c r="R970" s="171" t="s">
        <v>3379</v>
      </c>
      <c r="S970" s="171" t="s">
        <v>1723</v>
      </c>
      <c r="T970" s="171">
        <v>1</v>
      </c>
      <c r="U970" s="171" t="s">
        <v>2661</v>
      </c>
      <c r="V970" s="171" t="s">
        <v>3380</v>
      </c>
      <c r="AB970" s="171" t="s">
        <v>2252</v>
      </c>
      <c r="AC970" s="171">
        <v>374</v>
      </c>
      <c r="AD970" s="207">
        <v>43195</v>
      </c>
      <c r="AE970" s="207">
        <v>0</v>
      </c>
      <c r="AF970" s="171" t="s">
        <v>649</v>
      </c>
    </row>
    <row r="971" spans="16:32" x14ac:dyDescent="0.25">
      <c r="P971" s="171" t="s">
        <v>816</v>
      </c>
      <c r="Q971" s="171">
        <v>353</v>
      </c>
      <c r="R971" s="171" t="s">
        <v>3379</v>
      </c>
      <c r="S971" s="171" t="s">
        <v>1723</v>
      </c>
      <c r="T971" s="171">
        <v>3</v>
      </c>
      <c r="U971" s="171" t="s">
        <v>2661</v>
      </c>
      <c r="V971" s="171" t="s">
        <v>3380</v>
      </c>
      <c r="AB971" s="171" t="s">
        <v>2253</v>
      </c>
      <c r="AC971" s="171">
        <v>327</v>
      </c>
      <c r="AD971" s="207">
        <v>43074</v>
      </c>
      <c r="AE971" s="207">
        <v>43131</v>
      </c>
      <c r="AF971" s="171" t="s">
        <v>3417</v>
      </c>
    </row>
    <row r="972" spans="16:32" x14ac:dyDescent="0.25">
      <c r="P972" s="171" t="s">
        <v>816</v>
      </c>
      <c r="Q972" s="171">
        <v>353</v>
      </c>
      <c r="R972" s="171" t="s">
        <v>3379</v>
      </c>
      <c r="S972" s="171" t="s">
        <v>1724</v>
      </c>
      <c r="T972" s="171">
        <v>5</v>
      </c>
      <c r="U972" s="171" t="s">
        <v>2662</v>
      </c>
      <c r="V972" s="171" t="s">
        <v>3380</v>
      </c>
      <c r="AB972" s="171" t="s">
        <v>2253</v>
      </c>
      <c r="AC972" s="171">
        <v>339</v>
      </c>
      <c r="AD972" s="207">
        <v>43087</v>
      </c>
      <c r="AE972" s="207">
        <v>43111</v>
      </c>
      <c r="AF972" s="171" t="s">
        <v>3417</v>
      </c>
    </row>
    <row r="973" spans="16:32" x14ac:dyDescent="0.25">
      <c r="P973" s="171" t="s">
        <v>816</v>
      </c>
      <c r="Q973" s="171">
        <v>353</v>
      </c>
      <c r="R973" s="171" t="s">
        <v>3379</v>
      </c>
      <c r="S973" s="171" t="s">
        <v>1724</v>
      </c>
      <c r="T973" s="171">
        <v>4</v>
      </c>
      <c r="U973" s="171" t="s">
        <v>2662</v>
      </c>
      <c r="V973" s="171" t="s">
        <v>3380</v>
      </c>
      <c r="AB973" s="171" t="s">
        <v>2253</v>
      </c>
      <c r="AC973" s="171">
        <v>347</v>
      </c>
      <c r="AD973" s="207">
        <v>43118</v>
      </c>
      <c r="AE973" s="207">
        <v>43133</v>
      </c>
      <c r="AF973" s="171" t="s">
        <v>3417</v>
      </c>
    </row>
    <row r="974" spans="16:32" x14ac:dyDescent="0.25">
      <c r="P974" s="171" t="s">
        <v>816</v>
      </c>
      <c r="Q974" s="171">
        <v>353</v>
      </c>
      <c r="R974" s="171" t="s">
        <v>3379</v>
      </c>
      <c r="S974" s="171" t="s">
        <v>1724</v>
      </c>
      <c r="T974" s="171">
        <v>15</v>
      </c>
      <c r="U974" s="171" t="s">
        <v>2662</v>
      </c>
      <c r="V974" s="171" t="s">
        <v>3380</v>
      </c>
      <c r="AB974" s="171" t="s">
        <v>2253</v>
      </c>
      <c r="AC974" s="171">
        <v>352</v>
      </c>
      <c r="AD974" s="207">
        <v>43133</v>
      </c>
      <c r="AE974" s="207">
        <v>43179</v>
      </c>
      <c r="AF974" s="171" t="s">
        <v>3417</v>
      </c>
    </row>
    <row r="975" spans="16:32" x14ac:dyDescent="0.25">
      <c r="P975" s="171" t="s">
        <v>816</v>
      </c>
      <c r="Q975" s="171">
        <v>353</v>
      </c>
      <c r="R975" s="171" t="s">
        <v>3379</v>
      </c>
      <c r="S975" s="171" t="s">
        <v>1724</v>
      </c>
      <c r="T975" s="171">
        <v>5</v>
      </c>
      <c r="U975" s="171" t="s">
        <v>2662</v>
      </c>
      <c r="V975" s="171" t="s">
        <v>3380</v>
      </c>
      <c r="AB975" s="171" t="s">
        <v>2253</v>
      </c>
      <c r="AC975" s="171">
        <v>357</v>
      </c>
      <c r="AD975" s="207">
        <v>43139</v>
      </c>
      <c r="AE975" s="207">
        <v>43164</v>
      </c>
      <c r="AF975" s="171" t="s">
        <v>3417</v>
      </c>
    </row>
    <row r="976" spans="16:32" x14ac:dyDescent="0.25">
      <c r="P976" s="171" t="s">
        <v>816</v>
      </c>
      <c r="Q976" s="171">
        <v>353</v>
      </c>
      <c r="R976" s="171" t="s">
        <v>3379</v>
      </c>
      <c r="S976" s="171" t="s">
        <v>1725</v>
      </c>
      <c r="T976" s="171">
        <v>1</v>
      </c>
      <c r="U976" s="171" t="s">
        <v>2663</v>
      </c>
      <c r="V976" s="171" t="s">
        <v>3380</v>
      </c>
      <c r="AB976" s="171" t="s">
        <v>2253</v>
      </c>
      <c r="AC976" s="171">
        <v>364</v>
      </c>
      <c r="AD976" s="207">
        <v>43168</v>
      </c>
      <c r="AE976" s="207">
        <v>43179</v>
      </c>
      <c r="AF976" s="171" t="s">
        <v>3417</v>
      </c>
    </row>
    <row r="977" spans="16:32" x14ac:dyDescent="0.25">
      <c r="P977" s="171" t="s">
        <v>816</v>
      </c>
      <c r="Q977" s="171">
        <v>353</v>
      </c>
      <c r="R977" s="171" t="s">
        <v>3379</v>
      </c>
      <c r="S977" s="171" t="s">
        <v>1726</v>
      </c>
      <c r="T977" s="171">
        <v>6</v>
      </c>
      <c r="U977" s="171" t="s">
        <v>2664</v>
      </c>
      <c r="V977" s="171" t="s">
        <v>3380</v>
      </c>
      <c r="AB977" s="171" t="s">
        <v>2253</v>
      </c>
      <c r="AC977" s="171">
        <v>374</v>
      </c>
      <c r="AD977" s="207">
        <v>43195</v>
      </c>
      <c r="AE977" s="207">
        <v>0</v>
      </c>
      <c r="AF977" s="171" t="s">
        <v>649</v>
      </c>
    </row>
    <row r="978" spans="16:32" x14ac:dyDescent="0.25">
      <c r="P978" s="171" t="s">
        <v>816</v>
      </c>
      <c r="Q978" s="171">
        <v>353</v>
      </c>
      <c r="R978" s="171" t="s">
        <v>3379</v>
      </c>
      <c r="S978" s="171" t="s">
        <v>1727</v>
      </c>
      <c r="T978" s="171">
        <v>7</v>
      </c>
      <c r="U978" s="171" t="s">
        <v>2665</v>
      </c>
      <c r="V978" s="171" t="s">
        <v>3380</v>
      </c>
      <c r="AB978" s="171" t="s">
        <v>2254</v>
      </c>
      <c r="AC978" s="171">
        <v>327</v>
      </c>
      <c r="AD978" s="207">
        <v>43074</v>
      </c>
      <c r="AE978" s="207">
        <v>43131</v>
      </c>
      <c r="AF978" s="171" t="s">
        <v>3417</v>
      </c>
    </row>
    <row r="979" spans="16:32" x14ac:dyDescent="0.25">
      <c r="P979" s="171" t="s">
        <v>816</v>
      </c>
      <c r="Q979" s="171">
        <v>353</v>
      </c>
      <c r="R979" s="171" t="s">
        <v>3379</v>
      </c>
      <c r="S979" s="171" t="s">
        <v>1727</v>
      </c>
      <c r="T979" s="171">
        <v>10</v>
      </c>
      <c r="U979" s="171" t="s">
        <v>2665</v>
      </c>
      <c r="V979" s="171" t="s">
        <v>3380</v>
      </c>
      <c r="AB979" s="171" t="s">
        <v>2254</v>
      </c>
      <c r="AC979" s="171">
        <v>339</v>
      </c>
      <c r="AD979" s="207">
        <v>43087</v>
      </c>
      <c r="AE979" s="207">
        <v>43111</v>
      </c>
      <c r="AF979" s="171" t="s">
        <v>3417</v>
      </c>
    </row>
    <row r="980" spans="16:32" x14ac:dyDescent="0.25">
      <c r="P980" s="171" t="s">
        <v>816</v>
      </c>
      <c r="Q980" s="171">
        <v>353</v>
      </c>
      <c r="R980" s="171" t="s">
        <v>3379</v>
      </c>
      <c r="S980" s="171" t="s">
        <v>1728</v>
      </c>
      <c r="T980" s="171">
        <v>15</v>
      </c>
      <c r="U980" s="171" t="s">
        <v>2666</v>
      </c>
      <c r="V980" s="171" t="s">
        <v>3380</v>
      </c>
      <c r="AB980" s="171" t="s">
        <v>2254</v>
      </c>
      <c r="AC980" s="171">
        <v>347</v>
      </c>
      <c r="AD980" s="207">
        <v>43118</v>
      </c>
      <c r="AE980" s="207">
        <v>43133</v>
      </c>
      <c r="AF980" s="171" t="s">
        <v>3417</v>
      </c>
    </row>
    <row r="981" spans="16:32" x14ac:dyDescent="0.25">
      <c r="P981" s="171" t="s">
        <v>816</v>
      </c>
      <c r="Q981" s="171">
        <v>353</v>
      </c>
      <c r="R981" s="171" t="s">
        <v>3379</v>
      </c>
      <c r="S981" s="171" t="s">
        <v>1730</v>
      </c>
      <c r="T981" s="171">
        <v>2</v>
      </c>
      <c r="U981" s="171" t="s">
        <v>2668</v>
      </c>
      <c r="V981" s="171" t="s">
        <v>3380</v>
      </c>
      <c r="AB981" s="171" t="s">
        <v>2254</v>
      </c>
      <c r="AC981" s="171">
        <v>352</v>
      </c>
      <c r="AD981" s="207">
        <v>43133</v>
      </c>
      <c r="AE981" s="207">
        <v>43179</v>
      </c>
      <c r="AF981" s="171" t="s">
        <v>3417</v>
      </c>
    </row>
    <row r="982" spans="16:32" x14ac:dyDescent="0.25">
      <c r="P982" s="171" t="s">
        <v>816</v>
      </c>
      <c r="Q982" s="171">
        <v>353</v>
      </c>
      <c r="R982" s="171" t="s">
        <v>3379</v>
      </c>
      <c r="S982" s="171" t="s">
        <v>1730</v>
      </c>
      <c r="T982" s="171">
        <v>5</v>
      </c>
      <c r="U982" s="171" t="s">
        <v>2668</v>
      </c>
      <c r="V982" s="171" t="s">
        <v>3380</v>
      </c>
      <c r="AB982" s="171" t="s">
        <v>2254</v>
      </c>
      <c r="AC982" s="171">
        <v>364</v>
      </c>
      <c r="AD982" s="207">
        <v>43168</v>
      </c>
      <c r="AE982" s="207">
        <v>43179</v>
      </c>
      <c r="AF982" s="171" t="s">
        <v>3417</v>
      </c>
    </row>
    <row r="983" spans="16:32" x14ac:dyDescent="0.25">
      <c r="P983" s="171" t="s">
        <v>816</v>
      </c>
      <c r="Q983" s="171">
        <v>353</v>
      </c>
      <c r="R983" s="171" t="s">
        <v>3379</v>
      </c>
      <c r="S983" s="171" t="s">
        <v>1730</v>
      </c>
      <c r="T983" s="171">
        <v>4</v>
      </c>
      <c r="U983" s="171" t="s">
        <v>2668</v>
      </c>
      <c r="V983" s="171" t="s">
        <v>3380</v>
      </c>
      <c r="AB983" s="171" t="s">
        <v>2254</v>
      </c>
      <c r="AC983" s="171">
        <v>374</v>
      </c>
      <c r="AD983" s="207">
        <v>43195</v>
      </c>
      <c r="AE983" s="207">
        <v>0</v>
      </c>
      <c r="AF983" s="171" t="s">
        <v>649</v>
      </c>
    </row>
    <row r="984" spans="16:32" x14ac:dyDescent="0.25">
      <c r="P984" s="171" t="s">
        <v>816</v>
      </c>
      <c r="Q984" s="171">
        <v>353</v>
      </c>
      <c r="R984" s="171" t="s">
        <v>3379</v>
      </c>
      <c r="S984" s="171" t="s">
        <v>1730</v>
      </c>
      <c r="T984" s="171">
        <v>10</v>
      </c>
      <c r="U984" s="171" t="s">
        <v>2668</v>
      </c>
      <c r="V984" s="171" t="s">
        <v>3380</v>
      </c>
      <c r="AB984" s="171" t="s">
        <v>2255</v>
      </c>
      <c r="AC984" s="171">
        <v>327</v>
      </c>
      <c r="AD984" s="207">
        <v>43074</v>
      </c>
      <c r="AE984" s="207">
        <v>43131</v>
      </c>
      <c r="AF984" s="171" t="s">
        <v>3417</v>
      </c>
    </row>
    <row r="985" spans="16:32" x14ac:dyDescent="0.25">
      <c r="P985" s="171" t="s">
        <v>816</v>
      </c>
      <c r="Q985" s="171">
        <v>353</v>
      </c>
      <c r="R985" s="171" t="s">
        <v>3379</v>
      </c>
      <c r="S985" s="171" t="s">
        <v>1730</v>
      </c>
      <c r="T985" s="171">
        <v>2</v>
      </c>
      <c r="U985" s="171" t="s">
        <v>2668</v>
      </c>
      <c r="V985" s="171" t="s">
        <v>3380</v>
      </c>
      <c r="AB985" s="171" t="s">
        <v>2255</v>
      </c>
      <c r="AC985" s="171">
        <v>347</v>
      </c>
      <c r="AD985" s="207">
        <v>43118</v>
      </c>
      <c r="AE985" s="207">
        <v>43133</v>
      </c>
      <c r="AF985" s="171" t="s">
        <v>3417</v>
      </c>
    </row>
    <row r="986" spans="16:32" x14ac:dyDescent="0.25">
      <c r="P986" s="171" t="s">
        <v>816</v>
      </c>
      <c r="Q986" s="171">
        <v>353</v>
      </c>
      <c r="R986" s="171" t="s">
        <v>3379</v>
      </c>
      <c r="S986" s="171" t="s">
        <v>1730</v>
      </c>
      <c r="T986" s="171">
        <v>3</v>
      </c>
      <c r="U986" s="171" t="s">
        <v>2668</v>
      </c>
      <c r="V986" s="171" t="s">
        <v>3380</v>
      </c>
      <c r="AB986" s="171" t="s">
        <v>2255</v>
      </c>
      <c r="AC986" s="171">
        <v>357</v>
      </c>
      <c r="AD986" s="207">
        <v>43139</v>
      </c>
      <c r="AE986" s="207">
        <v>43164</v>
      </c>
      <c r="AF986" s="171" t="s">
        <v>3417</v>
      </c>
    </row>
    <row r="987" spans="16:32" x14ac:dyDescent="0.25">
      <c r="P987" s="171" t="s">
        <v>816</v>
      </c>
      <c r="Q987" s="171">
        <v>353</v>
      </c>
      <c r="R987" s="171" t="s">
        <v>3379</v>
      </c>
      <c r="S987" s="171" t="s">
        <v>1730</v>
      </c>
      <c r="T987" s="171">
        <v>7</v>
      </c>
      <c r="U987" s="171" t="s">
        <v>2668</v>
      </c>
      <c r="V987" s="171" t="s">
        <v>3380</v>
      </c>
      <c r="AB987" s="171" t="s">
        <v>2255</v>
      </c>
      <c r="AC987" s="171">
        <v>364</v>
      </c>
      <c r="AD987" s="207">
        <v>43168</v>
      </c>
      <c r="AE987" s="207">
        <v>43179</v>
      </c>
      <c r="AF987" s="171" t="s">
        <v>3417</v>
      </c>
    </row>
    <row r="988" spans="16:32" x14ac:dyDescent="0.25">
      <c r="P988" s="171" t="s">
        <v>816</v>
      </c>
      <c r="Q988" s="171">
        <v>353</v>
      </c>
      <c r="R988" s="171" t="s">
        <v>3379</v>
      </c>
      <c r="S988" s="171" t="s">
        <v>1731</v>
      </c>
      <c r="T988" s="171">
        <v>3</v>
      </c>
      <c r="U988" s="171" t="s">
        <v>2669</v>
      </c>
      <c r="V988" s="171" t="s">
        <v>3380</v>
      </c>
      <c r="AB988" s="171" t="s">
        <v>2255</v>
      </c>
      <c r="AC988" s="171">
        <v>374</v>
      </c>
      <c r="AD988" s="207">
        <v>43195</v>
      </c>
      <c r="AE988" s="207">
        <v>0</v>
      </c>
      <c r="AF988" s="171" t="s">
        <v>649</v>
      </c>
    </row>
    <row r="989" spans="16:32" x14ac:dyDescent="0.25">
      <c r="P989" s="171" t="s">
        <v>816</v>
      </c>
      <c r="Q989" s="171">
        <v>353</v>
      </c>
      <c r="R989" s="171" t="s">
        <v>3379</v>
      </c>
      <c r="S989" s="171" t="s">
        <v>1733</v>
      </c>
      <c r="T989" s="171">
        <v>2</v>
      </c>
      <c r="U989" s="171" t="s">
        <v>2670</v>
      </c>
      <c r="V989" s="171" t="s">
        <v>3380</v>
      </c>
      <c r="AB989" s="171" t="s">
        <v>2256</v>
      </c>
      <c r="AC989" s="171">
        <v>327</v>
      </c>
      <c r="AD989" s="207">
        <v>43074</v>
      </c>
      <c r="AE989" s="207">
        <v>43131</v>
      </c>
      <c r="AF989" s="171" t="s">
        <v>3417</v>
      </c>
    </row>
    <row r="990" spans="16:32" x14ac:dyDescent="0.25">
      <c r="P990" s="171" t="s">
        <v>816</v>
      </c>
      <c r="Q990" s="171">
        <v>353</v>
      </c>
      <c r="R990" s="171" t="s">
        <v>3379</v>
      </c>
      <c r="S990" s="171" t="s">
        <v>1733</v>
      </c>
      <c r="T990" s="171">
        <v>2</v>
      </c>
      <c r="U990" s="171" t="s">
        <v>2670</v>
      </c>
      <c r="V990" s="171" t="s">
        <v>3380</v>
      </c>
      <c r="AB990" s="171" t="s">
        <v>2256</v>
      </c>
      <c r="AC990" s="171">
        <v>339</v>
      </c>
      <c r="AD990" s="207">
        <v>43087</v>
      </c>
      <c r="AE990" s="207">
        <v>43111</v>
      </c>
      <c r="AF990" s="171" t="s">
        <v>3417</v>
      </c>
    </row>
    <row r="991" spans="16:32" x14ac:dyDescent="0.25">
      <c r="P991" s="171" t="s">
        <v>816</v>
      </c>
      <c r="Q991" s="171">
        <v>353</v>
      </c>
      <c r="R991" s="171" t="s">
        <v>3379</v>
      </c>
      <c r="S991" s="171" t="s">
        <v>1735</v>
      </c>
      <c r="T991" s="171">
        <v>8</v>
      </c>
      <c r="U991" s="171" t="s">
        <v>3203</v>
      </c>
      <c r="V991" s="171" t="s">
        <v>3380</v>
      </c>
      <c r="AB991" s="171" t="s">
        <v>2256</v>
      </c>
      <c r="AC991" s="171">
        <v>347</v>
      </c>
      <c r="AD991" s="207">
        <v>43118</v>
      </c>
      <c r="AE991" s="207">
        <v>43133</v>
      </c>
      <c r="AF991" s="171" t="s">
        <v>3417</v>
      </c>
    </row>
    <row r="992" spans="16:32" x14ac:dyDescent="0.25">
      <c r="P992" s="171" t="s">
        <v>816</v>
      </c>
      <c r="Q992" s="171">
        <v>353</v>
      </c>
      <c r="R992" s="171" t="s">
        <v>3379</v>
      </c>
      <c r="S992" s="171" t="s">
        <v>1736</v>
      </c>
      <c r="T992" s="171">
        <v>3</v>
      </c>
      <c r="U992" s="171" t="s">
        <v>2673</v>
      </c>
      <c r="V992" s="171" t="s">
        <v>3380</v>
      </c>
      <c r="AB992" s="171" t="s">
        <v>2256</v>
      </c>
      <c r="AC992" s="171">
        <v>352</v>
      </c>
      <c r="AD992" s="207">
        <v>43133</v>
      </c>
      <c r="AE992" s="207">
        <v>43179</v>
      </c>
      <c r="AF992" s="171" t="s">
        <v>3417</v>
      </c>
    </row>
    <row r="993" spans="16:32" x14ac:dyDescent="0.25">
      <c r="P993" s="171" t="s">
        <v>816</v>
      </c>
      <c r="Q993" s="171">
        <v>353</v>
      </c>
      <c r="R993" s="171" t="s">
        <v>3379</v>
      </c>
      <c r="S993" s="171" t="s">
        <v>1736</v>
      </c>
      <c r="T993" s="171">
        <v>5</v>
      </c>
      <c r="U993" s="171" t="s">
        <v>2673</v>
      </c>
      <c r="V993" s="171" t="s">
        <v>3380</v>
      </c>
      <c r="AB993" s="171" t="s">
        <v>2257</v>
      </c>
      <c r="AC993" s="171">
        <v>327</v>
      </c>
      <c r="AD993" s="207">
        <v>43074</v>
      </c>
      <c r="AE993" s="207">
        <v>43131</v>
      </c>
      <c r="AF993" s="171" t="s">
        <v>3417</v>
      </c>
    </row>
    <row r="994" spans="16:32" x14ac:dyDescent="0.25">
      <c r="P994" s="171" t="s">
        <v>816</v>
      </c>
      <c r="Q994" s="171">
        <v>353</v>
      </c>
      <c r="R994" s="171" t="s">
        <v>3379</v>
      </c>
      <c r="S994" s="171" t="s">
        <v>1737</v>
      </c>
      <c r="T994" s="171">
        <v>27</v>
      </c>
      <c r="U994" s="171" t="s">
        <v>2674</v>
      </c>
      <c r="V994" s="171" t="s">
        <v>3380</v>
      </c>
      <c r="AB994" s="171" t="s">
        <v>2257</v>
      </c>
      <c r="AC994" s="171">
        <v>347</v>
      </c>
      <c r="AD994" s="207">
        <v>43118</v>
      </c>
      <c r="AE994" s="207">
        <v>43133</v>
      </c>
      <c r="AF994" s="171" t="s">
        <v>3417</v>
      </c>
    </row>
    <row r="995" spans="16:32" x14ac:dyDescent="0.25">
      <c r="P995" s="171" t="s">
        <v>816</v>
      </c>
      <c r="Q995" s="171">
        <v>353</v>
      </c>
      <c r="R995" s="171" t="s">
        <v>3379</v>
      </c>
      <c r="S995" s="171" t="s">
        <v>1737</v>
      </c>
      <c r="T995" s="171">
        <v>8</v>
      </c>
      <c r="U995" s="171" t="s">
        <v>2674</v>
      </c>
      <c r="V995" s="171" t="s">
        <v>3380</v>
      </c>
      <c r="AB995" s="171" t="s">
        <v>2257</v>
      </c>
      <c r="AC995" s="171">
        <v>357</v>
      </c>
      <c r="AD995" s="207">
        <v>43139</v>
      </c>
      <c r="AE995" s="207">
        <v>43164</v>
      </c>
      <c r="AF995" s="171" t="s">
        <v>3417</v>
      </c>
    </row>
    <row r="996" spans="16:32" x14ac:dyDescent="0.25">
      <c r="P996" s="171" t="s">
        <v>816</v>
      </c>
      <c r="Q996" s="171">
        <v>353</v>
      </c>
      <c r="R996" s="171" t="s">
        <v>3379</v>
      </c>
      <c r="S996" s="171" t="s">
        <v>1738</v>
      </c>
      <c r="T996" s="171">
        <v>6</v>
      </c>
      <c r="U996" s="171" t="s">
        <v>3204</v>
      </c>
      <c r="V996" s="171" t="s">
        <v>3380</v>
      </c>
      <c r="AB996" s="171" t="s">
        <v>2257</v>
      </c>
      <c r="AC996" s="171">
        <v>364</v>
      </c>
      <c r="AD996" s="207">
        <v>43168</v>
      </c>
      <c r="AE996" s="207">
        <v>43179</v>
      </c>
      <c r="AF996" s="171" t="s">
        <v>3417</v>
      </c>
    </row>
    <row r="997" spans="16:32" x14ac:dyDescent="0.25">
      <c r="P997" s="171" t="s">
        <v>816</v>
      </c>
      <c r="Q997" s="171">
        <v>353</v>
      </c>
      <c r="R997" s="171" t="s">
        <v>3379</v>
      </c>
      <c r="S997" s="171" t="s">
        <v>1739</v>
      </c>
      <c r="T997" s="171">
        <v>2</v>
      </c>
      <c r="U997" s="171" t="s">
        <v>3205</v>
      </c>
      <c r="V997" s="171" t="s">
        <v>3380</v>
      </c>
      <c r="AB997" s="171" t="s">
        <v>2257</v>
      </c>
      <c r="AC997" s="171">
        <v>374</v>
      </c>
      <c r="AD997" s="207">
        <v>43195</v>
      </c>
      <c r="AE997" s="207">
        <v>0</v>
      </c>
      <c r="AF997" s="171" t="s">
        <v>649</v>
      </c>
    </row>
    <row r="998" spans="16:32" x14ac:dyDescent="0.25">
      <c r="P998" s="171" t="s">
        <v>816</v>
      </c>
      <c r="Q998" s="171">
        <v>353</v>
      </c>
      <c r="R998" s="171" t="s">
        <v>3379</v>
      </c>
      <c r="S998" s="171" t="s">
        <v>1741</v>
      </c>
      <c r="T998" s="171">
        <v>26</v>
      </c>
      <c r="U998" s="171" t="s">
        <v>2676</v>
      </c>
      <c r="V998" s="171" t="s">
        <v>3380</v>
      </c>
      <c r="AB998" s="171" t="s">
        <v>2258</v>
      </c>
      <c r="AC998" s="171">
        <v>327</v>
      </c>
      <c r="AD998" s="207">
        <v>43074</v>
      </c>
      <c r="AE998" s="207">
        <v>43131</v>
      </c>
      <c r="AF998" s="171" t="s">
        <v>3417</v>
      </c>
    </row>
    <row r="999" spans="16:32" x14ac:dyDescent="0.25">
      <c r="P999" s="171" t="s">
        <v>816</v>
      </c>
      <c r="Q999" s="171">
        <v>353</v>
      </c>
      <c r="R999" s="171" t="s">
        <v>3379</v>
      </c>
      <c r="S999" s="171" t="s">
        <v>1741</v>
      </c>
      <c r="T999" s="171">
        <v>10</v>
      </c>
      <c r="U999" s="171" t="s">
        <v>2676</v>
      </c>
      <c r="V999" s="171" t="s">
        <v>3380</v>
      </c>
      <c r="AB999" s="171" t="s">
        <v>2258</v>
      </c>
      <c r="AC999" s="171">
        <v>347</v>
      </c>
      <c r="AD999" s="207">
        <v>43118</v>
      </c>
      <c r="AE999" s="207">
        <v>43133</v>
      </c>
      <c r="AF999" s="171" t="s">
        <v>3417</v>
      </c>
    </row>
    <row r="1000" spans="16:32" x14ac:dyDescent="0.25">
      <c r="P1000" s="171" t="s">
        <v>816</v>
      </c>
      <c r="Q1000" s="171">
        <v>353</v>
      </c>
      <c r="R1000" s="171" t="s">
        <v>3379</v>
      </c>
      <c r="S1000" s="171" t="s">
        <v>1743</v>
      </c>
      <c r="T1000" s="171">
        <v>2</v>
      </c>
      <c r="U1000" s="171" t="s">
        <v>2678</v>
      </c>
      <c r="V1000" s="171" t="s">
        <v>3380</v>
      </c>
      <c r="AB1000" s="171" t="s">
        <v>2258</v>
      </c>
      <c r="AC1000" s="171">
        <v>357</v>
      </c>
      <c r="AD1000" s="207">
        <v>43139</v>
      </c>
      <c r="AE1000" s="207">
        <v>43164</v>
      </c>
      <c r="AF1000" s="171" t="s">
        <v>3417</v>
      </c>
    </row>
    <row r="1001" spans="16:32" x14ac:dyDescent="0.25">
      <c r="P1001" s="171" t="s">
        <v>816</v>
      </c>
      <c r="Q1001" s="171">
        <v>353</v>
      </c>
      <c r="R1001" s="171" t="s">
        <v>3379</v>
      </c>
      <c r="S1001" s="171" t="s">
        <v>1744</v>
      </c>
      <c r="T1001" s="171">
        <v>12</v>
      </c>
      <c r="U1001" s="171" t="s">
        <v>2679</v>
      </c>
      <c r="V1001" s="171" t="s">
        <v>3380</v>
      </c>
      <c r="AB1001" s="171" t="s">
        <v>2258</v>
      </c>
      <c r="AC1001" s="171">
        <v>364</v>
      </c>
      <c r="AD1001" s="207">
        <v>43168</v>
      </c>
      <c r="AE1001" s="207">
        <v>43179</v>
      </c>
      <c r="AF1001" s="171" t="s">
        <v>3417</v>
      </c>
    </row>
    <row r="1002" spans="16:32" x14ac:dyDescent="0.25">
      <c r="P1002" s="171" t="s">
        <v>816</v>
      </c>
      <c r="Q1002" s="171">
        <v>353</v>
      </c>
      <c r="R1002" s="171" t="s">
        <v>3379</v>
      </c>
      <c r="S1002" s="171" t="s">
        <v>1745</v>
      </c>
      <c r="T1002" s="171">
        <v>4</v>
      </c>
      <c r="U1002" s="171" t="s">
        <v>2680</v>
      </c>
      <c r="V1002" s="171" t="s">
        <v>3380</v>
      </c>
      <c r="AB1002" s="171" t="s">
        <v>2259</v>
      </c>
      <c r="AC1002" s="171">
        <v>339</v>
      </c>
      <c r="AD1002" s="207">
        <v>43087</v>
      </c>
      <c r="AE1002" s="207">
        <v>43111</v>
      </c>
      <c r="AF1002" s="171" t="s">
        <v>3417</v>
      </c>
    </row>
    <row r="1003" spans="16:32" x14ac:dyDescent="0.25">
      <c r="P1003" s="171" t="s">
        <v>816</v>
      </c>
      <c r="Q1003" s="171">
        <v>353</v>
      </c>
      <c r="R1003" s="171" t="s">
        <v>3379</v>
      </c>
      <c r="S1003" s="171" t="s">
        <v>1747</v>
      </c>
      <c r="T1003" s="171">
        <v>15</v>
      </c>
      <c r="U1003" s="171" t="s">
        <v>3384</v>
      </c>
      <c r="V1003" s="171" t="s">
        <v>3380</v>
      </c>
      <c r="AB1003" s="171" t="s">
        <v>2259</v>
      </c>
      <c r="AC1003" s="171">
        <v>347</v>
      </c>
      <c r="AD1003" s="207">
        <v>43118</v>
      </c>
      <c r="AE1003" s="207">
        <v>43133</v>
      </c>
      <c r="AF1003" s="171" t="s">
        <v>3417</v>
      </c>
    </row>
    <row r="1004" spans="16:32" x14ac:dyDescent="0.25">
      <c r="P1004" s="171" t="s">
        <v>816</v>
      </c>
      <c r="Q1004" s="171">
        <v>353</v>
      </c>
      <c r="R1004" s="171" t="s">
        <v>3379</v>
      </c>
      <c r="S1004" s="171" t="s">
        <v>1748</v>
      </c>
      <c r="T1004" s="171">
        <v>36</v>
      </c>
      <c r="U1004" s="171" t="s">
        <v>2683</v>
      </c>
      <c r="V1004" s="171" t="s">
        <v>3380</v>
      </c>
      <c r="AB1004" s="171" t="s">
        <v>2259</v>
      </c>
      <c r="AC1004" s="171">
        <v>352</v>
      </c>
      <c r="AD1004" s="207">
        <v>43133</v>
      </c>
      <c r="AE1004" s="207">
        <v>43179</v>
      </c>
      <c r="AF1004" s="171" t="s">
        <v>3417</v>
      </c>
    </row>
    <row r="1005" spans="16:32" x14ac:dyDescent="0.25">
      <c r="P1005" s="171" t="s">
        <v>816</v>
      </c>
      <c r="Q1005" s="171">
        <v>353</v>
      </c>
      <c r="R1005" s="171" t="s">
        <v>3379</v>
      </c>
      <c r="S1005" s="171" t="s">
        <v>1749</v>
      </c>
      <c r="T1005" s="171">
        <v>5</v>
      </c>
      <c r="U1005" s="171" t="s">
        <v>2684</v>
      </c>
      <c r="V1005" s="171" t="s">
        <v>3380</v>
      </c>
      <c r="AB1005" s="171" t="s">
        <v>2259</v>
      </c>
      <c r="AC1005" s="171">
        <v>364</v>
      </c>
      <c r="AD1005" s="207">
        <v>43168</v>
      </c>
      <c r="AE1005" s="207">
        <v>43179</v>
      </c>
      <c r="AF1005" s="171" t="s">
        <v>3417</v>
      </c>
    </row>
    <row r="1006" spans="16:32" x14ac:dyDescent="0.25">
      <c r="P1006" s="171" t="s">
        <v>816</v>
      </c>
      <c r="Q1006" s="171">
        <v>353</v>
      </c>
      <c r="R1006" s="171" t="s">
        <v>3379</v>
      </c>
      <c r="S1006" s="171" t="s">
        <v>1750</v>
      </c>
      <c r="T1006" s="171">
        <v>4</v>
      </c>
      <c r="U1006" s="171" t="s">
        <v>2685</v>
      </c>
      <c r="V1006" s="171" t="s">
        <v>3380</v>
      </c>
      <c r="AB1006" s="171" t="s">
        <v>2259</v>
      </c>
      <c r="AC1006" s="171">
        <v>374</v>
      </c>
      <c r="AD1006" s="207">
        <v>43195</v>
      </c>
      <c r="AE1006" s="207">
        <v>0</v>
      </c>
      <c r="AF1006" s="171" t="s">
        <v>649</v>
      </c>
    </row>
    <row r="1007" spans="16:32" x14ac:dyDescent="0.25">
      <c r="P1007" s="171" t="s">
        <v>816</v>
      </c>
      <c r="Q1007" s="171">
        <v>353</v>
      </c>
      <c r="R1007" s="171" t="s">
        <v>3379</v>
      </c>
      <c r="S1007" s="171" t="s">
        <v>1751</v>
      </c>
      <c r="T1007" s="171">
        <v>4</v>
      </c>
      <c r="U1007" s="171" t="s">
        <v>3385</v>
      </c>
      <c r="V1007" s="171" t="s">
        <v>3380</v>
      </c>
      <c r="AB1007" s="171" t="s">
        <v>2260</v>
      </c>
      <c r="AC1007" s="171">
        <v>327</v>
      </c>
      <c r="AD1007" s="207">
        <v>43074</v>
      </c>
      <c r="AE1007" s="207">
        <v>43131</v>
      </c>
      <c r="AF1007" s="171" t="s">
        <v>3417</v>
      </c>
    </row>
    <row r="1008" spans="16:32" x14ac:dyDescent="0.25">
      <c r="P1008" s="171" t="s">
        <v>816</v>
      </c>
      <c r="Q1008" s="171">
        <v>353</v>
      </c>
      <c r="R1008" s="171" t="s">
        <v>3379</v>
      </c>
      <c r="S1008" s="171" t="s">
        <v>1751</v>
      </c>
      <c r="T1008" s="171">
        <v>6</v>
      </c>
      <c r="U1008" s="171" t="s">
        <v>3385</v>
      </c>
      <c r="V1008" s="171" t="s">
        <v>3380</v>
      </c>
      <c r="AB1008" s="171" t="s">
        <v>2260</v>
      </c>
      <c r="AC1008" s="171">
        <v>347</v>
      </c>
      <c r="AD1008" s="207">
        <v>43118</v>
      </c>
      <c r="AE1008" s="207">
        <v>43133</v>
      </c>
      <c r="AF1008" s="171" t="s">
        <v>3417</v>
      </c>
    </row>
    <row r="1009" spans="16:32" x14ac:dyDescent="0.25">
      <c r="P1009" s="171" t="s">
        <v>816</v>
      </c>
      <c r="Q1009" s="171">
        <v>353</v>
      </c>
      <c r="R1009" s="171" t="s">
        <v>3379</v>
      </c>
      <c r="S1009" s="171" t="s">
        <v>1751</v>
      </c>
      <c r="T1009" s="171">
        <v>6</v>
      </c>
      <c r="U1009" s="171" t="s">
        <v>3385</v>
      </c>
      <c r="V1009" s="171" t="s">
        <v>3380</v>
      </c>
      <c r="AB1009" s="171" t="s">
        <v>2260</v>
      </c>
      <c r="AC1009" s="171">
        <v>357</v>
      </c>
      <c r="AD1009" s="207">
        <v>43139</v>
      </c>
      <c r="AE1009" s="207">
        <v>43164</v>
      </c>
      <c r="AF1009" s="171" t="s">
        <v>3417</v>
      </c>
    </row>
    <row r="1010" spans="16:32" x14ac:dyDescent="0.25">
      <c r="P1010" s="171" t="s">
        <v>816</v>
      </c>
      <c r="Q1010" s="171">
        <v>353</v>
      </c>
      <c r="R1010" s="171" t="s">
        <v>3379</v>
      </c>
      <c r="S1010" s="171" t="s">
        <v>1752</v>
      </c>
      <c r="T1010" s="171">
        <v>9</v>
      </c>
      <c r="U1010" s="171" t="s">
        <v>2690</v>
      </c>
      <c r="V1010" s="171" t="s">
        <v>3380</v>
      </c>
      <c r="AB1010" s="171" t="s">
        <v>2260</v>
      </c>
      <c r="AC1010" s="171">
        <v>364</v>
      </c>
      <c r="AD1010" s="207">
        <v>43168</v>
      </c>
      <c r="AE1010" s="207">
        <v>43179</v>
      </c>
      <c r="AF1010" s="171" t="s">
        <v>3417</v>
      </c>
    </row>
    <row r="1011" spans="16:32" x14ac:dyDescent="0.25">
      <c r="P1011" s="171" t="s">
        <v>816</v>
      </c>
      <c r="Q1011" s="171">
        <v>353</v>
      </c>
      <c r="R1011" s="171" t="s">
        <v>3379</v>
      </c>
      <c r="S1011" s="171" t="s">
        <v>1753</v>
      </c>
      <c r="T1011" s="171">
        <v>1</v>
      </c>
      <c r="U1011" s="171" t="s">
        <v>2691</v>
      </c>
      <c r="V1011" s="171" t="s">
        <v>3380</v>
      </c>
      <c r="AB1011" s="171" t="s">
        <v>2260</v>
      </c>
      <c r="AC1011" s="171">
        <v>374</v>
      </c>
      <c r="AD1011" s="207">
        <v>43195</v>
      </c>
      <c r="AE1011" s="207">
        <v>0</v>
      </c>
      <c r="AF1011" s="171" t="s">
        <v>649</v>
      </c>
    </row>
    <row r="1012" spans="16:32" x14ac:dyDescent="0.25">
      <c r="P1012" s="171" t="s">
        <v>816</v>
      </c>
      <c r="Q1012" s="171">
        <v>353</v>
      </c>
      <c r="R1012" s="171" t="s">
        <v>3379</v>
      </c>
      <c r="S1012" s="171" t="s">
        <v>1753</v>
      </c>
      <c r="T1012" s="171">
        <v>1</v>
      </c>
      <c r="U1012" s="171" t="s">
        <v>2691</v>
      </c>
      <c r="V1012" s="171" t="s">
        <v>3380</v>
      </c>
      <c r="AB1012" s="171" t="s">
        <v>2261</v>
      </c>
      <c r="AC1012" s="171">
        <v>324</v>
      </c>
      <c r="AD1012" s="207">
        <v>43049</v>
      </c>
      <c r="AE1012" s="207">
        <v>43122</v>
      </c>
      <c r="AF1012" s="171" t="s">
        <v>3417</v>
      </c>
    </row>
    <row r="1013" spans="16:32" x14ac:dyDescent="0.25">
      <c r="P1013" s="171" t="s">
        <v>816</v>
      </c>
      <c r="Q1013" s="171">
        <v>353</v>
      </c>
      <c r="R1013" s="171" t="s">
        <v>3379</v>
      </c>
      <c r="S1013" s="171" t="s">
        <v>1754</v>
      </c>
      <c r="T1013" s="171">
        <v>240</v>
      </c>
      <c r="U1013" s="171" t="s">
        <v>2696</v>
      </c>
      <c r="V1013" s="171" t="s">
        <v>3380</v>
      </c>
      <c r="AB1013" s="171" t="s">
        <v>2261</v>
      </c>
      <c r="AC1013" s="171">
        <v>356</v>
      </c>
      <c r="AD1013" s="207">
        <v>43139</v>
      </c>
      <c r="AE1013" s="207">
        <v>0</v>
      </c>
      <c r="AF1013" s="171" t="s">
        <v>649</v>
      </c>
    </row>
    <row r="1014" spans="16:32" x14ac:dyDescent="0.25">
      <c r="P1014" s="171" t="s">
        <v>816</v>
      </c>
      <c r="Q1014" s="171">
        <v>353</v>
      </c>
      <c r="R1014" s="171" t="s">
        <v>3379</v>
      </c>
      <c r="S1014" s="171" t="s">
        <v>1755</v>
      </c>
      <c r="T1014" s="171">
        <v>8</v>
      </c>
      <c r="U1014" s="171" t="s">
        <v>2705</v>
      </c>
      <c r="V1014" s="171" t="s">
        <v>3380</v>
      </c>
      <c r="AB1014" s="171" t="s">
        <v>2262</v>
      </c>
      <c r="AC1014" s="171">
        <v>356</v>
      </c>
      <c r="AD1014" s="207">
        <v>43139</v>
      </c>
      <c r="AE1014" s="207">
        <v>0</v>
      </c>
      <c r="AF1014" s="171" t="s">
        <v>649</v>
      </c>
    </row>
    <row r="1015" spans="16:32" x14ac:dyDescent="0.25">
      <c r="P1015" s="171" t="s">
        <v>816</v>
      </c>
      <c r="Q1015" s="171">
        <v>353</v>
      </c>
      <c r="R1015" s="171" t="s">
        <v>3379</v>
      </c>
      <c r="S1015" s="171" t="s">
        <v>1756</v>
      </c>
      <c r="T1015" s="171">
        <v>4</v>
      </c>
      <c r="U1015" s="171" t="s">
        <v>2707</v>
      </c>
      <c r="V1015" s="171" t="s">
        <v>3380</v>
      </c>
      <c r="AB1015" s="171" t="s">
        <v>2263</v>
      </c>
      <c r="AC1015" s="171">
        <v>324</v>
      </c>
      <c r="AD1015" s="207">
        <v>43049</v>
      </c>
      <c r="AE1015" s="207">
        <v>43122</v>
      </c>
      <c r="AF1015" s="171" t="s">
        <v>3417</v>
      </c>
    </row>
    <row r="1016" spans="16:32" x14ac:dyDescent="0.25">
      <c r="P1016" s="171" t="s">
        <v>816</v>
      </c>
      <c r="Q1016" s="171">
        <v>353</v>
      </c>
      <c r="R1016" s="171" t="s">
        <v>3379</v>
      </c>
      <c r="S1016" s="171" t="s">
        <v>1756</v>
      </c>
      <c r="T1016" s="171">
        <v>2</v>
      </c>
      <c r="U1016" s="171" t="s">
        <v>2707</v>
      </c>
      <c r="V1016" s="171" t="s">
        <v>3380</v>
      </c>
      <c r="AB1016" s="171" t="s">
        <v>2263</v>
      </c>
      <c r="AC1016" s="171">
        <v>356</v>
      </c>
      <c r="AD1016" s="207">
        <v>43139</v>
      </c>
      <c r="AE1016" s="207">
        <v>0</v>
      </c>
      <c r="AF1016" s="171" t="s">
        <v>649</v>
      </c>
    </row>
    <row r="1017" spans="16:32" x14ac:dyDescent="0.25">
      <c r="P1017" s="171" t="s">
        <v>816</v>
      </c>
      <c r="Q1017" s="171">
        <v>353</v>
      </c>
      <c r="R1017" s="171" t="s">
        <v>3379</v>
      </c>
      <c r="S1017" s="171" t="s">
        <v>1756</v>
      </c>
      <c r="T1017" s="171">
        <v>3</v>
      </c>
      <c r="U1017" s="171" t="s">
        <v>2707</v>
      </c>
      <c r="V1017" s="171" t="s">
        <v>3380</v>
      </c>
      <c r="AB1017" s="171" t="s">
        <v>2264</v>
      </c>
      <c r="AC1017" s="171">
        <v>327</v>
      </c>
      <c r="AD1017" s="207">
        <v>43074</v>
      </c>
      <c r="AE1017" s="207">
        <v>43131</v>
      </c>
      <c r="AF1017" s="171" t="s">
        <v>3417</v>
      </c>
    </row>
    <row r="1018" spans="16:32" x14ac:dyDescent="0.25">
      <c r="P1018" s="171" t="s">
        <v>816</v>
      </c>
      <c r="Q1018" s="171">
        <v>353</v>
      </c>
      <c r="R1018" s="171" t="s">
        <v>3379</v>
      </c>
      <c r="S1018" s="171" t="s">
        <v>1757</v>
      </c>
      <c r="T1018" s="171">
        <v>1</v>
      </c>
      <c r="U1018" s="171" t="s">
        <v>2708</v>
      </c>
      <c r="V1018" s="171" t="s">
        <v>3380</v>
      </c>
      <c r="AB1018" s="171" t="s">
        <v>2264</v>
      </c>
      <c r="AC1018" s="171">
        <v>364</v>
      </c>
      <c r="AD1018" s="207">
        <v>43168</v>
      </c>
      <c r="AE1018" s="207">
        <v>43179</v>
      </c>
      <c r="AF1018" s="171" t="s">
        <v>3417</v>
      </c>
    </row>
    <row r="1019" spans="16:32" x14ac:dyDescent="0.25">
      <c r="P1019" s="171" t="s">
        <v>816</v>
      </c>
      <c r="Q1019" s="171">
        <v>353</v>
      </c>
      <c r="R1019" s="171" t="s">
        <v>3379</v>
      </c>
      <c r="S1019" s="171" t="s">
        <v>1759</v>
      </c>
      <c r="T1019" s="171">
        <v>5</v>
      </c>
      <c r="U1019" s="171" t="s">
        <v>2710</v>
      </c>
      <c r="V1019" s="171" t="s">
        <v>3380</v>
      </c>
      <c r="AB1019" s="171" t="s">
        <v>2264</v>
      </c>
      <c r="AC1019" s="171">
        <v>374</v>
      </c>
      <c r="AD1019" s="207">
        <v>43195</v>
      </c>
      <c r="AE1019" s="207">
        <v>0</v>
      </c>
      <c r="AF1019" s="171" t="s">
        <v>649</v>
      </c>
    </row>
    <row r="1020" spans="16:32" x14ac:dyDescent="0.25">
      <c r="P1020" s="171" t="s">
        <v>816</v>
      </c>
      <c r="Q1020" s="171">
        <v>353</v>
      </c>
      <c r="R1020" s="171" t="s">
        <v>3379</v>
      </c>
      <c r="S1020" s="171" t="s">
        <v>1760</v>
      </c>
      <c r="T1020" s="171">
        <v>4</v>
      </c>
      <c r="U1020" s="171" t="s">
        <v>2711</v>
      </c>
      <c r="V1020" s="171" t="s">
        <v>3380</v>
      </c>
      <c r="AB1020" s="171" t="s">
        <v>2265</v>
      </c>
      <c r="AC1020" s="171">
        <v>327</v>
      </c>
      <c r="AD1020" s="207">
        <v>43074</v>
      </c>
      <c r="AE1020" s="207">
        <v>43131</v>
      </c>
      <c r="AF1020" s="171" t="s">
        <v>3417</v>
      </c>
    </row>
    <row r="1021" spans="16:32" x14ac:dyDescent="0.25">
      <c r="P1021" s="171" t="s">
        <v>816</v>
      </c>
      <c r="Q1021" s="171">
        <v>353</v>
      </c>
      <c r="R1021" s="171" t="s">
        <v>3379</v>
      </c>
      <c r="S1021" s="171" t="s">
        <v>1760</v>
      </c>
      <c r="T1021" s="171">
        <v>20</v>
      </c>
      <c r="U1021" s="171" t="s">
        <v>2711</v>
      </c>
      <c r="V1021" s="171" t="s">
        <v>3380</v>
      </c>
      <c r="AB1021" s="171" t="s">
        <v>2265</v>
      </c>
      <c r="AC1021" s="171">
        <v>327</v>
      </c>
      <c r="AD1021" s="207">
        <v>43074</v>
      </c>
      <c r="AE1021" s="207">
        <v>43131</v>
      </c>
      <c r="AF1021" s="171" t="s">
        <v>3417</v>
      </c>
    </row>
    <row r="1022" spans="16:32" x14ac:dyDescent="0.25">
      <c r="P1022" s="171" t="s">
        <v>816</v>
      </c>
      <c r="Q1022" s="171">
        <v>353</v>
      </c>
      <c r="R1022" s="171" t="s">
        <v>3379</v>
      </c>
      <c r="S1022" s="171" t="s">
        <v>1761</v>
      </c>
      <c r="T1022" s="171">
        <v>3</v>
      </c>
      <c r="U1022" s="171" t="s">
        <v>2712</v>
      </c>
      <c r="V1022" s="171" t="s">
        <v>3380</v>
      </c>
      <c r="AB1022" s="171" t="s">
        <v>2265</v>
      </c>
      <c r="AC1022" s="171">
        <v>327</v>
      </c>
      <c r="AD1022" s="207">
        <v>43074</v>
      </c>
      <c r="AE1022" s="207">
        <v>43131</v>
      </c>
      <c r="AF1022" s="171" t="s">
        <v>3417</v>
      </c>
    </row>
    <row r="1023" spans="16:32" x14ac:dyDescent="0.25">
      <c r="P1023" s="171" t="s">
        <v>816</v>
      </c>
      <c r="Q1023" s="171">
        <v>353</v>
      </c>
      <c r="R1023" s="171" t="s">
        <v>3379</v>
      </c>
      <c r="S1023" s="171" t="s">
        <v>1761</v>
      </c>
      <c r="T1023" s="171">
        <v>3</v>
      </c>
      <c r="U1023" s="171" t="s">
        <v>2712</v>
      </c>
      <c r="V1023" s="171" t="s">
        <v>3380</v>
      </c>
      <c r="AB1023" s="171" t="s">
        <v>2265</v>
      </c>
      <c r="AC1023" s="171">
        <v>327</v>
      </c>
      <c r="AD1023" s="207">
        <v>43074</v>
      </c>
      <c r="AE1023" s="207">
        <v>43131</v>
      </c>
      <c r="AF1023" s="171" t="s">
        <v>3417</v>
      </c>
    </row>
    <row r="1024" spans="16:32" x14ac:dyDescent="0.25">
      <c r="P1024" s="171" t="s">
        <v>816</v>
      </c>
      <c r="Q1024" s="171">
        <v>353</v>
      </c>
      <c r="R1024" s="171" t="s">
        <v>3379</v>
      </c>
      <c r="S1024" s="171" t="s">
        <v>1761</v>
      </c>
      <c r="T1024" s="171">
        <v>2</v>
      </c>
      <c r="U1024" s="171" t="s">
        <v>2712</v>
      </c>
      <c r="V1024" s="171" t="s">
        <v>3380</v>
      </c>
      <c r="AB1024" s="171" t="s">
        <v>2265</v>
      </c>
      <c r="AC1024" s="171">
        <v>347</v>
      </c>
      <c r="AD1024" s="207">
        <v>43118</v>
      </c>
      <c r="AE1024" s="207">
        <v>43133</v>
      </c>
      <c r="AF1024" s="171" t="s">
        <v>3417</v>
      </c>
    </row>
    <row r="1025" spans="16:32" x14ac:dyDescent="0.25">
      <c r="P1025" s="171" t="s">
        <v>816</v>
      </c>
      <c r="Q1025" s="171">
        <v>353</v>
      </c>
      <c r="R1025" s="171" t="s">
        <v>3379</v>
      </c>
      <c r="S1025" s="171" t="s">
        <v>1761</v>
      </c>
      <c r="T1025" s="171">
        <v>3</v>
      </c>
      <c r="U1025" s="171" t="s">
        <v>2712</v>
      </c>
      <c r="V1025" s="171" t="s">
        <v>3380</v>
      </c>
      <c r="AB1025" s="171" t="s">
        <v>2265</v>
      </c>
      <c r="AC1025" s="171">
        <v>374</v>
      </c>
      <c r="AD1025" s="207">
        <v>43195</v>
      </c>
      <c r="AE1025" s="207">
        <v>0</v>
      </c>
      <c r="AF1025" s="171" t="s">
        <v>649</v>
      </c>
    </row>
    <row r="1026" spans="16:32" x14ac:dyDescent="0.25">
      <c r="P1026" s="171" t="s">
        <v>816</v>
      </c>
      <c r="Q1026" s="171">
        <v>353</v>
      </c>
      <c r="R1026" s="171" t="s">
        <v>3379</v>
      </c>
      <c r="S1026" s="171" t="s">
        <v>1761</v>
      </c>
      <c r="T1026" s="171">
        <v>9</v>
      </c>
      <c r="U1026" s="171" t="s">
        <v>2712</v>
      </c>
      <c r="V1026" s="171" t="s">
        <v>3380</v>
      </c>
      <c r="AB1026" s="171" t="s">
        <v>2266</v>
      </c>
      <c r="AC1026" s="171">
        <v>357</v>
      </c>
      <c r="AD1026" s="207">
        <v>43139</v>
      </c>
      <c r="AE1026" s="207">
        <v>43164</v>
      </c>
      <c r="AF1026" s="171" t="s">
        <v>3417</v>
      </c>
    </row>
    <row r="1027" spans="16:32" x14ac:dyDescent="0.25">
      <c r="P1027" s="171" t="s">
        <v>816</v>
      </c>
      <c r="Q1027" s="171">
        <v>353</v>
      </c>
      <c r="R1027" s="171" t="s">
        <v>3379</v>
      </c>
      <c r="S1027" s="171" t="s">
        <v>1762</v>
      </c>
      <c r="T1027" s="171">
        <v>2</v>
      </c>
      <c r="U1027" s="171" t="s">
        <v>2713</v>
      </c>
      <c r="V1027" s="171" t="s">
        <v>3380</v>
      </c>
      <c r="AB1027" s="171" t="s">
        <v>2266</v>
      </c>
      <c r="AC1027" s="171">
        <v>353</v>
      </c>
      <c r="AD1027" s="207">
        <v>43180</v>
      </c>
      <c r="AE1027" s="207">
        <v>0</v>
      </c>
      <c r="AF1027" s="171" t="s">
        <v>649</v>
      </c>
    </row>
    <row r="1028" spans="16:32" x14ac:dyDescent="0.25">
      <c r="P1028" s="171" t="s">
        <v>816</v>
      </c>
      <c r="Q1028" s="171">
        <v>353</v>
      </c>
      <c r="R1028" s="171" t="s">
        <v>3379</v>
      </c>
      <c r="S1028" s="171" t="s">
        <v>1763</v>
      </c>
      <c r="T1028" s="171">
        <v>3</v>
      </c>
      <c r="U1028" s="171" t="s">
        <v>2714</v>
      </c>
      <c r="V1028" s="171" t="s">
        <v>3380</v>
      </c>
      <c r="AB1028" s="171" t="s">
        <v>2267</v>
      </c>
      <c r="AC1028" s="171">
        <v>327</v>
      </c>
      <c r="AD1028" s="207">
        <v>43074</v>
      </c>
      <c r="AE1028" s="207">
        <v>43131</v>
      </c>
      <c r="AF1028" s="171" t="s">
        <v>3417</v>
      </c>
    </row>
    <row r="1029" spans="16:32" x14ac:dyDescent="0.25">
      <c r="P1029" s="171" t="s">
        <v>816</v>
      </c>
      <c r="Q1029" s="171">
        <v>353</v>
      </c>
      <c r="R1029" s="171" t="s">
        <v>3379</v>
      </c>
      <c r="S1029" s="171" t="s">
        <v>1763</v>
      </c>
      <c r="T1029" s="171">
        <v>6</v>
      </c>
      <c r="U1029" s="171" t="s">
        <v>2714</v>
      </c>
      <c r="V1029" s="171" t="s">
        <v>3380</v>
      </c>
      <c r="AB1029" s="171" t="s">
        <v>2267</v>
      </c>
      <c r="AC1029" s="171">
        <v>347</v>
      </c>
      <c r="AD1029" s="207">
        <v>43118</v>
      </c>
      <c r="AE1029" s="207">
        <v>43133</v>
      </c>
      <c r="AF1029" s="171" t="s">
        <v>3417</v>
      </c>
    </row>
    <row r="1030" spans="16:32" x14ac:dyDescent="0.25">
      <c r="P1030" s="171" t="s">
        <v>816</v>
      </c>
      <c r="Q1030" s="171">
        <v>353</v>
      </c>
      <c r="R1030" s="171" t="s">
        <v>3379</v>
      </c>
      <c r="S1030" s="171" t="s">
        <v>1764</v>
      </c>
      <c r="T1030" s="171">
        <v>4</v>
      </c>
      <c r="U1030" s="171" t="s">
        <v>2715</v>
      </c>
      <c r="V1030" s="171" t="s">
        <v>3380</v>
      </c>
      <c r="AB1030" s="171" t="s">
        <v>2267</v>
      </c>
      <c r="AC1030" s="171">
        <v>340</v>
      </c>
      <c r="AD1030" s="207">
        <v>43133</v>
      </c>
      <c r="AE1030" s="207">
        <v>43168</v>
      </c>
      <c r="AF1030" s="171" t="s">
        <v>3417</v>
      </c>
    </row>
    <row r="1031" spans="16:32" x14ac:dyDescent="0.25">
      <c r="P1031" s="171" t="s">
        <v>816</v>
      </c>
      <c r="Q1031" s="171">
        <v>353</v>
      </c>
      <c r="R1031" s="171" t="s">
        <v>3379</v>
      </c>
      <c r="S1031" s="171" t="s">
        <v>1766</v>
      </c>
      <c r="T1031" s="171">
        <v>43</v>
      </c>
      <c r="U1031" s="171" t="s">
        <v>2717</v>
      </c>
      <c r="V1031" s="171" t="s">
        <v>3380</v>
      </c>
      <c r="AB1031" s="171" t="s">
        <v>2267</v>
      </c>
      <c r="AC1031" s="171">
        <v>340</v>
      </c>
      <c r="AD1031" s="207">
        <v>43133</v>
      </c>
      <c r="AE1031" s="207">
        <v>43168</v>
      </c>
      <c r="AF1031" s="171" t="s">
        <v>3417</v>
      </c>
    </row>
    <row r="1032" spans="16:32" x14ac:dyDescent="0.25">
      <c r="P1032" s="171" t="s">
        <v>816</v>
      </c>
      <c r="Q1032" s="171">
        <v>353</v>
      </c>
      <c r="R1032" s="171" t="s">
        <v>3379</v>
      </c>
      <c r="S1032" s="171" t="s">
        <v>1768</v>
      </c>
      <c r="T1032" s="171">
        <v>1</v>
      </c>
      <c r="U1032" s="171" t="s">
        <v>2719</v>
      </c>
      <c r="V1032" s="171" t="s">
        <v>3380</v>
      </c>
      <c r="AB1032" s="171" t="s">
        <v>2267</v>
      </c>
      <c r="AC1032" s="171">
        <v>357</v>
      </c>
      <c r="AD1032" s="207">
        <v>43139</v>
      </c>
      <c r="AE1032" s="207">
        <v>43164</v>
      </c>
      <c r="AF1032" s="171" t="s">
        <v>3417</v>
      </c>
    </row>
    <row r="1033" spans="16:32" x14ac:dyDescent="0.25">
      <c r="P1033" s="171" t="s">
        <v>816</v>
      </c>
      <c r="Q1033" s="171">
        <v>353</v>
      </c>
      <c r="R1033" s="171" t="s">
        <v>3379</v>
      </c>
      <c r="S1033" s="171" t="s">
        <v>1769</v>
      </c>
      <c r="T1033" s="171">
        <v>1</v>
      </c>
      <c r="U1033" s="171" t="s">
        <v>2720</v>
      </c>
      <c r="V1033" s="171" t="s">
        <v>3380</v>
      </c>
      <c r="AB1033" s="171" t="s">
        <v>2267</v>
      </c>
      <c r="AC1033" s="171">
        <v>353</v>
      </c>
      <c r="AD1033" s="207">
        <v>43180</v>
      </c>
      <c r="AE1033" s="207">
        <v>0</v>
      </c>
      <c r="AF1033" s="171" t="s">
        <v>649</v>
      </c>
    </row>
    <row r="1034" spans="16:32" x14ac:dyDescent="0.25">
      <c r="P1034" s="171" t="s">
        <v>816</v>
      </c>
      <c r="Q1034" s="171">
        <v>353</v>
      </c>
      <c r="R1034" s="171" t="s">
        <v>3379</v>
      </c>
      <c r="S1034" s="171" t="s">
        <v>1770</v>
      </c>
      <c r="T1034" s="171">
        <v>33</v>
      </c>
      <c r="U1034" s="171" t="s">
        <v>2721</v>
      </c>
      <c r="V1034" s="171" t="s">
        <v>3380</v>
      </c>
      <c r="AB1034" s="171" t="s">
        <v>2267</v>
      </c>
      <c r="AC1034" s="171">
        <v>353</v>
      </c>
      <c r="AD1034" s="207">
        <v>43180</v>
      </c>
      <c r="AE1034" s="207">
        <v>0</v>
      </c>
      <c r="AF1034" s="171" t="s">
        <v>649</v>
      </c>
    </row>
    <row r="1035" spans="16:32" x14ac:dyDescent="0.25">
      <c r="P1035" s="171" t="s">
        <v>816</v>
      </c>
      <c r="Q1035" s="171">
        <v>353</v>
      </c>
      <c r="R1035" s="171" t="s">
        <v>3379</v>
      </c>
      <c r="S1035" s="171" t="s">
        <v>1770</v>
      </c>
      <c r="T1035" s="171">
        <v>96</v>
      </c>
      <c r="U1035" s="171" t="s">
        <v>2721</v>
      </c>
      <c r="V1035" s="171" t="s">
        <v>3380</v>
      </c>
      <c r="AB1035" s="171" t="s">
        <v>2268</v>
      </c>
      <c r="AC1035" s="171">
        <v>323</v>
      </c>
      <c r="AD1035" s="207">
        <v>43074</v>
      </c>
      <c r="AE1035" s="207">
        <v>43111</v>
      </c>
      <c r="AF1035" s="171" t="s">
        <v>3417</v>
      </c>
    </row>
    <row r="1036" spans="16:32" x14ac:dyDescent="0.25">
      <c r="P1036" s="171" t="s">
        <v>816</v>
      </c>
      <c r="Q1036" s="171">
        <v>353</v>
      </c>
      <c r="R1036" s="171" t="s">
        <v>3379</v>
      </c>
      <c r="S1036" s="171" t="s">
        <v>1771</v>
      </c>
      <c r="T1036" s="171">
        <v>7</v>
      </c>
      <c r="U1036" s="171" t="s">
        <v>2722</v>
      </c>
      <c r="V1036" s="171" t="s">
        <v>3380</v>
      </c>
      <c r="AB1036" s="171" t="s">
        <v>2268</v>
      </c>
      <c r="AC1036" s="171">
        <v>340</v>
      </c>
      <c r="AD1036" s="207">
        <v>43133</v>
      </c>
      <c r="AE1036" s="207">
        <v>43168</v>
      </c>
      <c r="AF1036" s="171" t="s">
        <v>3417</v>
      </c>
    </row>
    <row r="1037" spans="16:32" x14ac:dyDescent="0.25">
      <c r="P1037" s="171" t="s">
        <v>816</v>
      </c>
      <c r="Q1037" s="171">
        <v>353</v>
      </c>
      <c r="R1037" s="171" t="s">
        <v>3379</v>
      </c>
      <c r="S1037" s="171" t="s">
        <v>1771</v>
      </c>
      <c r="T1037" s="171">
        <v>7</v>
      </c>
      <c r="U1037" s="171" t="s">
        <v>2722</v>
      </c>
      <c r="V1037" s="171" t="s">
        <v>3380</v>
      </c>
      <c r="AB1037" s="171" t="s">
        <v>2268</v>
      </c>
      <c r="AC1037" s="171">
        <v>353</v>
      </c>
      <c r="AD1037" s="207">
        <v>43180</v>
      </c>
      <c r="AE1037" s="207">
        <v>0</v>
      </c>
      <c r="AF1037" s="171" t="s">
        <v>649</v>
      </c>
    </row>
    <row r="1038" spans="16:32" x14ac:dyDescent="0.25">
      <c r="P1038" s="171" t="s">
        <v>816</v>
      </c>
      <c r="Q1038" s="171">
        <v>353</v>
      </c>
      <c r="R1038" s="171" t="s">
        <v>3379</v>
      </c>
      <c r="S1038" s="171" t="s">
        <v>1772</v>
      </c>
      <c r="T1038" s="171">
        <v>152</v>
      </c>
      <c r="U1038" s="171" t="s">
        <v>2723</v>
      </c>
      <c r="V1038" s="171" t="s">
        <v>3380</v>
      </c>
      <c r="AB1038" s="171" t="s">
        <v>2268</v>
      </c>
      <c r="AC1038" s="171">
        <v>353</v>
      </c>
      <c r="AD1038" s="207">
        <v>43180</v>
      </c>
      <c r="AE1038" s="207">
        <v>0</v>
      </c>
      <c r="AF1038" s="171" t="s">
        <v>649</v>
      </c>
    </row>
    <row r="1039" spans="16:32" x14ac:dyDescent="0.25">
      <c r="P1039" s="171" t="s">
        <v>816</v>
      </c>
      <c r="Q1039" s="171">
        <v>353</v>
      </c>
      <c r="R1039" s="171" t="s">
        <v>3379</v>
      </c>
      <c r="S1039" s="171" t="s">
        <v>1774</v>
      </c>
      <c r="T1039" s="171">
        <v>8</v>
      </c>
      <c r="U1039" s="171" t="s">
        <v>2725</v>
      </c>
      <c r="V1039" s="171" t="s">
        <v>3380</v>
      </c>
      <c r="AB1039" s="171" t="s">
        <v>2269</v>
      </c>
      <c r="AC1039" s="171">
        <v>340</v>
      </c>
      <c r="AD1039" s="207">
        <v>43133</v>
      </c>
      <c r="AE1039" s="207">
        <v>43168</v>
      </c>
      <c r="AF1039" s="171" t="s">
        <v>3417</v>
      </c>
    </row>
    <row r="1040" spans="16:32" x14ac:dyDescent="0.25">
      <c r="P1040" s="171" t="s">
        <v>816</v>
      </c>
      <c r="Q1040" s="171">
        <v>353</v>
      </c>
      <c r="R1040" s="171" t="s">
        <v>3379</v>
      </c>
      <c r="S1040" s="171" t="s">
        <v>1774</v>
      </c>
      <c r="T1040" s="171">
        <v>9</v>
      </c>
      <c r="U1040" s="171" t="s">
        <v>2725</v>
      </c>
      <c r="V1040" s="171" t="s">
        <v>3380</v>
      </c>
      <c r="AB1040" s="171" t="s">
        <v>2269</v>
      </c>
      <c r="AC1040" s="171">
        <v>353</v>
      </c>
      <c r="AD1040" s="207">
        <v>43180</v>
      </c>
      <c r="AE1040" s="207">
        <v>0</v>
      </c>
      <c r="AF1040" s="171" t="s">
        <v>649</v>
      </c>
    </row>
    <row r="1041" spans="16:32" x14ac:dyDescent="0.25">
      <c r="P1041" s="171" t="s">
        <v>816</v>
      </c>
      <c r="Q1041" s="171">
        <v>353</v>
      </c>
      <c r="R1041" s="171" t="s">
        <v>3379</v>
      </c>
      <c r="S1041" s="171" t="s">
        <v>1774</v>
      </c>
      <c r="T1041" s="171">
        <v>4</v>
      </c>
      <c r="U1041" s="171" t="s">
        <v>2725</v>
      </c>
      <c r="V1041" s="171" t="s">
        <v>3380</v>
      </c>
      <c r="AB1041" s="171" t="s">
        <v>2269</v>
      </c>
      <c r="AC1041" s="171">
        <v>353</v>
      </c>
      <c r="AD1041" s="207">
        <v>43180</v>
      </c>
      <c r="AE1041" s="207">
        <v>0</v>
      </c>
      <c r="AF1041" s="171" t="s">
        <v>649</v>
      </c>
    </row>
    <row r="1042" spans="16:32" x14ac:dyDescent="0.25">
      <c r="P1042" s="171" t="s">
        <v>816</v>
      </c>
      <c r="Q1042" s="171">
        <v>353</v>
      </c>
      <c r="R1042" s="171" t="s">
        <v>3379</v>
      </c>
      <c r="S1042" s="171" t="s">
        <v>1774</v>
      </c>
      <c r="T1042" s="171">
        <v>8</v>
      </c>
      <c r="U1042" s="171" t="s">
        <v>2725</v>
      </c>
      <c r="V1042" s="171" t="s">
        <v>3380</v>
      </c>
      <c r="AB1042" s="171" t="s">
        <v>2269</v>
      </c>
      <c r="AC1042" s="171">
        <v>353</v>
      </c>
      <c r="AD1042" s="207">
        <v>43180</v>
      </c>
      <c r="AE1042" s="207">
        <v>0</v>
      </c>
      <c r="AF1042" s="171" t="s">
        <v>649</v>
      </c>
    </row>
    <row r="1043" spans="16:32" x14ac:dyDescent="0.25">
      <c r="P1043" s="171" t="s">
        <v>816</v>
      </c>
      <c r="Q1043" s="171">
        <v>353</v>
      </c>
      <c r="R1043" s="171" t="s">
        <v>3379</v>
      </c>
      <c r="S1043" s="171" t="s">
        <v>1775</v>
      </c>
      <c r="T1043" s="171">
        <v>5</v>
      </c>
      <c r="U1043" s="171" t="s">
        <v>2727</v>
      </c>
      <c r="V1043" s="171" t="s">
        <v>3380</v>
      </c>
      <c r="AB1043" s="171" t="s">
        <v>2270</v>
      </c>
      <c r="AC1043" s="171">
        <v>323</v>
      </c>
      <c r="AD1043" s="207">
        <v>43074</v>
      </c>
      <c r="AE1043" s="207">
        <v>43111</v>
      </c>
      <c r="AF1043" s="171" t="s">
        <v>3417</v>
      </c>
    </row>
    <row r="1044" spans="16:32" x14ac:dyDescent="0.25">
      <c r="P1044" s="171" t="s">
        <v>816</v>
      </c>
      <c r="Q1044" s="171">
        <v>353</v>
      </c>
      <c r="R1044" s="171" t="s">
        <v>3379</v>
      </c>
      <c r="S1044" s="171" t="s">
        <v>1775</v>
      </c>
      <c r="T1044" s="171">
        <v>1</v>
      </c>
      <c r="U1044" s="171" t="s">
        <v>2727</v>
      </c>
      <c r="V1044" s="171" t="s">
        <v>3380</v>
      </c>
      <c r="AB1044" s="171" t="s">
        <v>2270</v>
      </c>
      <c r="AC1044" s="171">
        <v>327</v>
      </c>
      <c r="AD1044" s="207">
        <v>43074</v>
      </c>
      <c r="AE1044" s="207">
        <v>43131</v>
      </c>
      <c r="AF1044" s="171" t="s">
        <v>3417</v>
      </c>
    </row>
    <row r="1045" spans="16:32" x14ac:dyDescent="0.25">
      <c r="P1045" s="171" t="s">
        <v>816</v>
      </c>
      <c r="Q1045" s="171">
        <v>353</v>
      </c>
      <c r="R1045" s="171" t="s">
        <v>3379</v>
      </c>
      <c r="S1045" s="171" t="s">
        <v>1775</v>
      </c>
      <c r="T1045" s="171">
        <v>10</v>
      </c>
      <c r="U1045" s="171" t="s">
        <v>2727</v>
      </c>
      <c r="V1045" s="171" t="s">
        <v>3380</v>
      </c>
      <c r="AB1045" s="171" t="s">
        <v>2270</v>
      </c>
      <c r="AC1045" s="171">
        <v>347</v>
      </c>
      <c r="AD1045" s="207">
        <v>43118</v>
      </c>
      <c r="AE1045" s="207">
        <v>43133</v>
      </c>
      <c r="AF1045" s="171" t="s">
        <v>3417</v>
      </c>
    </row>
    <row r="1046" spans="16:32" x14ac:dyDescent="0.25">
      <c r="P1046" s="171" t="s">
        <v>816</v>
      </c>
      <c r="Q1046" s="171">
        <v>353</v>
      </c>
      <c r="R1046" s="171" t="s">
        <v>3379</v>
      </c>
      <c r="S1046" s="171" t="s">
        <v>1777</v>
      </c>
      <c r="T1046" s="171">
        <v>26</v>
      </c>
      <c r="U1046" s="171" t="s">
        <v>2730</v>
      </c>
      <c r="V1046" s="171" t="s">
        <v>3380</v>
      </c>
      <c r="AB1046" s="171" t="s">
        <v>2270</v>
      </c>
      <c r="AC1046" s="171">
        <v>340</v>
      </c>
      <c r="AD1046" s="207">
        <v>43133</v>
      </c>
      <c r="AE1046" s="207">
        <v>43168</v>
      </c>
      <c r="AF1046" s="171" t="s">
        <v>3417</v>
      </c>
    </row>
    <row r="1047" spans="16:32" x14ac:dyDescent="0.25">
      <c r="P1047" s="171" t="s">
        <v>816</v>
      </c>
      <c r="Q1047" s="171">
        <v>353</v>
      </c>
      <c r="R1047" s="171" t="s">
        <v>3379</v>
      </c>
      <c r="S1047" s="171" t="s">
        <v>1778</v>
      </c>
      <c r="T1047" s="171">
        <v>10</v>
      </c>
      <c r="U1047" s="171" t="s">
        <v>2731</v>
      </c>
      <c r="V1047" s="171" t="s">
        <v>3380</v>
      </c>
      <c r="AB1047" s="171" t="s">
        <v>2270</v>
      </c>
      <c r="AC1047" s="171">
        <v>340</v>
      </c>
      <c r="AD1047" s="207">
        <v>43133</v>
      </c>
      <c r="AE1047" s="207">
        <v>43168</v>
      </c>
      <c r="AF1047" s="171" t="s">
        <v>3417</v>
      </c>
    </row>
    <row r="1048" spans="16:32" x14ac:dyDescent="0.25">
      <c r="P1048" s="171" t="s">
        <v>816</v>
      </c>
      <c r="Q1048" s="171">
        <v>353</v>
      </c>
      <c r="R1048" s="171" t="s">
        <v>3379</v>
      </c>
      <c r="S1048" s="171" t="s">
        <v>1779</v>
      </c>
      <c r="T1048" s="171">
        <v>1</v>
      </c>
      <c r="U1048" s="171" t="s">
        <v>2732</v>
      </c>
      <c r="V1048" s="171" t="s">
        <v>3380</v>
      </c>
      <c r="AB1048" s="171" t="s">
        <v>2270</v>
      </c>
      <c r="AC1048" s="171">
        <v>353</v>
      </c>
      <c r="AD1048" s="207">
        <v>43180</v>
      </c>
      <c r="AE1048" s="207">
        <v>0</v>
      </c>
      <c r="AF1048" s="171" t="s">
        <v>649</v>
      </c>
    </row>
    <row r="1049" spans="16:32" x14ac:dyDescent="0.25">
      <c r="P1049" s="171" t="s">
        <v>816</v>
      </c>
      <c r="Q1049" s="171">
        <v>353</v>
      </c>
      <c r="R1049" s="171" t="s">
        <v>3379</v>
      </c>
      <c r="S1049" s="171" t="s">
        <v>1780</v>
      </c>
      <c r="T1049" s="171">
        <v>1</v>
      </c>
      <c r="U1049" s="171" t="s">
        <v>2733</v>
      </c>
      <c r="V1049" s="171" t="s">
        <v>3380</v>
      </c>
      <c r="AB1049" s="171" t="s">
        <v>2271</v>
      </c>
      <c r="AC1049" s="171">
        <v>357</v>
      </c>
      <c r="AD1049" s="207">
        <v>43139</v>
      </c>
      <c r="AE1049" s="207">
        <v>43164</v>
      </c>
      <c r="AF1049" s="171" t="s">
        <v>3417</v>
      </c>
    </row>
    <row r="1050" spans="16:32" x14ac:dyDescent="0.25">
      <c r="P1050" s="171" t="s">
        <v>816</v>
      </c>
      <c r="Q1050" s="171">
        <v>353</v>
      </c>
      <c r="R1050" s="171" t="s">
        <v>3379</v>
      </c>
      <c r="S1050" s="171" t="s">
        <v>1781</v>
      </c>
      <c r="T1050" s="171">
        <v>4</v>
      </c>
      <c r="U1050" s="171" t="s">
        <v>2734</v>
      </c>
      <c r="V1050" s="171" t="s">
        <v>3380</v>
      </c>
      <c r="AB1050" s="171" t="s">
        <v>2271</v>
      </c>
      <c r="AC1050" s="171">
        <v>353</v>
      </c>
      <c r="AD1050" s="207">
        <v>43180</v>
      </c>
      <c r="AE1050" s="207">
        <v>0</v>
      </c>
      <c r="AF1050" s="171" t="s">
        <v>649</v>
      </c>
    </row>
    <row r="1051" spans="16:32" x14ac:dyDescent="0.25">
      <c r="P1051" s="171" t="s">
        <v>816</v>
      </c>
      <c r="Q1051" s="171">
        <v>353</v>
      </c>
      <c r="R1051" s="171" t="s">
        <v>3379</v>
      </c>
      <c r="S1051" s="171" t="s">
        <v>1781</v>
      </c>
      <c r="T1051" s="171">
        <v>25</v>
      </c>
      <c r="U1051" s="171" t="s">
        <v>2734</v>
      </c>
      <c r="V1051" s="171" t="s">
        <v>3380</v>
      </c>
      <c r="AB1051" s="171" t="s">
        <v>2272</v>
      </c>
      <c r="AC1051" s="171">
        <v>357</v>
      </c>
      <c r="AD1051" s="207">
        <v>43139</v>
      </c>
      <c r="AE1051" s="207">
        <v>43164</v>
      </c>
      <c r="AF1051" s="171" t="s">
        <v>3417</v>
      </c>
    </row>
    <row r="1052" spans="16:32" x14ac:dyDescent="0.25">
      <c r="P1052" s="171" t="s">
        <v>816</v>
      </c>
      <c r="Q1052" s="171">
        <v>353</v>
      </c>
      <c r="R1052" s="171" t="s">
        <v>3379</v>
      </c>
      <c r="S1052" s="171" t="s">
        <v>1782</v>
      </c>
      <c r="T1052" s="171">
        <v>2</v>
      </c>
      <c r="U1052" s="171" t="s">
        <v>2736</v>
      </c>
      <c r="V1052" s="171" t="s">
        <v>3380</v>
      </c>
      <c r="AB1052" s="171" t="s">
        <v>2272</v>
      </c>
      <c r="AC1052" s="171">
        <v>353</v>
      </c>
      <c r="AD1052" s="207">
        <v>43180</v>
      </c>
      <c r="AE1052" s="207">
        <v>0</v>
      </c>
      <c r="AF1052" s="171" t="s">
        <v>649</v>
      </c>
    </row>
    <row r="1053" spans="16:32" x14ac:dyDescent="0.25">
      <c r="P1053" s="171" t="s">
        <v>816</v>
      </c>
      <c r="Q1053" s="171">
        <v>353</v>
      </c>
      <c r="R1053" s="171" t="s">
        <v>3379</v>
      </c>
      <c r="S1053" s="171" t="s">
        <v>1783</v>
      </c>
      <c r="T1053" s="171">
        <v>4</v>
      </c>
      <c r="U1053" s="171" t="s">
        <v>2737</v>
      </c>
      <c r="V1053" s="171" t="s">
        <v>3380</v>
      </c>
      <c r="AB1053" s="171" t="s">
        <v>2272</v>
      </c>
      <c r="AC1053" s="171">
        <v>353</v>
      </c>
      <c r="AD1053" s="207">
        <v>43180</v>
      </c>
      <c r="AE1053" s="207">
        <v>0</v>
      </c>
      <c r="AF1053" s="171" t="s">
        <v>649</v>
      </c>
    </row>
    <row r="1054" spans="16:32" x14ac:dyDescent="0.25">
      <c r="P1054" s="171" t="s">
        <v>816</v>
      </c>
      <c r="Q1054" s="171">
        <v>353</v>
      </c>
      <c r="R1054" s="171" t="s">
        <v>3379</v>
      </c>
      <c r="S1054" s="171" t="s">
        <v>1783</v>
      </c>
      <c r="T1054" s="171">
        <v>24</v>
      </c>
      <c r="U1054" s="171" t="s">
        <v>2737</v>
      </c>
      <c r="V1054" s="171" t="s">
        <v>3380</v>
      </c>
      <c r="AB1054" s="171" t="s">
        <v>2273</v>
      </c>
      <c r="AC1054" s="171">
        <v>327</v>
      </c>
      <c r="AD1054" s="207">
        <v>43074</v>
      </c>
      <c r="AE1054" s="207">
        <v>43131</v>
      </c>
      <c r="AF1054" s="171" t="s">
        <v>3417</v>
      </c>
    </row>
    <row r="1055" spans="16:32" x14ac:dyDescent="0.25">
      <c r="P1055" s="171" t="s">
        <v>816</v>
      </c>
      <c r="Q1055" s="171">
        <v>353</v>
      </c>
      <c r="R1055" s="171" t="s">
        <v>3379</v>
      </c>
      <c r="S1055" s="171" t="s">
        <v>1783</v>
      </c>
      <c r="T1055" s="171">
        <v>15</v>
      </c>
      <c r="U1055" s="171" t="s">
        <v>2737</v>
      </c>
      <c r="V1055" s="171" t="s">
        <v>3380</v>
      </c>
      <c r="AB1055" s="171" t="s">
        <v>2273</v>
      </c>
      <c r="AC1055" s="171">
        <v>347</v>
      </c>
      <c r="AD1055" s="207">
        <v>43118</v>
      </c>
      <c r="AE1055" s="207">
        <v>43133</v>
      </c>
      <c r="AF1055" s="171" t="s">
        <v>3417</v>
      </c>
    </row>
    <row r="1056" spans="16:32" x14ac:dyDescent="0.25">
      <c r="P1056" s="171" t="s">
        <v>816</v>
      </c>
      <c r="Q1056" s="171">
        <v>353</v>
      </c>
      <c r="R1056" s="171" t="s">
        <v>3379</v>
      </c>
      <c r="S1056" s="171" t="s">
        <v>1783</v>
      </c>
      <c r="T1056" s="171">
        <v>4</v>
      </c>
      <c r="U1056" s="171" t="s">
        <v>2737</v>
      </c>
      <c r="V1056" s="171" t="s">
        <v>3380</v>
      </c>
      <c r="AB1056" s="171" t="s">
        <v>2273</v>
      </c>
      <c r="AC1056" s="171">
        <v>340</v>
      </c>
      <c r="AD1056" s="207">
        <v>43133</v>
      </c>
      <c r="AE1056" s="207">
        <v>43168</v>
      </c>
      <c r="AF1056" s="171" t="s">
        <v>3417</v>
      </c>
    </row>
    <row r="1057" spans="16:32" x14ac:dyDescent="0.25">
      <c r="P1057" s="171" t="s">
        <v>816</v>
      </c>
      <c r="Q1057" s="171">
        <v>353</v>
      </c>
      <c r="R1057" s="171" t="s">
        <v>3379</v>
      </c>
      <c r="S1057" s="171" t="s">
        <v>1784</v>
      </c>
      <c r="T1057" s="171">
        <v>5</v>
      </c>
      <c r="U1057" s="171" t="s">
        <v>2738</v>
      </c>
      <c r="V1057" s="171" t="s">
        <v>3380</v>
      </c>
      <c r="AB1057" s="171" t="s">
        <v>2273</v>
      </c>
      <c r="AC1057" s="171">
        <v>340</v>
      </c>
      <c r="AD1057" s="207">
        <v>43133</v>
      </c>
      <c r="AE1057" s="207">
        <v>43168</v>
      </c>
      <c r="AF1057" s="171" t="s">
        <v>3417</v>
      </c>
    </row>
    <row r="1058" spans="16:32" x14ac:dyDescent="0.25">
      <c r="P1058" s="171" t="s">
        <v>816</v>
      </c>
      <c r="Q1058" s="171">
        <v>353</v>
      </c>
      <c r="R1058" s="171" t="s">
        <v>3379</v>
      </c>
      <c r="S1058" s="171" t="s">
        <v>1784</v>
      </c>
      <c r="T1058" s="171">
        <v>4</v>
      </c>
      <c r="U1058" s="171" t="s">
        <v>2738</v>
      </c>
      <c r="V1058" s="171" t="s">
        <v>3380</v>
      </c>
      <c r="AB1058" s="171" t="s">
        <v>2273</v>
      </c>
      <c r="AC1058" s="171">
        <v>357</v>
      </c>
      <c r="AD1058" s="207">
        <v>43139</v>
      </c>
      <c r="AE1058" s="207">
        <v>43164</v>
      </c>
      <c r="AF1058" s="171" t="s">
        <v>3417</v>
      </c>
    </row>
    <row r="1059" spans="16:32" x14ac:dyDescent="0.25">
      <c r="P1059" s="171" t="s">
        <v>816</v>
      </c>
      <c r="Q1059" s="171">
        <v>353</v>
      </c>
      <c r="R1059" s="171" t="s">
        <v>3379</v>
      </c>
      <c r="S1059" s="171" t="s">
        <v>1784</v>
      </c>
      <c r="T1059" s="171">
        <v>4</v>
      </c>
      <c r="U1059" s="171" t="s">
        <v>2738</v>
      </c>
      <c r="V1059" s="171" t="s">
        <v>3380</v>
      </c>
      <c r="AB1059" s="171" t="s">
        <v>2273</v>
      </c>
      <c r="AC1059" s="171">
        <v>364</v>
      </c>
      <c r="AD1059" s="207">
        <v>43168</v>
      </c>
      <c r="AE1059" s="207">
        <v>43179</v>
      </c>
      <c r="AF1059" s="171" t="s">
        <v>3417</v>
      </c>
    </row>
    <row r="1060" spans="16:32" x14ac:dyDescent="0.25">
      <c r="P1060" s="171" t="s">
        <v>816</v>
      </c>
      <c r="Q1060" s="171">
        <v>353</v>
      </c>
      <c r="R1060" s="171" t="s">
        <v>3379</v>
      </c>
      <c r="S1060" s="171" t="s">
        <v>1784</v>
      </c>
      <c r="T1060" s="171">
        <v>3</v>
      </c>
      <c r="U1060" s="171" t="s">
        <v>2738</v>
      </c>
      <c r="V1060" s="171" t="s">
        <v>3380</v>
      </c>
      <c r="AB1060" s="171" t="s">
        <v>2274</v>
      </c>
      <c r="AC1060" s="171">
        <v>340</v>
      </c>
      <c r="AD1060" s="207">
        <v>43133</v>
      </c>
      <c r="AE1060" s="207">
        <v>43168</v>
      </c>
      <c r="AF1060" s="171" t="s">
        <v>3417</v>
      </c>
    </row>
    <row r="1061" spans="16:32" x14ac:dyDescent="0.25">
      <c r="P1061" s="171" t="s">
        <v>816</v>
      </c>
      <c r="Q1061" s="171">
        <v>353</v>
      </c>
      <c r="R1061" s="171" t="s">
        <v>3379</v>
      </c>
      <c r="S1061" s="171" t="s">
        <v>1784</v>
      </c>
      <c r="T1061" s="171">
        <v>14</v>
      </c>
      <c r="U1061" s="171" t="s">
        <v>2738</v>
      </c>
      <c r="V1061" s="171" t="s">
        <v>3380</v>
      </c>
      <c r="AB1061" s="171" t="s">
        <v>2275</v>
      </c>
      <c r="AC1061" s="171">
        <v>323</v>
      </c>
      <c r="AD1061" s="207">
        <v>43074</v>
      </c>
      <c r="AE1061" s="207">
        <v>43111</v>
      </c>
      <c r="AF1061" s="171" t="s">
        <v>3417</v>
      </c>
    </row>
    <row r="1062" spans="16:32" x14ac:dyDescent="0.25">
      <c r="P1062" s="171" t="s">
        <v>816</v>
      </c>
      <c r="Q1062" s="171">
        <v>353</v>
      </c>
      <c r="R1062" s="171" t="s">
        <v>3379</v>
      </c>
      <c r="S1062" s="171" t="s">
        <v>1785</v>
      </c>
      <c r="T1062" s="171">
        <v>4</v>
      </c>
      <c r="U1062" s="171" t="s">
        <v>2739</v>
      </c>
      <c r="V1062" s="171" t="s">
        <v>3380</v>
      </c>
      <c r="AB1062" s="171" t="s">
        <v>2275</v>
      </c>
      <c r="AC1062" s="171">
        <v>327</v>
      </c>
      <c r="AD1062" s="207">
        <v>43074</v>
      </c>
      <c r="AE1062" s="207">
        <v>43131</v>
      </c>
      <c r="AF1062" s="171" t="s">
        <v>3417</v>
      </c>
    </row>
    <row r="1063" spans="16:32" x14ac:dyDescent="0.25">
      <c r="P1063" s="171" t="s">
        <v>816</v>
      </c>
      <c r="Q1063" s="171">
        <v>353</v>
      </c>
      <c r="R1063" s="171" t="s">
        <v>3379</v>
      </c>
      <c r="S1063" s="171" t="s">
        <v>1786</v>
      </c>
      <c r="T1063" s="171">
        <v>1</v>
      </c>
      <c r="U1063" s="171" t="s">
        <v>2740</v>
      </c>
      <c r="V1063" s="171" t="s">
        <v>3380</v>
      </c>
      <c r="AB1063" s="171" t="s">
        <v>2275</v>
      </c>
      <c r="AC1063" s="171">
        <v>347</v>
      </c>
      <c r="AD1063" s="207">
        <v>43118</v>
      </c>
      <c r="AE1063" s="207">
        <v>43133</v>
      </c>
      <c r="AF1063" s="171" t="s">
        <v>3417</v>
      </c>
    </row>
    <row r="1064" spans="16:32" x14ac:dyDescent="0.25">
      <c r="P1064" s="171" t="s">
        <v>816</v>
      </c>
      <c r="Q1064" s="171">
        <v>353</v>
      </c>
      <c r="R1064" s="171" t="s">
        <v>3379</v>
      </c>
      <c r="S1064" s="171" t="s">
        <v>1787</v>
      </c>
      <c r="T1064" s="171">
        <v>4</v>
      </c>
      <c r="U1064" s="171" t="s">
        <v>2741</v>
      </c>
      <c r="V1064" s="171" t="s">
        <v>3380</v>
      </c>
      <c r="AB1064" s="171" t="s">
        <v>2275</v>
      </c>
      <c r="AC1064" s="171">
        <v>335</v>
      </c>
      <c r="AD1064" s="207">
        <v>43133</v>
      </c>
      <c r="AE1064" s="207">
        <v>43147</v>
      </c>
      <c r="AF1064" s="171" t="s">
        <v>3417</v>
      </c>
    </row>
    <row r="1065" spans="16:32" x14ac:dyDescent="0.25">
      <c r="P1065" s="171" t="s">
        <v>816</v>
      </c>
      <c r="Q1065" s="171">
        <v>353</v>
      </c>
      <c r="R1065" s="171" t="s">
        <v>3379</v>
      </c>
      <c r="S1065" s="171" t="s">
        <v>1788</v>
      </c>
      <c r="T1065" s="171">
        <v>4</v>
      </c>
      <c r="U1065" s="171" t="s">
        <v>2742</v>
      </c>
      <c r="V1065" s="171" t="s">
        <v>3380</v>
      </c>
      <c r="AB1065" s="171" t="s">
        <v>2275</v>
      </c>
      <c r="AC1065" s="171">
        <v>340</v>
      </c>
      <c r="AD1065" s="207">
        <v>43133</v>
      </c>
      <c r="AE1065" s="207">
        <v>43168</v>
      </c>
      <c r="AF1065" s="171" t="s">
        <v>3417</v>
      </c>
    </row>
    <row r="1066" spans="16:32" x14ac:dyDescent="0.25">
      <c r="P1066" s="171" t="s">
        <v>816</v>
      </c>
      <c r="Q1066" s="171">
        <v>353</v>
      </c>
      <c r="R1066" s="171" t="s">
        <v>3379</v>
      </c>
      <c r="S1066" s="171" t="s">
        <v>1788</v>
      </c>
      <c r="T1066" s="171">
        <v>10</v>
      </c>
      <c r="U1066" s="171" t="s">
        <v>2742</v>
      </c>
      <c r="V1066" s="171" t="s">
        <v>3380</v>
      </c>
      <c r="AB1066" s="171" t="s">
        <v>2275</v>
      </c>
      <c r="AC1066" s="171">
        <v>340</v>
      </c>
      <c r="AD1066" s="207">
        <v>43133</v>
      </c>
      <c r="AE1066" s="207">
        <v>43168</v>
      </c>
      <c r="AF1066" s="171" t="s">
        <v>3417</v>
      </c>
    </row>
    <row r="1067" spans="16:32" x14ac:dyDescent="0.25">
      <c r="P1067" s="171" t="s">
        <v>816</v>
      </c>
      <c r="Q1067" s="171">
        <v>353</v>
      </c>
      <c r="R1067" s="171" t="s">
        <v>3379</v>
      </c>
      <c r="S1067" s="171" t="s">
        <v>1789</v>
      </c>
      <c r="T1067" s="171">
        <v>10</v>
      </c>
      <c r="U1067" s="171" t="s">
        <v>2743</v>
      </c>
      <c r="V1067" s="171" t="s">
        <v>3380</v>
      </c>
      <c r="AB1067" s="171" t="s">
        <v>2275</v>
      </c>
      <c r="AC1067" s="171">
        <v>374</v>
      </c>
      <c r="AD1067" s="207">
        <v>43195</v>
      </c>
      <c r="AE1067" s="207">
        <v>0</v>
      </c>
      <c r="AF1067" s="171" t="s">
        <v>649</v>
      </c>
    </row>
    <row r="1068" spans="16:32" x14ac:dyDescent="0.25">
      <c r="P1068" s="171" t="s">
        <v>816</v>
      </c>
      <c r="Q1068" s="171">
        <v>353</v>
      </c>
      <c r="R1068" s="171" t="s">
        <v>3379</v>
      </c>
      <c r="S1068" s="171" t="s">
        <v>1789</v>
      </c>
      <c r="T1068" s="171">
        <v>2</v>
      </c>
      <c r="U1068" s="171" t="s">
        <v>2743</v>
      </c>
      <c r="V1068" s="171" t="s">
        <v>3380</v>
      </c>
      <c r="AB1068" s="171" t="s">
        <v>2276</v>
      </c>
      <c r="AC1068" s="171">
        <v>327</v>
      </c>
      <c r="AD1068" s="207">
        <v>43074</v>
      </c>
      <c r="AE1068" s="207">
        <v>43131</v>
      </c>
      <c r="AF1068" s="171" t="s">
        <v>3417</v>
      </c>
    </row>
    <row r="1069" spans="16:32" x14ac:dyDescent="0.25">
      <c r="P1069" s="171" t="s">
        <v>816</v>
      </c>
      <c r="Q1069" s="171">
        <v>353</v>
      </c>
      <c r="R1069" s="171" t="s">
        <v>3379</v>
      </c>
      <c r="S1069" s="171" t="s">
        <v>1790</v>
      </c>
      <c r="T1069" s="171">
        <v>8</v>
      </c>
      <c r="U1069" s="171" t="s">
        <v>2744</v>
      </c>
      <c r="V1069" s="171" t="s">
        <v>3380</v>
      </c>
      <c r="AB1069" s="171" t="s">
        <v>2276</v>
      </c>
      <c r="AC1069" s="171">
        <v>347</v>
      </c>
      <c r="AD1069" s="207">
        <v>43118</v>
      </c>
      <c r="AE1069" s="207">
        <v>43133</v>
      </c>
      <c r="AF1069" s="171" t="s">
        <v>3417</v>
      </c>
    </row>
    <row r="1070" spans="16:32" x14ac:dyDescent="0.25">
      <c r="P1070" s="171" t="s">
        <v>816</v>
      </c>
      <c r="Q1070" s="171">
        <v>353</v>
      </c>
      <c r="R1070" s="171" t="s">
        <v>3379</v>
      </c>
      <c r="S1070" s="171" t="s">
        <v>1790</v>
      </c>
      <c r="T1070" s="171">
        <v>3</v>
      </c>
      <c r="U1070" s="171" t="s">
        <v>2744</v>
      </c>
      <c r="V1070" s="171" t="s">
        <v>3380</v>
      </c>
      <c r="AB1070" s="171" t="s">
        <v>2276</v>
      </c>
      <c r="AC1070" s="171">
        <v>340</v>
      </c>
      <c r="AD1070" s="207">
        <v>43133</v>
      </c>
      <c r="AE1070" s="207">
        <v>43168</v>
      </c>
      <c r="AF1070" s="171" t="s">
        <v>3417</v>
      </c>
    </row>
    <row r="1071" spans="16:32" x14ac:dyDescent="0.25">
      <c r="P1071" s="171" t="s">
        <v>816</v>
      </c>
      <c r="Q1071" s="171">
        <v>353</v>
      </c>
      <c r="R1071" s="171" t="s">
        <v>3379</v>
      </c>
      <c r="S1071" s="171" t="s">
        <v>1791</v>
      </c>
      <c r="T1071" s="171">
        <v>2</v>
      </c>
      <c r="U1071" s="171" t="s">
        <v>2745</v>
      </c>
      <c r="V1071" s="171" t="s">
        <v>3380</v>
      </c>
      <c r="AB1071" s="171" t="s">
        <v>2276</v>
      </c>
      <c r="AC1071" s="171">
        <v>340</v>
      </c>
      <c r="AD1071" s="207">
        <v>43133</v>
      </c>
      <c r="AE1071" s="207">
        <v>43168</v>
      </c>
      <c r="AF1071" s="171" t="s">
        <v>3417</v>
      </c>
    </row>
    <row r="1072" spans="16:32" x14ac:dyDescent="0.25">
      <c r="P1072" s="171" t="s">
        <v>816</v>
      </c>
      <c r="Q1072" s="171">
        <v>353</v>
      </c>
      <c r="R1072" s="171" t="s">
        <v>3379</v>
      </c>
      <c r="S1072" s="171" t="s">
        <v>1792</v>
      </c>
      <c r="T1072" s="171">
        <v>7</v>
      </c>
      <c r="U1072" s="171" t="s">
        <v>2746</v>
      </c>
      <c r="V1072" s="171" t="s">
        <v>3380</v>
      </c>
      <c r="AB1072" s="171" t="s">
        <v>2276</v>
      </c>
      <c r="AC1072" s="171">
        <v>357</v>
      </c>
      <c r="AD1072" s="207">
        <v>43139</v>
      </c>
      <c r="AE1072" s="207">
        <v>43164</v>
      </c>
      <c r="AF1072" s="171" t="s">
        <v>3417</v>
      </c>
    </row>
    <row r="1073" spans="16:32" x14ac:dyDescent="0.25">
      <c r="P1073" s="171" t="s">
        <v>816</v>
      </c>
      <c r="Q1073" s="171">
        <v>353</v>
      </c>
      <c r="R1073" s="171" t="s">
        <v>3379</v>
      </c>
      <c r="S1073" s="171" t="s">
        <v>1793</v>
      </c>
      <c r="T1073" s="171">
        <v>1</v>
      </c>
      <c r="U1073" s="171" t="s">
        <v>2747</v>
      </c>
      <c r="V1073" s="171" t="s">
        <v>3380</v>
      </c>
      <c r="AB1073" s="171" t="s">
        <v>2276</v>
      </c>
      <c r="AC1073" s="171">
        <v>353</v>
      </c>
      <c r="AD1073" s="207">
        <v>43180</v>
      </c>
      <c r="AE1073" s="207">
        <v>0</v>
      </c>
      <c r="AF1073" s="171" t="s">
        <v>649</v>
      </c>
    </row>
    <row r="1074" spans="16:32" x14ac:dyDescent="0.25">
      <c r="P1074" s="171" t="s">
        <v>816</v>
      </c>
      <c r="Q1074" s="171">
        <v>353</v>
      </c>
      <c r="R1074" s="171" t="s">
        <v>3379</v>
      </c>
      <c r="S1074" s="171" t="s">
        <v>1793</v>
      </c>
      <c r="T1074" s="171">
        <v>12</v>
      </c>
      <c r="U1074" s="171" t="s">
        <v>2747</v>
      </c>
      <c r="V1074" s="171" t="s">
        <v>3380</v>
      </c>
      <c r="AB1074" s="171" t="s">
        <v>2276</v>
      </c>
      <c r="AC1074" s="171">
        <v>353</v>
      </c>
      <c r="AD1074" s="207">
        <v>43180</v>
      </c>
      <c r="AE1074" s="207">
        <v>0</v>
      </c>
      <c r="AF1074" s="171" t="s">
        <v>649</v>
      </c>
    </row>
    <row r="1075" spans="16:32" x14ac:dyDescent="0.25">
      <c r="P1075" s="171" t="s">
        <v>816</v>
      </c>
      <c r="Q1075" s="171">
        <v>353</v>
      </c>
      <c r="R1075" s="171" t="s">
        <v>3379</v>
      </c>
      <c r="S1075" s="171" t="s">
        <v>1793</v>
      </c>
      <c r="T1075" s="171">
        <v>7</v>
      </c>
      <c r="U1075" s="171" t="s">
        <v>2747</v>
      </c>
      <c r="V1075" s="171" t="s">
        <v>3380</v>
      </c>
      <c r="AB1075" s="171" t="s">
        <v>2277</v>
      </c>
      <c r="AC1075" s="171">
        <v>323</v>
      </c>
      <c r="AD1075" s="207">
        <v>43074</v>
      </c>
      <c r="AE1075" s="207">
        <v>43111</v>
      </c>
      <c r="AF1075" s="171" t="s">
        <v>3417</v>
      </c>
    </row>
    <row r="1076" spans="16:32" x14ac:dyDescent="0.25">
      <c r="P1076" s="171" t="s">
        <v>816</v>
      </c>
      <c r="Q1076" s="171">
        <v>353</v>
      </c>
      <c r="R1076" s="171" t="s">
        <v>3379</v>
      </c>
      <c r="S1076" s="171" t="s">
        <v>1793</v>
      </c>
      <c r="T1076" s="171">
        <v>16</v>
      </c>
      <c r="U1076" s="171" t="s">
        <v>2747</v>
      </c>
      <c r="V1076" s="171" t="s">
        <v>3380</v>
      </c>
      <c r="AB1076" s="171" t="s">
        <v>2277</v>
      </c>
      <c r="AC1076" s="171">
        <v>340</v>
      </c>
      <c r="AD1076" s="207">
        <v>43133</v>
      </c>
      <c r="AE1076" s="207">
        <v>43168</v>
      </c>
      <c r="AF1076" s="171" t="s">
        <v>3417</v>
      </c>
    </row>
    <row r="1077" spans="16:32" x14ac:dyDescent="0.25">
      <c r="P1077" s="171" t="s">
        <v>816</v>
      </c>
      <c r="Q1077" s="171">
        <v>353</v>
      </c>
      <c r="R1077" s="171" t="s">
        <v>3379</v>
      </c>
      <c r="S1077" s="171" t="s">
        <v>1794</v>
      </c>
      <c r="T1077" s="171">
        <v>15</v>
      </c>
      <c r="U1077" s="171" t="s">
        <v>2748</v>
      </c>
      <c r="V1077" s="171" t="s">
        <v>3380</v>
      </c>
      <c r="AB1077" s="171" t="s">
        <v>2277</v>
      </c>
      <c r="AC1077" s="171">
        <v>357</v>
      </c>
      <c r="AD1077" s="207">
        <v>43139</v>
      </c>
      <c r="AE1077" s="207">
        <v>43164</v>
      </c>
      <c r="AF1077" s="171" t="s">
        <v>3417</v>
      </c>
    </row>
    <row r="1078" spans="16:32" x14ac:dyDescent="0.25">
      <c r="P1078" s="171" t="s">
        <v>816</v>
      </c>
      <c r="Q1078" s="171">
        <v>353</v>
      </c>
      <c r="R1078" s="171" t="s">
        <v>3379</v>
      </c>
      <c r="S1078" s="171" t="s">
        <v>1794</v>
      </c>
      <c r="T1078" s="171">
        <v>15</v>
      </c>
      <c r="U1078" s="171" t="s">
        <v>2748</v>
      </c>
      <c r="V1078" s="171" t="s">
        <v>3380</v>
      </c>
      <c r="AB1078" s="171" t="s">
        <v>2277</v>
      </c>
      <c r="AC1078" s="171">
        <v>364</v>
      </c>
      <c r="AD1078" s="207">
        <v>43168</v>
      </c>
      <c r="AE1078" s="207">
        <v>43179</v>
      </c>
      <c r="AF1078" s="171" t="s">
        <v>3417</v>
      </c>
    </row>
    <row r="1079" spans="16:32" x14ac:dyDescent="0.25">
      <c r="P1079" s="171" t="s">
        <v>816</v>
      </c>
      <c r="Q1079" s="171">
        <v>353</v>
      </c>
      <c r="R1079" s="171" t="s">
        <v>3379</v>
      </c>
      <c r="S1079" s="171" t="s">
        <v>1794</v>
      </c>
      <c r="T1079" s="171">
        <v>21</v>
      </c>
      <c r="U1079" s="171" t="s">
        <v>2748</v>
      </c>
      <c r="V1079" s="171" t="s">
        <v>3380</v>
      </c>
      <c r="AB1079" s="171" t="s">
        <v>2277</v>
      </c>
      <c r="AC1079" s="171">
        <v>353</v>
      </c>
      <c r="AD1079" s="207">
        <v>43180</v>
      </c>
      <c r="AE1079" s="207">
        <v>0</v>
      </c>
      <c r="AF1079" s="171" t="s">
        <v>649</v>
      </c>
    </row>
    <row r="1080" spans="16:32" x14ac:dyDescent="0.25">
      <c r="P1080" s="171" t="s">
        <v>816</v>
      </c>
      <c r="Q1080" s="171">
        <v>353</v>
      </c>
      <c r="R1080" s="171" t="s">
        <v>3379</v>
      </c>
      <c r="S1080" s="171" t="s">
        <v>1795</v>
      </c>
      <c r="T1080" s="171">
        <v>27</v>
      </c>
      <c r="U1080" s="171" t="s">
        <v>2749</v>
      </c>
      <c r="V1080" s="171" t="s">
        <v>3380</v>
      </c>
      <c r="AB1080" s="171" t="s">
        <v>2277</v>
      </c>
      <c r="AC1080" s="171">
        <v>353</v>
      </c>
      <c r="AD1080" s="207">
        <v>43180</v>
      </c>
      <c r="AE1080" s="207">
        <v>0</v>
      </c>
      <c r="AF1080" s="171" t="s">
        <v>649</v>
      </c>
    </row>
    <row r="1081" spans="16:32" x14ac:dyDescent="0.25">
      <c r="P1081" s="171" t="s">
        <v>816</v>
      </c>
      <c r="Q1081" s="171">
        <v>353</v>
      </c>
      <c r="R1081" s="171" t="s">
        <v>3379</v>
      </c>
      <c r="S1081" s="171" t="s">
        <v>1795</v>
      </c>
      <c r="T1081" s="171">
        <v>20</v>
      </c>
      <c r="U1081" s="171" t="s">
        <v>2749</v>
      </c>
      <c r="V1081" s="171" t="s">
        <v>3380</v>
      </c>
      <c r="AB1081" s="171" t="s">
        <v>2277</v>
      </c>
      <c r="AC1081" s="171">
        <v>353</v>
      </c>
      <c r="AD1081" s="207">
        <v>43180</v>
      </c>
      <c r="AE1081" s="207">
        <v>0</v>
      </c>
      <c r="AF1081" s="171" t="s">
        <v>649</v>
      </c>
    </row>
    <row r="1082" spans="16:32" x14ac:dyDescent="0.25">
      <c r="P1082" s="171" t="s">
        <v>816</v>
      </c>
      <c r="Q1082" s="171">
        <v>353</v>
      </c>
      <c r="R1082" s="171" t="s">
        <v>3379</v>
      </c>
      <c r="S1082" s="171" t="s">
        <v>1795</v>
      </c>
      <c r="T1082" s="171">
        <v>4</v>
      </c>
      <c r="U1082" s="171" t="s">
        <v>2749</v>
      </c>
      <c r="V1082" s="171" t="s">
        <v>3380</v>
      </c>
      <c r="AB1082" s="171" t="s">
        <v>2278</v>
      </c>
      <c r="AC1082" s="171">
        <v>347</v>
      </c>
      <c r="AD1082" s="207">
        <v>43118</v>
      </c>
      <c r="AE1082" s="207">
        <v>43133</v>
      </c>
      <c r="AF1082" s="171" t="s">
        <v>3417</v>
      </c>
    </row>
    <row r="1083" spans="16:32" x14ac:dyDescent="0.25">
      <c r="P1083" s="171" t="s">
        <v>816</v>
      </c>
      <c r="Q1083" s="171">
        <v>353</v>
      </c>
      <c r="R1083" s="171" t="s">
        <v>3379</v>
      </c>
      <c r="S1083" s="171" t="s">
        <v>1795</v>
      </c>
      <c r="T1083" s="171">
        <v>5</v>
      </c>
      <c r="U1083" s="171" t="s">
        <v>2749</v>
      </c>
      <c r="V1083" s="171" t="s">
        <v>3380</v>
      </c>
      <c r="AB1083" s="171" t="s">
        <v>2278</v>
      </c>
      <c r="AC1083" s="171">
        <v>340</v>
      </c>
      <c r="AD1083" s="207">
        <v>43133</v>
      </c>
      <c r="AE1083" s="207">
        <v>43168</v>
      </c>
      <c r="AF1083" s="171" t="s">
        <v>3417</v>
      </c>
    </row>
    <row r="1084" spans="16:32" x14ac:dyDescent="0.25">
      <c r="P1084" s="171" t="s">
        <v>816</v>
      </c>
      <c r="Q1084" s="171">
        <v>353</v>
      </c>
      <c r="R1084" s="171" t="s">
        <v>3379</v>
      </c>
      <c r="S1084" s="171" t="s">
        <v>1795</v>
      </c>
      <c r="T1084" s="171">
        <v>4</v>
      </c>
      <c r="U1084" s="171" t="s">
        <v>2749</v>
      </c>
      <c r="V1084" s="171" t="s">
        <v>3380</v>
      </c>
      <c r="AB1084" s="171" t="s">
        <v>2278</v>
      </c>
      <c r="AC1084" s="171">
        <v>353</v>
      </c>
      <c r="AD1084" s="207">
        <v>43180</v>
      </c>
      <c r="AE1084" s="207">
        <v>0</v>
      </c>
      <c r="AF1084" s="171" t="s">
        <v>649</v>
      </c>
    </row>
    <row r="1085" spans="16:32" x14ac:dyDescent="0.25">
      <c r="P1085" s="171" t="s">
        <v>816</v>
      </c>
      <c r="Q1085" s="171">
        <v>353</v>
      </c>
      <c r="R1085" s="171" t="s">
        <v>3379</v>
      </c>
      <c r="S1085" s="171" t="s">
        <v>1795</v>
      </c>
      <c r="T1085" s="171">
        <v>5</v>
      </c>
      <c r="U1085" s="171" t="s">
        <v>2749</v>
      </c>
      <c r="V1085" s="171" t="s">
        <v>3380</v>
      </c>
      <c r="AB1085" s="171" t="s">
        <v>2279</v>
      </c>
      <c r="AC1085" s="171">
        <v>347</v>
      </c>
      <c r="AD1085" s="207">
        <v>43118</v>
      </c>
      <c r="AE1085" s="207">
        <v>43133</v>
      </c>
      <c r="AF1085" s="171" t="s">
        <v>3417</v>
      </c>
    </row>
    <row r="1086" spans="16:32" x14ac:dyDescent="0.25">
      <c r="P1086" s="171" t="s">
        <v>816</v>
      </c>
      <c r="Q1086" s="171">
        <v>353</v>
      </c>
      <c r="R1086" s="171" t="s">
        <v>3379</v>
      </c>
      <c r="S1086" s="171" t="s">
        <v>1795</v>
      </c>
      <c r="T1086" s="171">
        <v>5</v>
      </c>
      <c r="U1086" s="171" t="s">
        <v>2749</v>
      </c>
      <c r="V1086" s="171" t="s">
        <v>3380</v>
      </c>
      <c r="AB1086" s="171" t="s">
        <v>2279</v>
      </c>
      <c r="AC1086" s="171">
        <v>335</v>
      </c>
      <c r="AD1086" s="207">
        <v>43133</v>
      </c>
      <c r="AE1086" s="207">
        <v>43147</v>
      </c>
      <c r="AF1086" s="171" t="s">
        <v>3417</v>
      </c>
    </row>
    <row r="1087" spans="16:32" x14ac:dyDescent="0.25">
      <c r="P1087" s="171" t="s">
        <v>816</v>
      </c>
      <c r="Q1087" s="171">
        <v>353</v>
      </c>
      <c r="R1087" s="171" t="s">
        <v>3379</v>
      </c>
      <c r="S1087" s="171" t="s">
        <v>1796</v>
      </c>
      <c r="T1087" s="171">
        <v>13</v>
      </c>
      <c r="U1087" s="171" t="s">
        <v>2750</v>
      </c>
      <c r="V1087" s="171" t="s">
        <v>3380</v>
      </c>
      <c r="AB1087" s="171" t="s">
        <v>2279</v>
      </c>
      <c r="AC1087" s="171">
        <v>340</v>
      </c>
      <c r="AD1087" s="207">
        <v>43133</v>
      </c>
      <c r="AE1087" s="207">
        <v>43168</v>
      </c>
      <c r="AF1087" s="171" t="s">
        <v>3417</v>
      </c>
    </row>
    <row r="1088" spans="16:32" x14ac:dyDescent="0.25">
      <c r="P1088" s="171" t="s">
        <v>816</v>
      </c>
      <c r="Q1088" s="171">
        <v>353</v>
      </c>
      <c r="R1088" s="171" t="s">
        <v>3379</v>
      </c>
      <c r="S1088" s="171" t="s">
        <v>1797</v>
      </c>
      <c r="T1088" s="171">
        <v>8</v>
      </c>
      <c r="U1088" s="171" t="s">
        <v>2751</v>
      </c>
      <c r="V1088" s="171" t="s">
        <v>3380</v>
      </c>
      <c r="AB1088" s="171" t="s">
        <v>2279</v>
      </c>
      <c r="AC1088" s="171">
        <v>353</v>
      </c>
      <c r="AD1088" s="207">
        <v>43180</v>
      </c>
      <c r="AE1088" s="207">
        <v>0</v>
      </c>
      <c r="AF1088" s="171" t="s">
        <v>649</v>
      </c>
    </row>
    <row r="1089" spans="16:32" x14ac:dyDescent="0.25">
      <c r="P1089" s="171" t="s">
        <v>816</v>
      </c>
      <c r="Q1089" s="171">
        <v>353</v>
      </c>
      <c r="R1089" s="171" t="s">
        <v>3379</v>
      </c>
      <c r="S1089" s="171" t="s">
        <v>1797</v>
      </c>
      <c r="T1089" s="171">
        <v>3</v>
      </c>
      <c r="U1089" s="171" t="s">
        <v>2751</v>
      </c>
      <c r="V1089" s="171" t="s">
        <v>3380</v>
      </c>
      <c r="AB1089" s="171" t="s">
        <v>2279</v>
      </c>
      <c r="AC1089" s="171">
        <v>353</v>
      </c>
      <c r="AD1089" s="207">
        <v>43180</v>
      </c>
      <c r="AE1089" s="207">
        <v>0</v>
      </c>
      <c r="AF1089" s="171" t="s">
        <v>649</v>
      </c>
    </row>
    <row r="1090" spans="16:32" x14ac:dyDescent="0.25">
      <c r="P1090" s="171" t="s">
        <v>816</v>
      </c>
      <c r="Q1090" s="171">
        <v>353</v>
      </c>
      <c r="R1090" s="171" t="s">
        <v>3379</v>
      </c>
      <c r="S1090" s="171" t="s">
        <v>1798</v>
      </c>
      <c r="T1090" s="171">
        <v>3</v>
      </c>
      <c r="U1090" s="171" t="s">
        <v>2754</v>
      </c>
      <c r="V1090" s="171" t="s">
        <v>3380</v>
      </c>
      <c r="AB1090" s="171" t="s">
        <v>2279</v>
      </c>
      <c r="AC1090" s="171">
        <v>353</v>
      </c>
      <c r="AD1090" s="207">
        <v>43180</v>
      </c>
      <c r="AE1090" s="207">
        <v>0</v>
      </c>
      <c r="AF1090" s="171" t="s">
        <v>649</v>
      </c>
    </row>
    <row r="1091" spans="16:32" x14ac:dyDescent="0.25">
      <c r="P1091" s="171" t="s">
        <v>816</v>
      </c>
      <c r="Q1091" s="171">
        <v>353</v>
      </c>
      <c r="R1091" s="171" t="s">
        <v>3379</v>
      </c>
      <c r="S1091" s="171" t="s">
        <v>1799</v>
      </c>
      <c r="T1091" s="171">
        <v>1</v>
      </c>
      <c r="U1091" s="171" t="s">
        <v>2755</v>
      </c>
      <c r="V1091" s="171" t="s">
        <v>3380</v>
      </c>
      <c r="AB1091" s="171" t="s">
        <v>2279</v>
      </c>
      <c r="AC1091" s="171">
        <v>353</v>
      </c>
      <c r="AD1091" s="207">
        <v>43180</v>
      </c>
      <c r="AE1091" s="207">
        <v>0</v>
      </c>
      <c r="AF1091" s="171" t="s">
        <v>649</v>
      </c>
    </row>
    <row r="1092" spans="16:32" x14ac:dyDescent="0.25">
      <c r="P1092" s="171" t="s">
        <v>816</v>
      </c>
      <c r="Q1092" s="171">
        <v>353</v>
      </c>
      <c r="R1092" s="171" t="s">
        <v>3379</v>
      </c>
      <c r="S1092" s="171" t="s">
        <v>1799</v>
      </c>
      <c r="T1092" s="171">
        <v>2</v>
      </c>
      <c r="U1092" s="171" t="s">
        <v>2755</v>
      </c>
      <c r="V1092" s="171" t="s">
        <v>3380</v>
      </c>
      <c r="AB1092" s="171" t="s">
        <v>2279</v>
      </c>
      <c r="AC1092" s="171">
        <v>353</v>
      </c>
      <c r="AD1092" s="207">
        <v>43180</v>
      </c>
      <c r="AE1092" s="207">
        <v>0</v>
      </c>
      <c r="AF1092" s="171" t="s">
        <v>649</v>
      </c>
    </row>
    <row r="1093" spans="16:32" x14ac:dyDescent="0.25">
      <c r="P1093" s="171" t="s">
        <v>816</v>
      </c>
      <c r="Q1093" s="171">
        <v>353</v>
      </c>
      <c r="R1093" s="171" t="s">
        <v>3379</v>
      </c>
      <c r="S1093" s="171" t="s">
        <v>1800</v>
      </c>
      <c r="T1093" s="171">
        <v>7</v>
      </c>
      <c r="U1093" s="171" t="s">
        <v>2756</v>
      </c>
      <c r="V1093" s="171" t="s">
        <v>3380</v>
      </c>
      <c r="AB1093" s="171" t="s">
        <v>2280</v>
      </c>
      <c r="AC1093" s="171">
        <v>327</v>
      </c>
      <c r="AD1093" s="207">
        <v>43074</v>
      </c>
      <c r="AE1093" s="207">
        <v>43131</v>
      </c>
      <c r="AF1093" s="171" t="s">
        <v>3417</v>
      </c>
    </row>
    <row r="1094" spans="16:32" x14ac:dyDescent="0.25">
      <c r="P1094" s="171" t="s">
        <v>816</v>
      </c>
      <c r="Q1094" s="171">
        <v>353</v>
      </c>
      <c r="R1094" s="171" t="s">
        <v>3379</v>
      </c>
      <c r="S1094" s="171" t="s">
        <v>1801</v>
      </c>
      <c r="T1094" s="171">
        <v>10</v>
      </c>
      <c r="U1094" s="171" t="s">
        <v>2757</v>
      </c>
      <c r="V1094" s="171" t="s">
        <v>3380</v>
      </c>
      <c r="AB1094" s="171" t="s">
        <v>2280</v>
      </c>
      <c r="AC1094" s="171">
        <v>340</v>
      </c>
      <c r="AD1094" s="207">
        <v>43133</v>
      </c>
      <c r="AE1094" s="207">
        <v>43168</v>
      </c>
      <c r="AF1094" s="171" t="s">
        <v>3417</v>
      </c>
    </row>
    <row r="1095" spans="16:32" x14ac:dyDescent="0.25">
      <c r="P1095" s="171" t="s">
        <v>816</v>
      </c>
      <c r="Q1095" s="171">
        <v>353</v>
      </c>
      <c r="R1095" s="171" t="s">
        <v>3379</v>
      </c>
      <c r="S1095" s="171" t="s">
        <v>1802</v>
      </c>
      <c r="T1095" s="171">
        <v>15</v>
      </c>
      <c r="U1095" s="171" t="s">
        <v>2758</v>
      </c>
      <c r="V1095" s="171" t="s">
        <v>3380</v>
      </c>
      <c r="AB1095" s="171" t="s">
        <v>2280</v>
      </c>
      <c r="AC1095" s="171">
        <v>374</v>
      </c>
      <c r="AD1095" s="207">
        <v>43195</v>
      </c>
      <c r="AE1095" s="207">
        <v>0</v>
      </c>
      <c r="AF1095" s="171" t="s">
        <v>649</v>
      </c>
    </row>
    <row r="1096" spans="16:32" x14ac:dyDescent="0.25">
      <c r="P1096" s="171" t="s">
        <v>816</v>
      </c>
      <c r="Q1096" s="171">
        <v>353</v>
      </c>
      <c r="R1096" s="171" t="s">
        <v>3379</v>
      </c>
      <c r="S1096" s="171" t="s">
        <v>1802</v>
      </c>
      <c r="T1096" s="171">
        <v>7</v>
      </c>
      <c r="U1096" s="171" t="s">
        <v>2758</v>
      </c>
      <c r="V1096" s="171" t="s">
        <v>3380</v>
      </c>
      <c r="AB1096" s="171" t="s">
        <v>2281</v>
      </c>
      <c r="AC1096" s="171">
        <v>340</v>
      </c>
      <c r="AD1096" s="207">
        <v>43133</v>
      </c>
      <c r="AE1096" s="207">
        <v>43168</v>
      </c>
      <c r="AF1096" s="171" t="s">
        <v>3417</v>
      </c>
    </row>
    <row r="1097" spans="16:32" x14ac:dyDescent="0.25">
      <c r="P1097" s="171" t="s">
        <v>816</v>
      </c>
      <c r="Q1097" s="171">
        <v>353</v>
      </c>
      <c r="R1097" s="171" t="s">
        <v>3379</v>
      </c>
      <c r="S1097" s="171" t="s">
        <v>1803</v>
      </c>
      <c r="T1097" s="171">
        <v>8</v>
      </c>
      <c r="U1097" s="171" t="s">
        <v>2759</v>
      </c>
      <c r="V1097" s="171" t="s">
        <v>3380</v>
      </c>
      <c r="AB1097" s="171" t="s">
        <v>2281</v>
      </c>
      <c r="AC1097" s="171">
        <v>357</v>
      </c>
      <c r="AD1097" s="207">
        <v>43139</v>
      </c>
      <c r="AE1097" s="207">
        <v>43164</v>
      </c>
      <c r="AF1097" s="171" t="s">
        <v>3417</v>
      </c>
    </row>
    <row r="1098" spans="16:32" x14ac:dyDescent="0.25">
      <c r="P1098" s="171" t="s">
        <v>816</v>
      </c>
      <c r="Q1098" s="171">
        <v>353</v>
      </c>
      <c r="R1098" s="171" t="s">
        <v>3379</v>
      </c>
      <c r="S1098" s="171" t="s">
        <v>1803</v>
      </c>
      <c r="T1098" s="171">
        <v>14</v>
      </c>
      <c r="U1098" s="171" t="s">
        <v>2759</v>
      </c>
      <c r="V1098" s="171" t="s">
        <v>3380</v>
      </c>
      <c r="AB1098" s="171" t="s">
        <v>2281</v>
      </c>
      <c r="AC1098" s="171">
        <v>353</v>
      </c>
      <c r="AD1098" s="207">
        <v>43180</v>
      </c>
      <c r="AE1098" s="207">
        <v>0</v>
      </c>
      <c r="AF1098" s="171" t="s">
        <v>649</v>
      </c>
    </row>
    <row r="1099" spans="16:32" x14ac:dyDescent="0.25">
      <c r="P1099" s="171" t="s">
        <v>816</v>
      </c>
      <c r="Q1099" s="171">
        <v>353</v>
      </c>
      <c r="R1099" s="171" t="s">
        <v>3379</v>
      </c>
      <c r="S1099" s="171" t="s">
        <v>1803</v>
      </c>
      <c r="T1099" s="171">
        <v>54</v>
      </c>
      <c r="U1099" s="171" t="s">
        <v>2759</v>
      </c>
      <c r="V1099" s="171" t="s">
        <v>3380</v>
      </c>
      <c r="AB1099" s="171" t="s">
        <v>2281</v>
      </c>
      <c r="AC1099" s="171">
        <v>353</v>
      </c>
      <c r="AD1099" s="207">
        <v>43180</v>
      </c>
      <c r="AE1099" s="207">
        <v>0</v>
      </c>
      <c r="AF1099" s="171" t="s">
        <v>649</v>
      </c>
    </row>
    <row r="1100" spans="16:32" x14ac:dyDescent="0.25">
      <c r="P1100" s="171" t="s">
        <v>816</v>
      </c>
      <c r="Q1100" s="171">
        <v>353</v>
      </c>
      <c r="R1100" s="171" t="s">
        <v>3379</v>
      </c>
      <c r="S1100" s="171" t="s">
        <v>1803</v>
      </c>
      <c r="T1100" s="171">
        <v>4</v>
      </c>
      <c r="U1100" s="171" t="s">
        <v>2759</v>
      </c>
      <c r="V1100" s="171" t="s">
        <v>3380</v>
      </c>
      <c r="AB1100" s="171" t="s">
        <v>2282</v>
      </c>
      <c r="AC1100" s="171">
        <v>340</v>
      </c>
      <c r="AD1100" s="207">
        <v>43133</v>
      </c>
      <c r="AE1100" s="207">
        <v>43168</v>
      </c>
      <c r="AF1100" s="171" t="s">
        <v>3417</v>
      </c>
    </row>
    <row r="1101" spans="16:32" x14ac:dyDescent="0.25">
      <c r="P1101" s="171" t="s">
        <v>816</v>
      </c>
      <c r="Q1101" s="171">
        <v>353</v>
      </c>
      <c r="R1101" s="171" t="s">
        <v>3379</v>
      </c>
      <c r="S1101" s="171" t="s">
        <v>1804</v>
      </c>
      <c r="T1101" s="171">
        <v>2</v>
      </c>
      <c r="U1101" s="171" t="s">
        <v>2760</v>
      </c>
      <c r="V1101" s="171" t="s">
        <v>3380</v>
      </c>
      <c r="AB1101" s="171" t="s">
        <v>2282</v>
      </c>
      <c r="AC1101" s="171">
        <v>374</v>
      </c>
      <c r="AD1101" s="207">
        <v>43195</v>
      </c>
      <c r="AE1101" s="207">
        <v>0</v>
      </c>
      <c r="AF1101" s="171" t="s">
        <v>649</v>
      </c>
    </row>
    <row r="1102" spans="16:32" x14ac:dyDescent="0.25">
      <c r="P1102" s="171" t="s">
        <v>816</v>
      </c>
      <c r="Q1102" s="171">
        <v>353</v>
      </c>
      <c r="R1102" s="171" t="s">
        <v>3379</v>
      </c>
      <c r="S1102" s="171" t="s">
        <v>1804</v>
      </c>
      <c r="T1102" s="171">
        <v>2</v>
      </c>
      <c r="U1102" s="171" t="s">
        <v>2760</v>
      </c>
      <c r="V1102" s="171" t="s">
        <v>3380</v>
      </c>
      <c r="AB1102" s="171" t="s">
        <v>2283</v>
      </c>
      <c r="AC1102" s="171">
        <v>353</v>
      </c>
      <c r="AD1102" s="207">
        <v>43180</v>
      </c>
      <c r="AE1102" s="207">
        <v>0</v>
      </c>
      <c r="AF1102" s="171" t="s">
        <v>649</v>
      </c>
    </row>
    <row r="1103" spans="16:32" x14ac:dyDescent="0.25">
      <c r="P1103" s="171" t="s">
        <v>816</v>
      </c>
      <c r="Q1103" s="171">
        <v>353</v>
      </c>
      <c r="R1103" s="171" t="s">
        <v>3379</v>
      </c>
      <c r="S1103" s="171" t="s">
        <v>1804</v>
      </c>
      <c r="T1103" s="171">
        <v>20</v>
      </c>
      <c r="U1103" s="171" t="s">
        <v>2760</v>
      </c>
      <c r="V1103" s="171" t="s">
        <v>3380</v>
      </c>
      <c r="AB1103" s="171" t="s">
        <v>2284</v>
      </c>
      <c r="AC1103" s="171">
        <v>353</v>
      </c>
      <c r="AD1103" s="207">
        <v>43180</v>
      </c>
      <c r="AE1103" s="207">
        <v>0</v>
      </c>
      <c r="AF1103" s="171" t="s">
        <v>649</v>
      </c>
    </row>
    <row r="1104" spans="16:32" x14ac:dyDescent="0.25">
      <c r="P1104" s="171" t="s">
        <v>816</v>
      </c>
      <c r="Q1104" s="171">
        <v>353</v>
      </c>
      <c r="R1104" s="171" t="s">
        <v>3379</v>
      </c>
      <c r="S1104" s="171" t="s">
        <v>1806</v>
      </c>
      <c r="T1104" s="171">
        <v>8</v>
      </c>
      <c r="U1104" s="171" t="s">
        <v>2765</v>
      </c>
      <c r="V1104" s="171" t="s">
        <v>3380</v>
      </c>
      <c r="AB1104" s="171" t="s">
        <v>2285</v>
      </c>
      <c r="AC1104" s="171">
        <v>323</v>
      </c>
      <c r="AD1104" s="207">
        <v>43074</v>
      </c>
      <c r="AE1104" s="207">
        <v>43111</v>
      </c>
      <c r="AF1104" s="171" t="s">
        <v>3417</v>
      </c>
    </row>
    <row r="1105" spans="16:32" x14ac:dyDescent="0.25">
      <c r="P1105" s="171" t="s">
        <v>816</v>
      </c>
      <c r="Q1105" s="171">
        <v>353</v>
      </c>
      <c r="R1105" s="171" t="s">
        <v>3379</v>
      </c>
      <c r="S1105" s="171" t="s">
        <v>1806</v>
      </c>
      <c r="T1105" s="171">
        <v>25</v>
      </c>
      <c r="U1105" s="171" t="s">
        <v>2765</v>
      </c>
      <c r="V1105" s="171" t="s">
        <v>3380</v>
      </c>
      <c r="AB1105" s="171" t="s">
        <v>2285</v>
      </c>
      <c r="AC1105" s="171">
        <v>347</v>
      </c>
      <c r="AD1105" s="207">
        <v>43118</v>
      </c>
      <c r="AE1105" s="207">
        <v>43133</v>
      </c>
      <c r="AF1105" s="171" t="s">
        <v>3417</v>
      </c>
    </row>
    <row r="1106" spans="16:32" x14ac:dyDescent="0.25">
      <c r="P1106" s="171" t="s">
        <v>816</v>
      </c>
      <c r="Q1106" s="171">
        <v>353</v>
      </c>
      <c r="R1106" s="171" t="s">
        <v>3379</v>
      </c>
      <c r="S1106" s="171" t="s">
        <v>1806</v>
      </c>
      <c r="T1106" s="171">
        <v>2</v>
      </c>
      <c r="U1106" s="171" t="s">
        <v>2765</v>
      </c>
      <c r="V1106" s="171" t="s">
        <v>3380</v>
      </c>
      <c r="AB1106" s="171" t="s">
        <v>2285</v>
      </c>
      <c r="AC1106" s="171">
        <v>335</v>
      </c>
      <c r="AD1106" s="207">
        <v>43133</v>
      </c>
      <c r="AE1106" s="207">
        <v>43147</v>
      </c>
      <c r="AF1106" s="171" t="s">
        <v>3417</v>
      </c>
    </row>
    <row r="1107" spans="16:32" x14ac:dyDescent="0.25">
      <c r="P1107" s="171" t="s">
        <v>816</v>
      </c>
      <c r="Q1107" s="171">
        <v>353</v>
      </c>
      <c r="R1107" s="171" t="s">
        <v>3379</v>
      </c>
      <c r="S1107" s="171" t="s">
        <v>1806</v>
      </c>
      <c r="T1107" s="171">
        <v>6</v>
      </c>
      <c r="U1107" s="171" t="s">
        <v>2765</v>
      </c>
      <c r="V1107" s="171" t="s">
        <v>3380</v>
      </c>
      <c r="AB1107" s="171" t="s">
        <v>2285</v>
      </c>
      <c r="AC1107" s="171">
        <v>340</v>
      </c>
      <c r="AD1107" s="207">
        <v>43133</v>
      </c>
      <c r="AE1107" s="207">
        <v>43168</v>
      </c>
      <c r="AF1107" s="171" t="s">
        <v>3417</v>
      </c>
    </row>
    <row r="1108" spans="16:32" x14ac:dyDescent="0.25">
      <c r="P1108" s="171" t="s">
        <v>816</v>
      </c>
      <c r="Q1108" s="171">
        <v>353</v>
      </c>
      <c r="R1108" s="171" t="s">
        <v>3379</v>
      </c>
      <c r="S1108" s="171" t="s">
        <v>1806</v>
      </c>
      <c r="T1108" s="171">
        <v>1</v>
      </c>
      <c r="U1108" s="171" t="s">
        <v>2765</v>
      </c>
      <c r="V1108" s="171" t="s">
        <v>3380</v>
      </c>
      <c r="AB1108" s="171" t="s">
        <v>2285</v>
      </c>
      <c r="AC1108" s="171">
        <v>357</v>
      </c>
      <c r="AD1108" s="207">
        <v>43139</v>
      </c>
      <c r="AE1108" s="207">
        <v>43164</v>
      </c>
      <c r="AF1108" s="171" t="s">
        <v>3417</v>
      </c>
    </row>
    <row r="1109" spans="16:32" x14ac:dyDescent="0.25">
      <c r="P1109" s="171" t="s">
        <v>816</v>
      </c>
      <c r="Q1109" s="171">
        <v>353</v>
      </c>
      <c r="R1109" s="171" t="s">
        <v>3379</v>
      </c>
      <c r="S1109" s="171" t="s">
        <v>1806</v>
      </c>
      <c r="T1109" s="171">
        <v>2</v>
      </c>
      <c r="U1109" s="171" t="s">
        <v>2765</v>
      </c>
      <c r="V1109" s="171" t="s">
        <v>3380</v>
      </c>
      <c r="AB1109" s="171" t="s">
        <v>2285</v>
      </c>
      <c r="AC1109" s="171">
        <v>364</v>
      </c>
      <c r="AD1109" s="207">
        <v>43168</v>
      </c>
      <c r="AE1109" s="207">
        <v>43179</v>
      </c>
      <c r="AF1109" s="171" t="s">
        <v>3417</v>
      </c>
    </row>
    <row r="1110" spans="16:32" x14ac:dyDescent="0.25">
      <c r="P1110" s="171" t="s">
        <v>816</v>
      </c>
      <c r="Q1110" s="171">
        <v>353</v>
      </c>
      <c r="R1110" s="171" t="s">
        <v>3379</v>
      </c>
      <c r="S1110" s="171" t="s">
        <v>1806</v>
      </c>
      <c r="T1110" s="171">
        <v>12</v>
      </c>
      <c r="U1110" s="171" t="s">
        <v>2765</v>
      </c>
      <c r="V1110" s="171" t="s">
        <v>3380</v>
      </c>
      <c r="AB1110" s="171" t="s">
        <v>2285</v>
      </c>
      <c r="AC1110" s="171">
        <v>353</v>
      </c>
      <c r="AD1110" s="207">
        <v>43180</v>
      </c>
      <c r="AE1110" s="207">
        <v>0</v>
      </c>
      <c r="AF1110" s="171" t="s">
        <v>649</v>
      </c>
    </row>
    <row r="1111" spans="16:32" x14ac:dyDescent="0.25">
      <c r="P1111" s="171" t="s">
        <v>816</v>
      </c>
      <c r="Q1111" s="171">
        <v>353</v>
      </c>
      <c r="R1111" s="171" t="s">
        <v>3379</v>
      </c>
      <c r="S1111" s="171" t="s">
        <v>1807</v>
      </c>
      <c r="T1111" s="171">
        <v>2</v>
      </c>
      <c r="U1111" s="171" t="s">
        <v>2767</v>
      </c>
      <c r="V1111" s="171" t="s">
        <v>3380</v>
      </c>
      <c r="AB1111" s="171" t="s">
        <v>2285</v>
      </c>
      <c r="AC1111" s="171">
        <v>353</v>
      </c>
      <c r="AD1111" s="207">
        <v>43180</v>
      </c>
      <c r="AE1111" s="207">
        <v>0</v>
      </c>
      <c r="AF1111" s="171" t="s">
        <v>649</v>
      </c>
    </row>
    <row r="1112" spans="16:32" x14ac:dyDescent="0.25">
      <c r="P1112" s="171" t="s">
        <v>816</v>
      </c>
      <c r="Q1112" s="171">
        <v>353</v>
      </c>
      <c r="R1112" s="171" t="s">
        <v>3379</v>
      </c>
      <c r="S1112" s="171" t="s">
        <v>1807</v>
      </c>
      <c r="T1112" s="171">
        <v>13</v>
      </c>
      <c r="U1112" s="171" t="s">
        <v>2767</v>
      </c>
      <c r="V1112" s="171" t="s">
        <v>3380</v>
      </c>
      <c r="AB1112" s="171" t="s">
        <v>2285</v>
      </c>
      <c r="AC1112" s="171">
        <v>353</v>
      </c>
      <c r="AD1112" s="207">
        <v>43180</v>
      </c>
      <c r="AE1112" s="207">
        <v>0</v>
      </c>
      <c r="AF1112" s="171" t="s">
        <v>649</v>
      </c>
    </row>
    <row r="1113" spans="16:32" x14ac:dyDescent="0.25">
      <c r="P1113" s="171" t="s">
        <v>816</v>
      </c>
      <c r="Q1113" s="171">
        <v>353</v>
      </c>
      <c r="R1113" s="171" t="s">
        <v>3379</v>
      </c>
      <c r="S1113" s="171" t="s">
        <v>1807</v>
      </c>
      <c r="T1113" s="171">
        <v>4</v>
      </c>
      <c r="U1113" s="171" t="s">
        <v>2767</v>
      </c>
      <c r="V1113" s="171" t="s">
        <v>3380</v>
      </c>
      <c r="AB1113" s="171" t="s">
        <v>2285</v>
      </c>
      <c r="AC1113" s="171">
        <v>353</v>
      </c>
      <c r="AD1113" s="207">
        <v>43180</v>
      </c>
      <c r="AE1113" s="207">
        <v>0</v>
      </c>
      <c r="AF1113" s="171" t="s">
        <v>649</v>
      </c>
    </row>
    <row r="1114" spans="16:32" x14ac:dyDescent="0.25">
      <c r="P1114" s="171" t="s">
        <v>816</v>
      </c>
      <c r="Q1114" s="171">
        <v>353</v>
      </c>
      <c r="R1114" s="171" t="s">
        <v>3379</v>
      </c>
      <c r="S1114" s="171" t="s">
        <v>1808</v>
      </c>
      <c r="T1114" s="171">
        <v>1</v>
      </c>
      <c r="U1114" s="171" t="s">
        <v>2768</v>
      </c>
      <c r="V1114" s="171" t="s">
        <v>3380</v>
      </c>
      <c r="AB1114" s="171" t="s">
        <v>2285</v>
      </c>
      <c r="AC1114" s="171">
        <v>353</v>
      </c>
      <c r="AD1114" s="207">
        <v>43180</v>
      </c>
      <c r="AE1114" s="207">
        <v>0</v>
      </c>
      <c r="AF1114" s="171" t="s">
        <v>649</v>
      </c>
    </row>
    <row r="1115" spans="16:32" x14ac:dyDescent="0.25">
      <c r="P1115" s="171" t="s">
        <v>816</v>
      </c>
      <c r="Q1115" s="171">
        <v>353</v>
      </c>
      <c r="R1115" s="171" t="s">
        <v>3379</v>
      </c>
      <c r="S1115" s="171" t="s">
        <v>1808</v>
      </c>
      <c r="T1115" s="171">
        <v>1</v>
      </c>
      <c r="U1115" s="171" t="s">
        <v>2768</v>
      </c>
      <c r="V1115" s="171" t="s">
        <v>3380</v>
      </c>
      <c r="AB1115" s="171" t="s">
        <v>2286</v>
      </c>
      <c r="AC1115" s="171">
        <v>347</v>
      </c>
      <c r="AD1115" s="207">
        <v>43118</v>
      </c>
      <c r="AE1115" s="207">
        <v>43133</v>
      </c>
      <c r="AF1115" s="171" t="s">
        <v>3417</v>
      </c>
    </row>
    <row r="1116" spans="16:32" x14ac:dyDescent="0.25">
      <c r="P1116" s="171" t="s">
        <v>816</v>
      </c>
      <c r="Q1116" s="171">
        <v>353</v>
      </c>
      <c r="R1116" s="171" t="s">
        <v>3379</v>
      </c>
      <c r="S1116" s="171" t="s">
        <v>1809</v>
      </c>
      <c r="T1116" s="171">
        <v>13</v>
      </c>
      <c r="U1116" s="171" t="s">
        <v>2769</v>
      </c>
      <c r="V1116" s="171" t="s">
        <v>3380</v>
      </c>
      <c r="AB1116" s="171" t="s">
        <v>2286</v>
      </c>
      <c r="AC1116" s="171">
        <v>340</v>
      </c>
      <c r="AD1116" s="207">
        <v>43133</v>
      </c>
      <c r="AE1116" s="207">
        <v>43168</v>
      </c>
      <c r="AF1116" s="171" t="s">
        <v>3417</v>
      </c>
    </row>
    <row r="1117" spans="16:32" x14ac:dyDescent="0.25">
      <c r="P1117" s="171" t="s">
        <v>816</v>
      </c>
      <c r="Q1117" s="171">
        <v>353</v>
      </c>
      <c r="R1117" s="171" t="s">
        <v>3379</v>
      </c>
      <c r="S1117" s="171" t="s">
        <v>1810</v>
      </c>
      <c r="T1117" s="171">
        <v>6</v>
      </c>
      <c r="U1117" s="171" t="s">
        <v>2770</v>
      </c>
      <c r="V1117" s="171" t="s">
        <v>3380</v>
      </c>
      <c r="AB1117" s="171" t="s">
        <v>2286</v>
      </c>
      <c r="AC1117" s="171">
        <v>340</v>
      </c>
      <c r="AD1117" s="207">
        <v>43133</v>
      </c>
      <c r="AE1117" s="207">
        <v>43168</v>
      </c>
      <c r="AF1117" s="171" t="s">
        <v>3417</v>
      </c>
    </row>
    <row r="1118" spans="16:32" x14ac:dyDescent="0.25">
      <c r="P1118" s="171" t="s">
        <v>816</v>
      </c>
      <c r="Q1118" s="171">
        <v>353</v>
      </c>
      <c r="R1118" s="171" t="s">
        <v>3379</v>
      </c>
      <c r="S1118" s="171" t="s">
        <v>1810</v>
      </c>
      <c r="T1118" s="171">
        <v>3</v>
      </c>
      <c r="U1118" s="171" t="s">
        <v>2770</v>
      </c>
      <c r="V1118" s="171" t="s">
        <v>3380</v>
      </c>
      <c r="AB1118" s="171" t="s">
        <v>2287</v>
      </c>
      <c r="AC1118" s="171">
        <v>323</v>
      </c>
      <c r="AD1118" s="207">
        <v>43074</v>
      </c>
      <c r="AE1118" s="207">
        <v>43111</v>
      </c>
      <c r="AF1118" s="171" t="s">
        <v>3417</v>
      </c>
    </row>
    <row r="1119" spans="16:32" x14ac:dyDescent="0.25">
      <c r="P1119" s="171" t="s">
        <v>816</v>
      </c>
      <c r="Q1119" s="171">
        <v>353</v>
      </c>
      <c r="R1119" s="171" t="s">
        <v>3379</v>
      </c>
      <c r="S1119" s="171" t="s">
        <v>1810</v>
      </c>
      <c r="T1119" s="171">
        <v>23</v>
      </c>
      <c r="U1119" s="171" t="s">
        <v>2770</v>
      </c>
      <c r="V1119" s="171" t="s">
        <v>3380</v>
      </c>
      <c r="AB1119" s="171" t="s">
        <v>2287</v>
      </c>
      <c r="AC1119" s="171">
        <v>327</v>
      </c>
      <c r="AD1119" s="207">
        <v>43074</v>
      </c>
      <c r="AE1119" s="207">
        <v>43131</v>
      </c>
      <c r="AF1119" s="171" t="s">
        <v>3417</v>
      </c>
    </row>
    <row r="1120" spans="16:32" x14ac:dyDescent="0.25">
      <c r="P1120" s="171" t="s">
        <v>816</v>
      </c>
      <c r="Q1120" s="171">
        <v>353</v>
      </c>
      <c r="R1120" s="171" t="s">
        <v>3379</v>
      </c>
      <c r="S1120" s="171" t="s">
        <v>1810</v>
      </c>
      <c r="T1120" s="171">
        <v>4</v>
      </c>
      <c r="U1120" s="171" t="s">
        <v>2770</v>
      </c>
      <c r="V1120" s="171" t="s">
        <v>3380</v>
      </c>
      <c r="AB1120" s="171" t="s">
        <v>2287</v>
      </c>
      <c r="AC1120" s="171">
        <v>347</v>
      </c>
      <c r="AD1120" s="207">
        <v>43118</v>
      </c>
      <c r="AE1120" s="207">
        <v>43133</v>
      </c>
      <c r="AF1120" s="171" t="s">
        <v>3417</v>
      </c>
    </row>
    <row r="1121" spans="16:32" x14ac:dyDescent="0.25">
      <c r="P1121" s="171" t="s">
        <v>816</v>
      </c>
      <c r="Q1121" s="171">
        <v>353</v>
      </c>
      <c r="R1121" s="171" t="s">
        <v>3379</v>
      </c>
      <c r="S1121" s="171" t="s">
        <v>1810</v>
      </c>
      <c r="T1121" s="171">
        <v>5</v>
      </c>
      <c r="U1121" s="171" t="s">
        <v>2770</v>
      </c>
      <c r="V1121" s="171" t="s">
        <v>3380</v>
      </c>
      <c r="AB1121" s="171" t="s">
        <v>2287</v>
      </c>
      <c r="AC1121" s="171">
        <v>340</v>
      </c>
      <c r="AD1121" s="207">
        <v>43133</v>
      </c>
      <c r="AE1121" s="207">
        <v>43168</v>
      </c>
      <c r="AF1121" s="171" t="s">
        <v>3417</v>
      </c>
    </row>
    <row r="1122" spans="16:32" x14ac:dyDescent="0.25">
      <c r="P1122" s="171" t="s">
        <v>816</v>
      </c>
      <c r="Q1122" s="171">
        <v>353</v>
      </c>
      <c r="R1122" s="171" t="s">
        <v>3379</v>
      </c>
      <c r="S1122" s="171" t="s">
        <v>1810</v>
      </c>
      <c r="T1122" s="171">
        <v>6</v>
      </c>
      <c r="U1122" s="171" t="s">
        <v>2770</v>
      </c>
      <c r="V1122" s="171" t="s">
        <v>3380</v>
      </c>
      <c r="AB1122" s="171" t="s">
        <v>2287</v>
      </c>
      <c r="AC1122" s="171">
        <v>340</v>
      </c>
      <c r="AD1122" s="207">
        <v>43133</v>
      </c>
      <c r="AE1122" s="207">
        <v>43168</v>
      </c>
      <c r="AF1122" s="171" t="s">
        <v>3417</v>
      </c>
    </row>
    <row r="1123" spans="16:32" x14ac:dyDescent="0.25">
      <c r="P1123" s="171" t="s">
        <v>816</v>
      </c>
      <c r="Q1123" s="171">
        <v>353</v>
      </c>
      <c r="R1123" s="171" t="s">
        <v>3379</v>
      </c>
      <c r="S1123" s="171" t="s">
        <v>1811</v>
      </c>
      <c r="T1123" s="171">
        <v>7</v>
      </c>
      <c r="U1123" s="171" t="s">
        <v>2771</v>
      </c>
      <c r="V1123" s="171" t="s">
        <v>3380</v>
      </c>
      <c r="AB1123" s="171" t="s">
        <v>2287</v>
      </c>
      <c r="AC1123" s="171">
        <v>357</v>
      </c>
      <c r="AD1123" s="207">
        <v>43139</v>
      </c>
      <c r="AE1123" s="207">
        <v>43164</v>
      </c>
      <c r="AF1123" s="171" t="s">
        <v>3417</v>
      </c>
    </row>
    <row r="1124" spans="16:32" x14ac:dyDescent="0.25">
      <c r="P1124" s="171" t="s">
        <v>816</v>
      </c>
      <c r="Q1124" s="171">
        <v>353</v>
      </c>
      <c r="R1124" s="171" t="s">
        <v>3379</v>
      </c>
      <c r="S1124" s="171" t="s">
        <v>1812</v>
      </c>
      <c r="T1124" s="171">
        <v>5</v>
      </c>
      <c r="U1124" s="171" t="s">
        <v>2772</v>
      </c>
      <c r="V1124" s="171" t="s">
        <v>3380</v>
      </c>
      <c r="AB1124" s="171" t="s">
        <v>2287</v>
      </c>
      <c r="AC1124" s="171">
        <v>364</v>
      </c>
      <c r="AD1124" s="207">
        <v>43168</v>
      </c>
      <c r="AE1124" s="207">
        <v>43179</v>
      </c>
      <c r="AF1124" s="171" t="s">
        <v>3417</v>
      </c>
    </row>
    <row r="1125" spans="16:32" x14ac:dyDescent="0.25">
      <c r="P1125" s="171" t="s">
        <v>816</v>
      </c>
      <c r="Q1125" s="171">
        <v>353</v>
      </c>
      <c r="R1125" s="171" t="s">
        <v>3379</v>
      </c>
      <c r="S1125" s="171" t="s">
        <v>1812</v>
      </c>
      <c r="T1125" s="171">
        <v>11</v>
      </c>
      <c r="U1125" s="171" t="s">
        <v>2772</v>
      </c>
      <c r="V1125" s="171" t="s">
        <v>3380</v>
      </c>
      <c r="AB1125" s="171" t="s">
        <v>2287</v>
      </c>
      <c r="AC1125" s="171">
        <v>353</v>
      </c>
      <c r="AD1125" s="207">
        <v>43180</v>
      </c>
      <c r="AE1125" s="207">
        <v>0</v>
      </c>
      <c r="AF1125" s="171" t="s">
        <v>649</v>
      </c>
    </row>
    <row r="1126" spans="16:32" x14ac:dyDescent="0.25">
      <c r="P1126" s="171" t="s">
        <v>816</v>
      </c>
      <c r="Q1126" s="171">
        <v>353</v>
      </c>
      <c r="R1126" s="171" t="s">
        <v>3379</v>
      </c>
      <c r="S1126" s="171" t="s">
        <v>1812</v>
      </c>
      <c r="T1126" s="171">
        <v>10</v>
      </c>
      <c r="U1126" s="171" t="s">
        <v>2772</v>
      </c>
      <c r="V1126" s="171" t="s">
        <v>3380</v>
      </c>
      <c r="AB1126" s="171" t="s">
        <v>2287</v>
      </c>
      <c r="AC1126" s="171">
        <v>353</v>
      </c>
      <c r="AD1126" s="207">
        <v>43180</v>
      </c>
      <c r="AE1126" s="207">
        <v>0</v>
      </c>
      <c r="AF1126" s="171" t="s">
        <v>649</v>
      </c>
    </row>
    <row r="1127" spans="16:32" x14ac:dyDescent="0.25">
      <c r="P1127" s="171" t="s">
        <v>816</v>
      </c>
      <c r="Q1127" s="171">
        <v>353</v>
      </c>
      <c r="R1127" s="171" t="s">
        <v>3379</v>
      </c>
      <c r="S1127" s="171" t="s">
        <v>1812</v>
      </c>
      <c r="T1127" s="171">
        <v>10</v>
      </c>
      <c r="U1127" s="171" t="s">
        <v>2772</v>
      </c>
      <c r="V1127" s="171" t="s">
        <v>3380</v>
      </c>
      <c r="AB1127" s="171" t="s">
        <v>2287</v>
      </c>
      <c r="AC1127" s="171">
        <v>353</v>
      </c>
      <c r="AD1127" s="207">
        <v>43180</v>
      </c>
      <c r="AE1127" s="207">
        <v>0</v>
      </c>
      <c r="AF1127" s="171" t="s">
        <v>649</v>
      </c>
    </row>
    <row r="1128" spans="16:32" x14ac:dyDescent="0.25">
      <c r="P1128" s="171" t="s">
        <v>816</v>
      </c>
      <c r="Q1128" s="171">
        <v>353</v>
      </c>
      <c r="R1128" s="171" t="s">
        <v>3379</v>
      </c>
      <c r="S1128" s="171" t="s">
        <v>1813</v>
      </c>
      <c r="T1128" s="171">
        <v>9</v>
      </c>
      <c r="U1128" s="171" t="s">
        <v>2773</v>
      </c>
      <c r="V1128" s="171" t="s">
        <v>3380</v>
      </c>
      <c r="AB1128" s="171" t="s">
        <v>2288</v>
      </c>
      <c r="AC1128" s="171">
        <v>324</v>
      </c>
      <c r="AD1128" s="207">
        <v>43049</v>
      </c>
      <c r="AE1128" s="207">
        <v>43122</v>
      </c>
      <c r="AF1128" s="171" t="s">
        <v>3417</v>
      </c>
    </row>
    <row r="1129" spans="16:32" x14ac:dyDescent="0.25">
      <c r="P1129" s="171" t="s">
        <v>816</v>
      </c>
      <c r="Q1129" s="171">
        <v>353</v>
      </c>
      <c r="R1129" s="171" t="s">
        <v>3379</v>
      </c>
      <c r="S1129" s="171" t="s">
        <v>1814</v>
      </c>
      <c r="T1129" s="171">
        <v>1</v>
      </c>
      <c r="U1129" s="171" t="s">
        <v>2774</v>
      </c>
      <c r="V1129" s="171" t="s">
        <v>3380</v>
      </c>
      <c r="AB1129" s="171" t="s">
        <v>2288</v>
      </c>
      <c r="AC1129" s="171">
        <v>356</v>
      </c>
      <c r="AD1129" s="207">
        <v>43139</v>
      </c>
      <c r="AE1129" s="207">
        <v>0</v>
      </c>
      <c r="AF1129" s="171" t="s">
        <v>649</v>
      </c>
    </row>
    <row r="1130" spans="16:32" x14ac:dyDescent="0.25">
      <c r="P1130" s="171" t="s">
        <v>816</v>
      </c>
      <c r="Q1130" s="171">
        <v>353</v>
      </c>
      <c r="R1130" s="171" t="s">
        <v>3379</v>
      </c>
      <c r="S1130" s="171" t="s">
        <v>1814</v>
      </c>
      <c r="T1130" s="171">
        <v>1</v>
      </c>
      <c r="U1130" s="171" t="s">
        <v>2774</v>
      </c>
      <c r="V1130" s="171" t="s">
        <v>3380</v>
      </c>
      <c r="AB1130" s="171" t="s">
        <v>2289</v>
      </c>
      <c r="AC1130" s="171">
        <v>347</v>
      </c>
      <c r="AD1130" s="207">
        <v>43118</v>
      </c>
      <c r="AE1130" s="207">
        <v>43133</v>
      </c>
      <c r="AF1130" s="171" t="s">
        <v>3417</v>
      </c>
    </row>
    <row r="1131" spans="16:32" x14ac:dyDescent="0.25">
      <c r="P1131" s="171" t="s">
        <v>816</v>
      </c>
      <c r="Q1131" s="171">
        <v>353</v>
      </c>
      <c r="R1131" s="171" t="s">
        <v>3379</v>
      </c>
      <c r="S1131" s="171" t="s">
        <v>1815</v>
      </c>
      <c r="T1131" s="171">
        <v>4</v>
      </c>
      <c r="U1131" s="171" t="s">
        <v>2775</v>
      </c>
      <c r="V1131" s="171" t="s">
        <v>3380</v>
      </c>
      <c r="AB1131" s="171" t="s">
        <v>2290</v>
      </c>
      <c r="AC1131" s="171">
        <v>323</v>
      </c>
      <c r="AD1131" s="207">
        <v>43074</v>
      </c>
      <c r="AE1131" s="207">
        <v>43111</v>
      </c>
      <c r="AF1131" s="171" t="s">
        <v>3417</v>
      </c>
    </row>
    <row r="1132" spans="16:32" x14ac:dyDescent="0.25">
      <c r="P1132" s="171" t="s">
        <v>816</v>
      </c>
      <c r="Q1132" s="171">
        <v>353</v>
      </c>
      <c r="R1132" s="171" t="s">
        <v>3379</v>
      </c>
      <c r="S1132" s="171" t="s">
        <v>1816</v>
      </c>
      <c r="T1132" s="171">
        <v>2</v>
      </c>
      <c r="U1132" s="171" t="s">
        <v>2776</v>
      </c>
      <c r="V1132" s="171" t="s">
        <v>3380</v>
      </c>
      <c r="AB1132" s="171" t="s">
        <v>2290</v>
      </c>
      <c r="AC1132" s="171">
        <v>327</v>
      </c>
      <c r="AD1132" s="207">
        <v>43074</v>
      </c>
      <c r="AE1132" s="207">
        <v>43131</v>
      </c>
      <c r="AF1132" s="171" t="s">
        <v>3417</v>
      </c>
    </row>
    <row r="1133" spans="16:32" x14ac:dyDescent="0.25">
      <c r="P1133" s="171" t="s">
        <v>816</v>
      </c>
      <c r="Q1133" s="171">
        <v>353</v>
      </c>
      <c r="R1133" s="171" t="s">
        <v>3379</v>
      </c>
      <c r="S1133" s="171" t="s">
        <v>1817</v>
      </c>
      <c r="T1133" s="171">
        <v>1</v>
      </c>
      <c r="U1133" s="171" t="s">
        <v>2777</v>
      </c>
      <c r="V1133" s="171" t="s">
        <v>3380</v>
      </c>
      <c r="AB1133" s="171" t="s">
        <v>2290</v>
      </c>
      <c r="AC1133" s="171">
        <v>347</v>
      </c>
      <c r="AD1133" s="207">
        <v>43118</v>
      </c>
      <c r="AE1133" s="207">
        <v>43133</v>
      </c>
      <c r="AF1133" s="171" t="s">
        <v>3417</v>
      </c>
    </row>
    <row r="1134" spans="16:32" x14ac:dyDescent="0.25">
      <c r="P1134" s="171" t="s">
        <v>816</v>
      </c>
      <c r="Q1134" s="171">
        <v>353</v>
      </c>
      <c r="R1134" s="171" t="s">
        <v>3379</v>
      </c>
      <c r="S1134" s="171" t="s">
        <v>1818</v>
      </c>
      <c r="T1134" s="171">
        <v>7</v>
      </c>
      <c r="U1134" s="171" t="s">
        <v>2778</v>
      </c>
      <c r="V1134" s="171" t="s">
        <v>3380</v>
      </c>
      <c r="AB1134" s="171" t="s">
        <v>2290</v>
      </c>
      <c r="AC1134" s="171">
        <v>357</v>
      </c>
      <c r="AD1134" s="207">
        <v>43139</v>
      </c>
      <c r="AE1134" s="207">
        <v>43164</v>
      </c>
      <c r="AF1134" s="171" t="s">
        <v>3417</v>
      </c>
    </row>
    <row r="1135" spans="16:32" x14ac:dyDescent="0.25">
      <c r="P1135" s="171" t="s">
        <v>816</v>
      </c>
      <c r="Q1135" s="171">
        <v>353</v>
      </c>
      <c r="R1135" s="171" t="s">
        <v>3379</v>
      </c>
      <c r="S1135" s="171" t="s">
        <v>1818</v>
      </c>
      <c r="T1135" s="171">
        <v>1</v>
      </c>
      <c r="U1135" s="171" t="s">
        <v>2778</v>
      </c>
      <c r="V1135" s="171" t="s">
        <v>3380</v>
      </c>
      <c r="AB1135" s="171" t="s">
        <v>2290</v>
      </c>
      <c r="AC1135" s="171">
        <v>364</v>
      </c>
      <c r="AD1135" s="207">
        <v>43168</v>
      </c>
      <c r="AE1135" s="207">
        <v>43179</v>
      </c>
      <c r="AF1135" s="171" t="s">
        <v>3417</v>
      </c>
    </row>
    <row r="1136" spans="16:32" x14ac:dyDescent="0.25">
      <c r="P1136" s="171" t="s">
        <v>816</v>
      </c>
      <c r="Q1136" s="171">
        <v>353</v>
      </c>
      <c r="R1136" s="171" t="s">
        <v>3379</v>
      </c>
      <c r="S1136" s="171" t="s">
        <v>1818</v>
      </c>
      <c r="T1136" s="171">
        <v>1</v>
      </c>
      <c r="U1136" s="171" t="s">
        <v>2778</v>
      </c>
      <c r="V1136" s="171" t="s">
        <v>3380</v>
      </c>
      <c r="AB1136" s="171" t="s">
        <v>2290</v>
      </c>
      <c r="AC1136" s="171">
        <v>353</v>
      </c>
      <c r="AD1136" s="207">
        <v>43180</v>
      </c>
      <c r="AE1136" s="207">
        <v>0</v>
      </c>
      <c r="AF1136" s="171" t="s">
        <v>649</v>
      </c>
    </row>
    <row r="1137" spans="16:32" x14ac:dyDescent="0.25">
      <c r="P1137" s="171" t="s">
        <v>816</v>
      </c>
      <c r="Q1137" s="171">
        <v>353</v>
      </c>
      <c r="R1137" s="171" t="s">
        <v>3379</v>
      </c>
      <c r="S1137" s="171" t="s">
        <v>1819</v>
      </c>
      <c r="T1137" s="171">
        <v>10</v>
      </c>
      <c r="U1137" s="171" t="s">
        <v>3214</v>
      </c>
      <c r="V1137" s="171" t="s">
        <v>3380</v>
      </c>
      <c r="AB1137" s="171" t="s">
        <v>2291</v>
      </c>
      <c r="AC1137" s="171">
        <v>347</v>
      </c>
      <c r="AD1137" s="207">
        <v>43118</v>
      </c>
      <c r="AE1137" s="207">
        <v>43133</v>
      </c>
      <c r="AF1137" s="171" t="s">
        <v>3417</v>
      </c>
    </row>
    <row r="1138" spans="16:32" x14ac:dyDescent="0.25">
      <c r="P1138" s="171" t="s">
        <v>816</v>
      </c>
      <c r="Q1138" s="171">
        <v>353</v>
      </c>
      <c r="R1138" s="171" t="s">
        <v>3379</v>
      </c>
      <c r="S1138" s="171" t="s">
        <v>1820</v>
      </c>
      <c r="T1138" s="171">
        <v>10</v>
      </c>
      <c r="U1138" s="171" t="s">
        <v>2780</v>
      </c>
      <c r="V1138" s="171" t="s">
        <v>3380</v>
      </c>
      <c r="AB1138" s="171" t="s">
        <v>2291</v>
      </c>
      <c r="AC1138" s="171">
        <v>364</v>
      </c>
      <c r="AD1138" s="207">
        <v>43168</v>
      </c>
      <c r="AE1138" s="207">
        <v>43179</v>
      </c>
      <c r="AF1138" s="171" t="s">
        <v>3417</v>
      </c>
    </row>
    <row r="1139" spans="16:32" x14ac:dyDescent="0.25">
      <c r="P1139" s="171" t="s">
        <v>816</v>
      </c>
      <c r="Q1139" s="171">
        <v>353</v>
      </c>
      <c r="R1139" s="171" t="s">
        <v>3379</v>
      </c>
      <c r="S1139" s="171" t="s">
        <v>1820</v>
      </c>
      <c r="T1139" s="171">
        <v>10</v>
      </c>
      <c r="U1139" s="171" t="s">
        <v>2780</v>
      </c>
      <c r="V1139" s="171" t="s">
        <v>3380</v>
      </c>
      <c r="AB1139" s="171" t="s">
        <v>2291</v>
      </c>
      <c r="AC1139" s="171">
        <v>353</v>
      </c>
      <c r="AD1139" s="207">
        <v>43180</v>
      </c>
      <c r="AE1139" s="207">
        <v>0</v>
      </c>
      <c r="AF1139" s="171" t="s">
        <v>649</v>
      </c>
    </row>
    <row r="1140" spans="16:32" x14ac:dyDescent="0.25">
      <c r="P1140" s="171" t="s">
        <v>816</v>
      </c>
      <c r="Q1140" s="171">
        <v>353</v>
      </c>
      <c r="R1140" s="171" t="s">
        <v>3379</v>
      </c>
      <c r="S1140" s="171" t="s">
        <v>1821</v>
      </c>
      <c r="T1140" s="171">
        <v>3</v>
      </c>
      <c r="U1140" s="171" t="s">
        <v>2786</v>
      </c>
      <c r="V1140" s="171" t="s">
        <v>3380</v>
      </c>
      <c r="AB1140" s="171" t="s">
        <v>2291</v>
      </c>
      <c r="AC1140" s="171">
        <v>374</v>
      </c>
      <c r="AD1140" s="207">
        <v>43195</v>
      </c>
      <c r="AE1140" s="207">
        <v>0</v>
      </c>
      <c r="AF1140" s="171" t="s">
        <v>649</v>
      </c>
    </row>
    <row r="1141" spans="16:32" x14ac:dyDescent="0.25">
      <c r="P1141" s="171" t="s">
        <v>816</v>
      </c>
      <c r="Q1141" s="171">
        <v>353</v>
      </c>
      <c r="R1141" s="171" t="s">
        <v>3379</v>
      </c>
      <c r="S1141" s="171" t="s">
        <v>1822</v>
      </c>
      <c r="T1141" s="171">
        <v>16</v>
      </c>
      <c r="U1141" s="171" t="s">
        <v>2791</v>
      </c>
      <c r="V1141" s="171" t="s">
        <v>3380</v>
      </c>
      <c r="AB1141" s="171" t="s">
        <v>2292</v>
      </c>
      <c r="AC1141" s="171">
        <v>327</v>
      </c>
      <c r="AD1141" s="207">
        <v>43074</v>
      </c>
      <c r="AE1141" s="207">
        <v>43131</v>
      </c>
      <c r="AF1141" s="171" t="s">
        <v>3417</v>
      </c>
    </row>
    <row r="1142" spans="16:32" x14ac:dyDescent="0.25">
      <c r="P1142" s="171" t="s">
        <v>816</v>
      </c>
      <c r="Q1142" s="171">
        <v>353</v>
      </c>
      <c r="R1142" s="171" t="s">
        <v>3379</v>
      </c>
      <c r="S1142" s="171" t="s">
        <v>1823</v>
      </c>
      <c r="T1142" s="171">
        <v>4</v>
      </c>
      <c r="U1142" s="171" t="s">
        <v>2792</v>
      </c>
      <c r="V1142" s="171" t="s">
        <v>3380</v>
      </c>
      <c r="AB1142" s="171" t="s">
        <v>2292</v>
      </c>
      <c r="AC1142" s="171">
        <v>347</v>
      </c>
      <c r="AD1142" s="207">
        <v>43118</v>
      </c>
      <c r="AE1142" s="207">
        <v>43133</v>
      </c>
      <c r="AF1142" s="171" t="s">
        <v>3417</v>
      </c>
    </row>
    <row r="1143" spans="16:32" x14ac:dyDescent="0.25">
      <c r="P1143" s="171" t="s">
        <v>816</v>
      </c>
      <c r="Q1143" s="171">
        <v>353</v>
      </c>
      <c r="R1143" s="171" t="s">
        <v>3379</v>
      </c>
      <c r="S1143" s="171" t="s">
        <v>1823</v>
      </c>
      <c r="T1143" s="171">
        <v>11</v>
      </c>
      <c r="U1143" s="171" t="s">
        <v>2792</v>
      </c>
      <c r="V1143" s="171" t="s">
        <v>3380</v>
      </c>
      <c r="AB1143" s="171" t="s">
        <v>2292</v>
      </c>
      <c r="AC1143" s="171">
        <v>340</v>
      </c>
      <c r="AD1143" s="207">
        <v>43133</v>
      </c>
      <c r="AE1143" s="207">
        <v>43168</v>
      </c>
      <c r="AF1143" s="171" t="s">
        <v>3417</v>
      </c>
    </row>
    <row r="1144" spans="16:32" x14ac:dyDescent="0.25">
      <c r="P1144" s="171" t="s">
        <v>816</v>
      </c>
      <c r="Q1144" s="171">
        <v>353</v>
      </c>
      <c r="R1144" s="171" t="s">
        <v>3379</v>
      </c>
      <c r="S1144" s="171" t="s">
        <v>1824</v>
      </c>
      <c r="T1144" s="171">
        <v>2</v>
      </c>
      <c r="U1144" s="171" t="s">
        <v>2794</v>
      </c>
      <c r="V1144" s="171" t="s">
        <v>3380</v>
      </c>
      <c r="AB1144" s="171" t="s">
        <v>2292</v>
      </c>
      <c r="AC1144" s="171">
        <v>364</v>
      </c>
      <c r="AD1144" s="207">
        <v>43168</v>
      </c>
      <c r="AE1144" s="207">
        <v>43179</v>
      </c>
      <c r="AF1144" s="171" t="s">
        <v>3417</v>
      </c>
    </row>
    <row r="1145" spans="16:32" x14ac:dyDescent="0.25">
      <c r="P1145" s="171" t="s">
        <v>816</v>
      </c>
      <c r="Q1145" s="171">
        <v>353</v>
      </c>
      <c r="R1145" s="171" t="s">
        <v>3379</v>
      </c>
      <c r="S1145" s="171" t="s">
        <v>1825</v>
      </c>
      <c r="T1145" s="171">
        <v>3</v>
      </c>
      <c r="U1145" s="171" t="s">
        <v>2795</v>
      </c>
      <c r="V1145" s="171" t="s">
        <v>3380</v>
      </c>
      <c r="AB1145" s="171" t="s">
        <v>2292</v>
      </c>
      <c r="AC1145" s="171">
        <v>374</v>
      </c>
      <c r="AD1145" s="207">
        <v>43195</v>
      </c>
      <c r="AE1145" s="207">
        <v>0</v>
      </c>
      <c r="AF1145" s="171" t="s">
        <v>649</v>
      </c>
    </row>
    <row r="1146" spans="16:32" x14ac:dyDescent="0.25">
      <c r="P1146" s="171" t="s">
        <v>816</v>
      </c>
      <c r="Q1146" s="171">
        <v>353</v>
      </c>
      <c r="R1146" s="171" t="s">
        <v>3379</v>
      </c>
      <c r="S1146" s="171" t="s">
        <v>1826</v>
      </c>
      <c r="T1146" s="171">
        <v>5</v>
      </c>
      <c r="U1146" s="171" t="s">
        <v>2797</v>
      </c>
      <c r="V1146" s="171" t="s">
        <v>3380</v>
      </c>
      <c r="AB1146" s="171" t="s">
        <v>2293</v>
      </c>
      <c r="AC1146" s="171">
        <v>347</v>
      </c>
      <c r="AD1146" s="207">
        <v>43118</v>
      </c>
      <c r="AE1146" s="207">
        <v>43133</v>
      </c>
      <c r="AF1146" s="171" t="s">
        <v>3417</v>
      </c>
    </row>
    <row r="1147" spans="16:32" x14ac:dyDescent="0.25">
      <c r="P1147" s="171" t="s">
        <v>816</v>
      </c>
      <c r="Q1147" s="171">
        <v>353</v>
      </c>
      <c r="R1147" s="171" t="s">
        <v>3379</v>
      </c>
      <c r="S1147" s="171" t="s">
        <v>1827</v>
      </c>
      <c r="T1147" s="171">
        <v>3</v>
      </c>
      <c r="U1147" s="171" t="s">
        <v>2798</v>
      </c>
      <c r="V1147" s="171" t="s">
        <v>3380</v>
      </c>
      <c r="AB1147" s="171" t="s">
        <v>2293</v>
      </c>
      <c r="AC1147" s="171">
        <v>340</v>
      </c>
      <c r="AD1147" s="207">
        <v>43133</v>
      </c>
      <c r="AE1147" s="207">
        <v>43168</v>
      </c>
      <c r="AF1147" s="171" t="s">
        <v>3417</v>
      </c>
    </row>
    <row r="1148" spans="16:32" x14ac:dyDescent="0.25">
      <c r="P1148" s="171" t="s">
        <v>816</v>
      </c>
      <c r="Q1148" s="171">
        <v>353</v>
      </c>
      <c r="R1148" s="171" t="s">
        <v>3379</v>
      </c>
      <c r="S1148" s="171" t="s">
        <v>1828</v>
      </c>
      <c r="T1148" s="171">
        <v>408</v>
      </c>
      <c r="U1148" s="171" t="s">
        <v>2799</v>
      </c>
      <c r="V1148" s="171" t="s">
        <v>3380</v>
      </c>
      <c r="AB1148" s="171" t="s">
        <v>2293</v>
      </c>
      <c r="AC1148" s="171">
        <v>357</v>
      </c>
      <c r="AD1148" s="207">
        <v>43139</v>
      </c>
      <c r="AE1148" s="207">
        <v>43164</v>
      </c>
      <c r="AF1148" s="171" t="s">
        <v>3417</v>
      </c>
    </row>
    <row r="1149" spans="16:32" x14ac:dyDescent="0.25">
      <c r="P1149" s="171" t="s">
        <v>816</v>
      </c>
      <c r="Q1149" s="171">
        <v>353</v>
      </c>
      <c r="R1149" s="171" t="s">
        <v>3379</v>
      </c>
      <c r="S1149" s="171" t="s">
        <v>1829</v>
      </c>
      <c r="T1149" s="171">
        <v>10</v>
      </c>
      <c r="U1149" s="171" t="s">
        <v>2802</v>
      </c>
      <c r="V1149" s="171" t="s">
        <v>3380</v>
      </c>
      <c r="AB1149" s="171" t="s">
        <v>2293</v>
      </c>
      <c r="AC1149" s="171">
        <v>353</v>
      </c>
      <c r="AD1149" s="207">
        <v>43180</v>
      </c>
      <c r="AE1149" s="207">
        <v>0</v>
      </c>
      <c r="AF1149" s="171" t="s">
        <v>649</v>
      </c>
    </row>
    <row r="1150" spans="16:32" x14ac:dyDescent="0.25">
      <c r="P1150" s="171" t="s">
        <v>816</v>
      </c>
      <c r="Q1150" s="171">
        <v>353</v>
      </c>
      <c r="R1150" s="171" t="s">
        <v>3379</v>
      </c>
      <c r="S1150" s="171" t="s">
        <v>1830</v>
      </c>
      <c r="T1150" s="171">
        <v>10</v>
      </c>
      <c r="U1150" s="171" t="s">
        <v>2803</v>
      </c>
      <c r="V1150" s="171" t="s">
        <v>3380</v>
      </c>
      <c r="AB1150" s="171" t="s">
        <v>2294</v>
      </c>
      <c r="AC1150" s="171">
        <v>323</v>
      </c>
      <c r="AD1150" s="207">
        <v>43074</v>
      </c>
      <c r="AE1150" s="207">
        <v>43111</v>
      </c>
      <c r="AF1150" s="171" t="s">
        <v>3417</v>
      </c>
    </row>
    <row r="1151" spans="16:32" x14ac:dyDescent="0.25">
      <c r="P1151" s="171" t="s">
        <v>816</v>
      </c>
      <c r="Q1151" s="171">
        <v>353</v>
      </c>
      <c r="R1151" s="171" t="s">
        <v>3379</v>
      </c>
      <c r="S1151" s="171" t="s">
        <v>1832</v>
      </c>
      <c r="T1151" s="171">
        <v>10</v>
      </c>
      <c r="U1151" s="171" t="s">
        <v>2804</v>
      </c>
      <c r="V1151" s="171" t="s">
        <v>3380</v>
      </c>
      <c r="AB1151" s="171" t="s">
        <v>2294</v>
      </c>
      <c r="AC1151" s="171">
        <v>327</v>
      </c>
      <c r="AD1151" s="207">
        <v>43074</v>
      </c>
      <c r="AE1151" s="207">
        <v>43131</v>
      </c>
      <c r="AF1151" s="171" t="s">
        <v>3417</v>
      </c>
    </row>
    <row r="1152" spans="16:32" x14ac:dyDescent="0.25">
      <c r="P1152" s="171" t="s">
        <v>816</v>
      </c>
      <c r="Q1152" s="171">
        <v>353</v>
      </c>
      <c r="R1152" s="171" t="s">
        <v>3379</v>
      </c>
      <c r="S1152" s="171" t="s">
        <v>1834</v>
      </c>
      <c r="T1152" s="171">
        <v>24</v>
      </c>
      <c r="U1152" s="171" t="s">
        <v>2808</v>
      </c>
      <c r="V1152" s="171" t="s">
        <v>3380</v>
      </c>
      <c r="AB1152" s="171" t="s">
        <v>2294</v>
      </c>
      <c r="AC1152" s="171">
        <v>327</v>
      </c>
      <c r="AD1152" s="207">
        <v>43074</v>
      </c>
      <c r="AE1152" s="207">
        <v>43131</v>
      </c>
      <c r="AF1152" s="171" t="s">
        <v>3417</v>
      </c>
    </row>
    <row r="1153" spans="16:32" x14ac:dyDescent="0.25">
      <c r="P1153" s="171" t="s">
        <v>816</v>
      </c>
      <c r="Q1153" s="171">
        <v>353</v>
      </c>
      <c r="R1153" s="171" t="s">
        <v>3379</v>
      </c>
      <c r="S1153" s="171" t="s">
        <v>1834</v>
      </c>
      <c r="T1153" s="171">
        <v>40</v>
      </c>
      <c r="U1153" s="171" t="s">
        <v>2808</v>
      </c>
      <c r="V1153" s="171" t="s">
        <v>3380</v>
      </c>
      <c r="AB1153" s="171" t="s">
        <v>2294</v>
      </c>
      <c r="AC1153" s="171">
        <v>327</v>
      </c>
      <c r="AD1153" s="207">
        <v>43074</v>
      </c>
      <c r="AE1153" s="207">
        <v>43131</v>
      </c>
      <c r="AF1153" s="171" t="s">
        <v>3417</v>
      </c>
    </row>
    <row r="1154" spans="16:32" x14ac:dyDescent="0.25">
      <c r="P1154" s="171" t="s">
        <v>816</v>
      </c>
      <c r="Q1154" s="171">
        <v>353</v>
      </c>
      <c r="R1154" s="171" t="s">
        <v>3379</v>
      </c>
      <c r="S1154" s="171" t="s">
        <v>1834</v>
      </c>
      <c r="T1154" s="171">
        <v>10</v>
      </c>
      <c r="U1154" s="171" t="s">
        <v>2808</v>
      </c>
      <c r="V1154" s="171" t="s">
        <v>3380</v>
      </c>
      <c r="AB1154" s="171" t="s">
        <v>2294</v>
      </c>
      <c r="AC1154" s="171">
        <v>357</v>
      </c>
      <c r="AD1154" s="207">
        <v>43139</v>
      </c>
      <c r="AE1154" s="207">
        <v>43164</v>
      </c>
      <c r="AF1154" s="171" t="s">
        <v>3417</v>
      </c>
    </row>
    <row r="1155" spans="16:32" x14ac:dyDescent="0.25">
      <c r="P1155" s="171" t="s">
        <v>816</v>
      </c>
      <c r="Q1155" s="171">
        <v>353</v>
      </c>
      <c r="R1155" s="171" t="s">
        <v>3379</v>
      </c>
      <c r="S1155" s="171" t="s">
        <v>1834</v>
      </c>
      <c r="T1155" s="171">
        <v>10</v>
      </c>
      <c r="U1155" s="171" t="s">
        <v>2808</v>
      </c>
      <c r="V1155" s="171" t="s">
        <v>3380</v>
      </c>
      <c r="AB1155" s="171" t="s">
        <v>2294</v>
      </c>
      <c r="AC1155" s="171">
        <v>353</v>
      </c>
      <c r="AD1155" s="207">
        <v>43180</v>
      </c>
      <c r="AE1155" s="207">
        <v>0</v>
      </c>
      <c r="AF1155" s="171" t="s">
        <v>649</v>
      </c>
    </row>
    <row r="1156" spans="16:32" x14ac:dyDescent="0.25">
      <c r="P1156" s="171" t="s">
        <v>816</v>
      </c>
      <c r="Q1156" s="171">
        <v>353</v>
      </c>
      <c r="R1156" s="171" t="s">
        <v>3379</v>
      </c>
      <c r="S1156" s="171" t="s">
        <v>1835</v>
      </c>
      <c r="T1156" s="171">
        <v>2</v>
      </c>
      <c r="U1156" s="171" t="s">
        <v>2809</v>
      </c>
      <c r="V1156" s="171" t="s">
        <v>3380</v>
      </c>
      <c r="AB1156" s="171" t="s">
        <v>2294</v>
      </c>
      <c r="AC1156" s="171">
        <v>353</v>
      </c>
      <c r="AD1156" s="207">
        <v>43180</v>
      </c>
      <c r="AE1156" s="207">
        <v>0</v>
      </c>
      <c r="AF1156" s="171" t="s">
        <v>649</v>
      </c>
    </row>
    <row r="1157" spans="16:32" x14ac:dyDescent="0.25">
      <c r="P1157" s="171" t="s">
        <v>816</v>
      </c>
      <c r="Q1157" s="171">
        <v>353</v>
      </c>
      <c r="R1157" s="171" t="s">
        <v>3379</v>
      </c>
      <c r="S1157" s="171" t="s">
        <v>1836</v>
      </c>
      <c r="T1157" s="171">
        <v>3</v>
      </c>
      <c r="U1157" s="171" t="s">
        <v>2810</v>
      </c>
      <c r="V1157" s="171" t="s">
        <v>3380</v>
      </c>
      <c r="AB1157" s="171" t="s">
        <v>2294</v>
      </c>
      <c r="AC1157" s="171">
        <v>353</v>
      </c>
      <c r="AD1157" s="207">
        <v>43180</v>
      </c>
      <c r="AE1157" s="207">
        <v>0</v>
      </c>
      <c r="AF1157" s="171" t="s">
        <v>649</v>
      </c>
    </row>
    <row r="1158" spans="16:32" x14ac:dyDescent="0.25">
      <c r="P1158" s="171" t="s">
        <v>816</v>
      </c>
      <c r="Q1158" s="171">
        <v>353</v>
      </c>
      <c r="R1158" s="171" t="s">
        <v>3379</v>
      </c>
      <c r="S1158" s="171" t="s">
        <v>1836</v>
      </c>
      <c r="T1158" s="171">
        <v>10</v>
      </c>
      <c r="U1158" s="171" t="s">
        <v>2810</v>
      </c>
      <c r="V1158" s="171" t="s">
        <v>3380</v>
      </c>
      <c r="AB1158" s="171" t="s">
        <v>2295</v>
      </c>
      <c r="AC1158" s="171">
        <v>347</v>
      </c>
      <c r="AD1158" s="207">
        <v>43118</v>
      </c>
      <c r="AE1158" s="207">
        <v>43133</v>
      </c>
      <c r="AF1158" s="171" t="s">
        <v>3417</v>
      </c>
    </row>
    <row r="1159" spans="16:32" x14ac:dyDescent="0.25">
      <c r="P1159" s="171" t="s">
        <v>816</v>
      </c>
      <c r="Q1159" s="171">
        <v>353</v>
      </c>
      <c r="R1159" s="171" t="s">
        <v>3379</v>
      </c>
      <c r="S1159" s="171" t="s">
        <v>1837</v>
      </c>
      <c r="T1159" s="171">
        <v>10</v>
      </c>
      <c r="U1159" s="171" t="s">
        <v>2812</v>
      </c>
      <c r="V1159" s="171" t="s">
        <v>3380</v>
      </c>
      <c r="AB1159" s="171" t="s">
        <v>2295</v>
      </c>
      <c r="AC1159" s="171">
        <v>340</v>
      </c>
      <c r="AD1159" s="207">
        <v>43133</v>
      </c>
      <c r="AE1159" s="207">
        <v>43168</v>
      </c>
      <c r="AF1159" s="171" t="s">
        <v>3417</v>
      </c>
    </row>
    <row r="1160" spans="16:32" x14ac:dyDescent="0.25">
      <c r="P1160" s="171" t="s">
        <v>816</v>
      </c>
      <c r="Q1160" s="171">
        <v>353</v>
      </c>
      <c r="R1160" s="171" t="s">
        <v>3379</v>
      </c>
      <c r="S1160" s="171" t="s">
        <v>1837</v>
      </c>
      <c r="T1160" s="171">
        <v>4</v>
      </c>
      <c r="U1160" s="171" t="s">
        <v>2812</v>
      </c>
      <c r="V1160" s="171" t="s">
        <v>3380</v>
      </c>
      <c r="AB1160" s="171" t="s">
        <v>2295</v>
      </c>
      <c r="AC1160" s="171">
        <v>357</v>
      </c>
      <c r="AD1160" s="207">
        <v>43139</v>
      </c>
      <c r="AE1160" s="207">
        <v>43164</v>
      </c>
      <c r="AF1160" s="171" t="s">
        <v>3417</v>
      </c>
    </row>
    <row r="1161" spans="16:32" x14ac:dyDescent="0.25">
      <c r="P1161" s="171" t="s">
        <v>816</v>
      </c>
      <c r="Q1161" s="171">
        <v>353</v>
      </c>
      <c r="R1161" s="171" t="s">
        <v>3379</v>
      </c>
      <c r="S1161" s="171" t="s">
        <v>1838</v>
      </c>
      <c r="T1161" s="171">
        <v>1</v>
      </c>
      <c r="U1161" s="171" t="s">
        <v>2813</v>
      </c>
      <c r="V1161" s="171" t="s">
        <v>3380</v>
      </c>
      <c r="AB1161" s="171" t="s">
        <v>2295</v>
      </c>
      <c r="AC1161" s="171">
        <v>353</v>
      </c>
      <c r="AD1161" s="207">
        <v>43180</v>
      </c>
      <c r="AE1161" s="207">
        <v>0</v>
      </c>
      <c r="AF1161" s="171" t="s">
        <v>649</v>
      </c>
    </row>
    <row r="1162" spans="16:32" x14ac:dyDescent="0.25">
      <c r="P1162" s="171" t="s">
        <v>816</v>
      </c>
      <c r="Q1162" s="171">
        <v>353</v>
      </c>
      <c r="R1162" s="171" t="s">
        <v>3379</v>
      </c>
      <c r="S1162" s="171" t="s">
        <v>1838</v>
      </c>
      <c r="T1162" s="171">
        <v>10</v>
      </c>
      <c r="U1162" s="171" t="s">
        <v>2813</v>
      </c>
      <c r="V1162" s="171" t="s">
        <v>3380</v>
      </c>
      <c r="AB1162" s="171" t="s">
        <v>2295</v>
      </c>
      <c r="AC1162" s="171">
        <v>353</v>
      </c>
      <c r="AD1162" s="207">
        <v>43180</v>
      </c>
      <c r="AE1162" s="207">
        <v>0</v>
      </c>
      <c r="AF1162" s="171" t="s">
        <v>649</v>
      </c>
    </row>
    <row r="1163" spans="16:32" x14ac:dyDescent="0.25">
      <c r="P1163" s="171" t="s">
        <v>816</v>
      </c>
      <c r="Q1163" s="171">
        <v>353</v>
      </c>
      <c r="R1163" s="171" t="s">
        <v>3379</v>
      </c>
      <c r="S1163" s="171" t="s">
        <v>1838</v>
      </c>
      <c r="T1163" s="171">
        <v>44</v>
      </c>
      <c r="U1163" s="171" t="s">
        <v>2813</v>
      </c>
      <c r="V1163" s="171" t="s">
        <v>3380</v>
      </c>
      <c r="AB1163" s="171" t="s">
        <v>2296</v>
      </c>
      <c r="AC1163" s="171">
        <v>323</v>
      </c>
      <c r="AD1163" s="207">
        <v>43074</v>
      </c>
      <c r="AE1163" s="207">
        <v>43111</v>
      </c>
      <c r="AF1163" s="171" t="s">
        <v>3417</v>
      </c>
    </row>
    <row r="1164" spans="16:32" x14ac:dyDescent="0.25">
      <c r="P1164" s="171" t="s">
        <v>816</v>
      </c>
      <c r="Q1164" s="171">
        <v>353</v>
      </c>
      <c r="R1164" s="171" t="s">
        <v>3379</v>
      </c>
      <c r="S1164" s="171" t="s">
        <v>1839</v>
      </c>
      <c r="T1164" s="171">
        <v>7</v>
      </c>
      <c r="U1164" s="171" t="s">
        <v>2814</v>
      </c>
      <c r="V1164" s="171" t="s">
        <v>3380</v>
      </c>
      <c r="AB1164" s="171" t="s">
        <v>2296</v>
      </c>
      <c r="AC1164" s="171">
        <v>327</v>
      </c>
      <c r="AD1164" s="207">
        <v>43074</v>
      </c>
      <c r="AE1164" s="207">
        <v>43131</v>
      </c>
      <c r="AF1164" s="171" t="s">
        <v>3417</v>
      </c>
    </row>
    <row r="1165" spans="16:32" x14ac:dyDescent="0.25">
      <c r="P1165" s="171" t="s">
        <v>816</v>
      </c>
      <c r="Q1165" s="171">
        <v>353</v>
      </c>
      <c r="R1165" s="171" t="s">
        <v>3379</v>
      </c>
      <c r="S1165" s="171" t="s">
        <v>1840</v>
      </c>
      <c r="T1165" s="171">
        <v>20</v>
      </c>
      <c r="U1165" s="171" t="s">
        <v>2815</v>
      </c>
      <c r="V1165" s="171" t="s">
        <v>3380</v>
      </c>
      <c r="AB1165" s="171" t="s">
        <v>2296</v>
      </c>
      <c r="AC1165" s="171">
        <v>347</v>
      </c>
      <c r="AD1165" s="207">
        <v>43118</v>
      </c>
      <c r="AE1165" s="207">
        <v>43133</v>
      </c>
      <c r="AF1165" s="171" t="s">
        <v>3417</v>
      </c>
    </row>
    <row r="1166" spans="16:32" x14ac:dyDescent="0.25">
      <c r="P1166" s="171" t="s">
        <v>816</v>
      </c>
      <c r="Q1166" s="171">
        <v>353</v>
      </c>
      <c r="R1166" s="171" t="s">
        <v>3379</v>
      </c>
      <c r="S1166" s="171" t="s">
        <v>1841</v>
      </c>
      <c r="T1166" s="171">
        <v>24</v>
      </c>
      <c r="U1166" s="171" t="s">
        <v>2816</v>
      </c>
      <c r="V1166" s="171" t="s">
        <v>3380</v>
      </c>
      <c r="AB1166" s="171" t="s">
        <v>2296</v>
      </c>
      <c r="AC1166" s="171">
        <v>335</v>
      </c>
      <c r="AD1166" s="207">
        <v>43133</v>
      </c>
      <c r="AE1166" s="207">
        <v>43147</v>
      </c>
      <c r="AF1166" s="171" t="s">
        <v>3417</v>
      </c>
    </row>
    <row r="1167" spans="16:32" x14ac:dyDescent="0.25">
      <c r="P1167" s="171" t="s">
        <v>816</v>
      </c>
      <c r="Q1167" s="171">
        <v>353</v>
      </c>
      <c r="R1167" s="171" t="s">
        <v>3379</v>
      </c>
      <c r="S1167" s="171" t="s">
        <v>1842</v>
      </c>
      <c r="T1167" s="171">
        <v>11</v>
      </c>
      <c r="U1167" s="171" t="s">
        <v>2817</v>
      </c>
      <c r="V1167" s="171" t="s">
        <v>3380</v>
      </c>
      <c r="AB1167" s="171" t="s">
        <v>2296</v>
      </c>
      <c r="AC1167" s="171">
        <v>340</v>
      </c>
      <c r="AD1167" s="207">
        <v>43133</v>
      </c>
      <c r="AE1167" s="207">
        <v>43168</v>
      </c>
      <c r="AF1167" s="171" t="s">
        <v>3417</v>
      </c>
    </row>
    <row r="1168" spans="16:32" x14ac:dyDescent="0.25">
      <c r="P1168" s="171" t="s">
        <v>816</v>
      </c>
      <c r="Q1168" s="171">
        <v>353</v>
      </c>
      <c r="R1168" s="171" t="s">
        <v>3379</v>
      </c>
      <c r="S1168" s="171" t="s">
        <v>1842</v>
      </c>
      <c r="T1168" s="171">
        <v>43</v>
      </c>
      <c r="U1168" s="171" t="s">
        <v>2817</v>
      </c>
      <c r="V1168" s="171" t="s">
        <v>3380</v>
      </c>
      <c r="AB1168" s="171" t="s">
        <v>2296</v>
      </c>
      <c r="AC1168" s="171">
        <v>353</v>
      </c>
      <c r="AD1168" s="207">
        <v>43180</v>
      </c>
      <c r="AE1168" s="207">
        <v>0</v>
      </c>
      <c r="AF1168" s="171" t="s">
        <v>649</v>
      </c>
    </row>
    <row r="1169" spans="16:32" x14ac:dyDescent="0.25">
      <c r="P1169" s="171" t="s">
        <v>816</v>
      </c>
      <c r="Q1169" s="171">
        <v>353</v>
      </c>
      <c r="R1169" s="171" t="s">
        <v>3379</v>
      </c>
      <c r="S1169" s="171" t="s">
        <v>1842</v>
      </c>
      <c r="T1169" s="171">
        <v>13</v>
      </c>
      <c r="U1169" s="171" t="s">
        <v>2817</v>
      </c>
      <c r="V1169" s="171" t="s">
        <v>3380</v>
      </c>
      <c r="AB1169" s="171" t="s">
        <v>2296</v>
      </c>
      <c r="AC1169" s="171">
        <v>353</v>
      </c>
      <c r="AD1169" s="207">
        <v>43180</v>
      </c>
      <c r="AE1169" s="207">
        <v>0</v>
      </c>
      <c r="AF1169" s="171" t="s">
        <v>649</v>
      </c>
    </row>
    <row r="1170" spans="16:32" x14ac:dyDescent="0.25">
      <c r="P1170" s="171" t="s">
        <v>816</v>
      </c>
      <c r="Q1170" s="171">
        <v>353</v>
      </c>
      <c r="R1170" s="171" t="s">
        <v>3379</v>
      </c>
      <c r="S1170" s="171" t="s">
        <v>1842</v>
      </c>
      <c r="T1170" s="171">
        <v>20</v>
      </c>
      <c r="U1170" s="171" t="s">
        <v>2817</v>
      </c>
      <c r="V1170" s="171" t="s">
        <v>3380</v>
      </c>
      <c r="AB1170" s="171" t="s">
        <v>2296</v>
      </c>
      <c r="AC1170" s="171">
        <v>353</v>
      </c>
      <c r="AD1170" s="207">
        <v>43180</v>
      </c>
      <c r="AE1170" s="207">
        <v>0</v>
      </c>
      <c r="AF1170" s="171" t="s">
        <v>649</v>
      </c>
    </row>
    <row r="1171" spans="16:32" x14ac:dyDescent="0.25">
      <c r="P1171" s="171" t="s">
        <v>816</v>
      </c>
      <c r="Q1171" s="171">
        <v>353</v>
      </c>
      <c r="R1171" s="171" t="s">
        <v>3379</v>
      </c>
      <c r="S1171" s="171" t="s">
        <v>1843</v>
      </c>
      <c r="T1171" s="171">
        <v>2</v>
      </c>
      <c r="U1171" s="171" t="s">
        <v>2819</v>
      </c>
      <c r="V1171" s="171" t="s">
        <v>3380</v>
      </c>
      <c r="AB1171" s="171" t="s">
        <v>3193</v>
      </c>
      <c r="AC1171" s="171">
        <v>353</v>
      </c>
      <c r="AD1171" s="207">
        <v>43180</v>
      </c>
      <c r="AE1171" s="207">
        <v>0</v>
      </c>
      <c r="AF1171" s="171" t="s">
        <v>649</v>
      </c>
    </row>
    <row r="1172" spans="16:32" x14ac:dyDescent="0.25">
      <c r="P1172" s="171" t="s">
        <v>816</v>
      </c>
      <c r="Q1172" s="171">
        <v>353</v>
      </c>
      <c r="R1172" s="171" t="s">
        <v>3379</v>
      </c>
      <c r="S1172" s="171" t="s">
        <v>1844</v>
      </c>
      <c r="T1172" s="171">
        <v>2</v>
      </c>
      <c r="U1172" s="171" t="s">
        <v>2822</v>
      </c>
      <c r="V1172" s="171" t="s">
        <v>3380</v>
      </c>
      <c r="AB1172" s="171" t="s">
        <v>3193</v>
      </c>
      <c r="AC1172" s="171">
        <v>353</v>
      </c>
      <c r="AD1172" s="207">
        <v>43180</v>
      </c>
      <c r="AE1172" s="207">
        <v>0</v>
      </c>
      <c r="AF1172" s="171" t="s">
        <v>649</v>
      </c>
    </row>
    <row r="1173" spans="16:32" x14ac:dyDescent="0.25">
      <c r="P1173" s="171" t="s">
        <v>816</v>
      </c>
      <c r="Q1173" s="171">
        <v>353</v>
      </c>
      <c r="R1173" s="171" t="s">
        <v>3379</v>
      </c>
      <c r="S1173" s="171" t="s">
        <v>1844</v>
      </c>
      <c r="T1173" s="171">
        <v>3</v>
      </c>
      <c r="U1173" s="171" t="s">
        <v>2822</v>
      </c>
      <c r="V1173" s="171" t="s">
        <v>3380</v>
      </c>
      <c r="AB1173" s="171" t="s">
        <v>2297</v>
      </c>
      <c r="AC1173" s="171">
        <v>364</v>
      </c>
      <c r="AD1173" s="207">
        <v>43168</v>
      </c>
      <c r="AE1173" s="207">
        <v>43179</v>
      </c>
      <c r="AF1173" s="171" t="s">
        <v>3417</v>
      </c>
    </row>
    <row r="1174" spans="16:32" x14ac:dyDescent="0.25">
      <c r="P1174" s="171" t="s">
        <v>816</v>
      </c>
      <c r="Q1174" s="171">
        <v>353</v>
      </c>
      <c r="R1174" s="171" t="s">
        <v>3379</v>
      </c>
      <c r="S1174" s="171" t="s">
        <v>1845</v>
      </c>
      <c r="T1174" s="171">
        <v>2</v>
      </c>
      <c r="U1174" s="171" t="s">
        <v>2823</v>
      </c>
      <c r="V1174" s="171" t="s">
        <v>3380</v>
      </c>
      <c r="AB1174" s="171" t="s">
        <v>2297</v>
      </c>
      <c r="AC1174" s="171">
        <v>374</v>
      </c>
      <c r="AD1174" s="207">
        <v>43195</v>
      </c>
      <c r="AE1174" s="207">
        <v>0</v>
      </c>
      <c r="AF1174" s="171" t="s">
        <v>649</v>
      </c>
    </row>
    <row r="1175" spans="16:32" x14ac:dyDescent="0.25">
      <c r="P1175" s="171" t="s">
        <v>816</v>
      </c>
      <c r="Q1175" s="171">
        <v>353</v>
      </c>
      <c r="R1175" s="171" t="s">
        <v>3379</v>
      </c>
      <c r="S1175" s="171" t="s">
        <v>1845</v>
      </c>
      <c r="T1175" s="171">
        <v>3</v>
      </c>
      <c r="U1175" s="171" t="s">
        <v>2823</v>
      </c>
      <c r="V1175" s="171" t="s">
        <v>3380</v>
      </c>
      <c r="AB1175" s="171" t="s">
        <v>2298</v>
      </c>
      <c r="AC1175" s="171">
        <v>323</v>
      </c>
      <c r="AD1175" s="207">
        <v>43074</v>
      </c>
      <c r="AE1175" s="207">
        <v>43111</v>
      </c>
      <c r="AF1175" s="171" t="s">
        <v>3417</v>
      </c>
    </row>
    <row r="1176" spans="16:32" x14ac:dyDescent="0.25">
      <c r="P1176" s="171" t="s">
        <v>816</v>
      </c>
      <c r="Q1176" s="171">
        <v>353</v>
      </c>
      <c r="R1176" s="171" t="s">
        <v>3379</v>
      </c>
      <c r="S1176" s="171" t="s">
        <v>1845</v>
      </c>
      <c r="T1176" s="171">
        <v>2</v>
      </c>
      <c r="U1176" s="171" t="s">
        <v>2823</v>
      </c>
      <c r="V1176" s="171" t="s">
        <v>3380</v>
      </c>
      <c r="AB1176" s="171" t="s">
        <v>2299</v>
      </c>
      <c r="AC1176" s="171">
        <v>347</v>
      </c>
      <c r="AD1176" s="207">
        <v>43118</v>
      </c>
      <c r="AE1176" s="207">
        <v>43133</v>
      </c>
      <c r="AF1176" s="171" t="s">
        <v>3417</v>
      </c>
    </row>
    <row r="1177" spans="16:32" x14ac:dyDescent="0.25">
      <c r="P1177" s="171" t="s">
        <v>816</v>
      </c>
      <c r="Q1177" s="171">
        <v>353</v>
      </c>
      <c r="R1177" s="171" t="s">
        <v>3379</v>
      </c>
      <c r="S1177" s="171" t="s">
        <v>1845</v>
      </c>
      <c r="T1177" s="171">
        <v>15</v>
      </c>
      <c r="U1177" s="171" t="s">
        <v>2823</v>
      </c>
      <c r="V1177" s="171" t="s">
        <v>3380</v>
      </c>
      <c r="AB1177" s="171" t="s">
        <v>2299</v>
      </c>
      <c r="AC1177" s="171">
        <v>340</v>
      </c>
      <c r="AD1177" s="207">
        <v>43133</v>
      </c>
      <c r="AE1177" s="207">
        <v>43168</v>
      </c>
      <c r="AF1177" s="171" t="s">
        <v>3417</v>
      </c>
    </row>
    <row r="1178" spans="16:32" x14ac:dyDescent="0.25">
      <c r="P1178" s="171" t="s">
        <v>816</v>
      </c>
      <c r="Q1178" s="171">
        <v>353</v>
      </c>
      <c r="R1178" s="171" t="s">
        <v>3379</v>
      </c>
      <c r="S1178" s="171" t="s">
        <v>1845</v>
      </c>
      <c r="T1178" s="171">
        <v>5</v>
      </c>
      <c r="U1178" s="171" t="s">
        <v>2823</v>
      </c>
      <c r="V1178" s="171" t="s">
        <v>3380</v>
      </c>
      <c r="AB1178" s="171" t="s">
        <v>2299</v>
      </c>
      <c r="AC1178" s="171">
        <v>340</v>
      </c>
      <c r="AD1178" s="207">
        <v>43133</v>
      </c>
      <c r="AE1178" s="207">
        <v>43168</v>
      </c>
      <c r="AF1178" s="171" t="s">
        <v>3417</v>
      </c>
    </row>
    <row r="1179" spans="16:32" x14ac:dyDescent="0.25">
      <c r="P1179" s="171" t="s">
        <v>816</v>
      </c>
      <c r="Q1179" s="171">
        <v>353</v>
      </c>
      <c r="R1179" s="171" t="s">
        <v>3379</v>
      </c>
      <c r="S1179" s="171" t="s">
        <v>1846</v>
      </c>
      <c r="T1179" s="171">
        <v>8</v>
      </c>
      <c r="U1179" s="171" t="s">
        <v>2825</v>
      </c>
      <c r="V1179" s="171" t="s">
        <v>3380</v>
      </c>
      <c r="AB1179" s="171" t="s">
        <v>2300</v>
      </c>
      <c r="AC1179" s="171">
        <v>323</v>
      </c>
      <c r="AD1179" s="207">
        <v>43074</v>
      </c>
      <c r="AE1179" s="207">
        <v>43111</v>
      </c>
      <c r="AF1179" s="171" t="s">
        <v>3417</v>
      </c>
    </row>
    <row r="1180" spans="16:32" x14ac:dyDescent="0.25">
      <c r="P1180" s="171" t="s">
        <v>816</v>
      </c>
      <c r="Q1180" s="171">
        <v>353</v>
      </c>
      <c r="R1180" s="171" t="s">
        <v>3379</v>
      </c>
      <c r="S1180" s="171" t="s">
        <v>1846</v>
      </c>
      <c r="T1180" s="171">
        <v>4</v>
      </c>
      <c r="U1180" s="171" t="s">
        <v>2825</v>
      </c>
      <c r="V1180" s="171" t="s">
        <v>3380</v>
      </c>
      <c r="AB1180" s="171" t="s">
        <v>2300</v>
      </c>
      <c r="AC1180" s="171">
        <v>327</v>
      </c>
      <c r="AD1180" s="207">
        <v>43074</v>
      </c>
      <c r="AE1180" s="207">
        <v>43131</v>
      </c>
      <c r="AF1180" s="171" t="s">
        <v>3417</v>
      </c>
    </row>
    <row r="1181" spans="16:32" x14ac:dyDescent="0.25">
      <c r="P1181" s="171" t="s">
        <v>816</v>
      </c>
      <c r="Q1181" s="171">
        <v>353</v>
      </c>
      <c r="R1181" s="171" t="s">
        <v>3379</v>
      </c>
      <c r="S1181" s="171" t="s">
        <v>1847</v>
      </c>
      <c r="T1181" s="171">
        <v>36</v>
      </c>
      <c r="U1181" s="171" t="s">
        <v>2827</v>
      </c>
      <c r="V1181" s="171" t="s">
        <v>3380</v>
      </c>
      <c r="AB1181" s="171" t="s">
        <v>2300</v>
      </c>
      <c r="AC1181" s="171">
        <v>347</v>
      </c>
      <c r="AD1181" s="207">
        <v>43118</v>
      </c>
      <c r="AE1181" s="207">
        <v>43133</v>
      </c>
      <c r="AF1181" s="171" t="s">
        <v>3417</v>
      </c>
    </row>
    <row r="1182" spans="16:32" x14ac:dyDescent="0.25">
      <c r="P1182" s="171" t="s">
        <v>816</v>
      </c>
      <c r="Q1182" s="171">
        <v>353</v>
      </c>
      <c r="R1182" s="171" t="s">
        <v>3379</v>
      </c>
      <c r="S1182" s="171" t="s">
        <v>1847</v>
      </c>
      <c r="T1182" s="171">
        <v>5</v>
      </c>
      <c r="U1182" s="171" t="s">
        <v>2827</v>
      </c>
      <c r="V1182" s="171" t="s">
        <v>3380</v>
      </c>
      <c r="AB1182" s="171" t="s">
        <v>2300</v>
      </c>
      <c r="AC1182" s="171">
        <v>340</v>
      </c>
      <c r="AD1182" s="207">
        <v>43133</v>
      </c>
      <c r="AE1182" s="207">
        <v>43168</v>
      </c>
      <c r="AF1182" s="171" t="s">
        <v>3417</v>
      </c>
    </row>
    <row r="1183" spans="16:32" x14ac:dyDescent="0.25">
      <c r="P1183" s="171" t="s">
        <v>816</v>
      </c>
      <c r="Q1183" s="171">
        <v>353</v>
      </c>
      <c r="R1183" s="171" t="s">
        <v>3379</v>
      </c>
      <c r="S1183" s="171" t="s">
        <v>1848</v>
      </c>
      <c r="T1183" s="171">
        <v>2</v>
      </c>
      <c r="U1183" s="171" t="s">
        <v>2829</v>
      </c>
      <c r="V1183" s="171" t="s">
        <v>3380</v>
      </c>
      <c r="AB1183" s="171" t="s">
        <v>2300</v>
      </c>
      <c r="AC1183" s="171">
        <v>357</v>
      </c>
      <c r="AD1183" s="207">
        <v>43139</v>
      </c>
      <c r="AE1183" s="207">
        <v>43164</v>
      </c>
      <c r="AF1183" s="171" t="s">
        <v>3417</v>
      </c>
    </row>
    <row r="1184" spans="16:32" x14ac:dyDescent="0.25">
      <c r="P1184" s="171" t="s">
        <v>816</v>
      </c>
      <c r="Q1184" s="171">
        <v>353</v>
      </c>
      <c r="R1184" s="171" t="s">
        <v>3379</v>
      </c>
      <c r="S1184" s="171" t="s">
        <v>1848</v>
      </c>
      <c r="T1184" s="171">
        <v>2</v>
      </c>
      <c r="U1184" s="171" t="s">
        <v>2829</v>
      </c>
      <c r="V1184" s="171" t="s">
        <v>3380</v>
      </c>
      <c r="AB1184" s="171" t="s">
        <v>2300</v>
      </c>
      <c r="AC1184" s="171">
        <v>364</v>
      </c>
      <c r="AD1184" s="207">
        <v>43168</v>
      </c>
      <c r="AE1184" s="207">
        <v>43179</v>
      </c>
      <c r="AF1184" s="171" t="s">
        <v>3417</v>
      </c>
    </row>
    <row r="1185" spans="16:32" x14ac:dyDescent="0.25">
      <c r="P1185" s="171" t="s">
        <v>816</v>
      </c>
      <c r="Q1185" s="171">
        <v>353</v>
      </c>
      <c r="R1185" s="171" t="s">
        <v>3379</v>
      </c>
      <c r="S1185" s="171" t="s">
        <v>1850</v>
      </c>
      <c r="T1185" s="171">
        <v>2</v>
      </c>
      <c r="U1185" s="171" t="s">
        <v>2851</v>
      </c>
      <c r="V1185" s="171" t="s">
        <v>3380</v>
      </c>
      <c r="AB1185" s="171" t="s">
        <v>2300</v>
      </c>
      <c r="AC1185" s="171">
        <v>353</v>
      </c>
      <c r="AD1185" s="207">
        <v>43180</v>
      </c>
      <c r="AE1185" s="207">
        <v>0</v>
      </c>
      <c r="AF1185" s="171" t="s">
        <v>649</v>
      </c>
    </row>
    <row r="1186" spans="16:32" x14ac:dyDescent="0.25">
      <c r="P1186" s="171" t="s">
        <v>816</v>
      </c>
      <c r="Q1186" s="171">
        <v>353</v>
      </c>
      <c r="R1186" s="171" t="s">
        <v>3379</v>
      </c>
      <c r="S1186" s="171" t="s">
        <v>1850</v>
      </c>
      <c r="T1186" s="171">
        <v>40</v>
      </c>
      <c r="U1186" s="171" t="s">
        <v>2851</v>
      </c>
      <c r="V1186" s="171" t="s">
        <v>3380</v>
      </c>
      <c r="AB1186" s="171" t="s">
        <v>2300</v>
      </c>
      <c r="AC1186" s="171">
        <v>353</v>
      </c>
      <c r="AD1186" s="207">
        <v>43180</v>
      </c>
      <c r="AE1186" s="207">
        <v>0</v>
      </c>
      <c r="AF1186" s="171" t="s">
        <v>649</v>
      </c>
    </row>
    <row r="1187" spans="16:32" x14ac:dyDescent="0.25">
      <c r="P1187" s="171" t="s">
        <v>816</v>
      </c>
      <c r="Q1187" s="171">
        <v>353</v>
      </c>
      <c r="R1187" s="171" t="s">
        <v>3379</v>
      </c>
      <c r="S1187" s="171" t="s">
        <v>1851</v>
      </c>
      <c r="T1187" s="171">
        <v>4</v>
      </c>
      <c r="U1187" s="171" t="s">
        <v>2853</v>
      </c>
      <c r="V1187" s="171" t="s">
        <v>3380</v>
      </c>
      <c r="AB1187" s="171" t="s">
        <v>2300</v>
      </c>
      <c r="AC1187" s="171">
        <v>353</v>
      </c>
      <c r="AD1187" s="207">
        <v>43180</v>
      </c>
      <c r="AE1187" s="207">
        <v>0</v>
      </c>
      <c r="AF1187" s="171" t="s">
        <v>649</v>
      </c>
    </row>
    <row r="1188" spans="16:32" x14ac:dyDescent="0.25">
      <c r="P1188" s="171" t="s">
        <v>816</v>
      </c>
      <c r="Q1188" s="171">
        <v>353</v>
      </c>
      <c r="R1188" s="171" t="s">
        <v>3379</v>
      </c>
      <c r="S1188" s="171" t="s">
        <v>1852</v>
      </c>
      <c r="T1188" s="171">
        <v>56</v>
      </c>
      <c r="U1188" s="171" t="s">
        <v>2854</v>
      </c>
      <c r="V1188" s="171" t="s">
        <v>3380</v>
      </c>
      <c r="AB1188" s="171" t="s">
        <v>2300</v>
      </c>
      <c r="AC1188" s="171">
        <v>353</v>
      </c>
      <c r="AD1188" s="207">
        <v>43180</v>
      </c>
      <c r="AE1188" s="207">
        <v>0</v>
      </c>
      <c r="AF1188" s="171" t="s">
        <v>649</v>
      </c>
    </row>
    <row r="1189" spans="16:32" x14ac:dyDescent="0.25">
      <c r="P1189" s="171" t="s">
        <v>816</v>
      </c>
      <c r="Q1189" s="171">
        <v>353</v>
      </c>
      <c r="R1189" s="171" t="s">
        <v>3379</v>
      </c>
      <c r="S1189" s="171" t="s">
        <v>1852</v>
      </c>
      <c r="T1189" s="171">
        <v>26</v>
      </c>
      <c r="U1189" s="171" t="s">
        <v>2854</v>
      </c>
      <c r="V1189" s="171" t="s">
        <v>3380</v>
      </c>
      <c r="AB1189" s="171" t="s">
        <v>2300</v>
      </c>
      <c r="AC1189" s="171">
        <v>353</v>
      </c>
      <c r="AD1189" s="207">
        <v>43180</v>
      </c>
      <c r="AE1189" s="207">
        <v>0</v>
      </c>
      <c r="AF1189" s="171" t="s">
        <v>649</v>
      </c>
    </row>
    <row r="1190" spans="16:32" x14ac:dyDescent="0.25">
      <c r="P1190" s="171" t="s">
        <v>816</v>
      </c>
      <c r="Q1190" s="171">
        <v>353</v>
      </c>
      <c r="R1190" s="171" t="s">
        <v>3379</v>
      </c>
      <c r="S1190" s="171" t="s">
        <v>1853</v>
      </c>
      <c r="T1190" s="171">
        <v>2</v>
      </c>
      <c r="U1190" s="171" t="s">
        <v>2856</v>
      </c>
      <c r="V1190" s="171" t="s">
        <v>3380</v>
      </c>
      <c r="AB1190" s="171" t="s">
        <v>2301</v>
      </c>
      <c r="AC1190" s="171">
        <v>323</v>
      </c>
      <c r="AD1190" s="207">
        <v>43074</v>
      </c>
      <c r="AE1190" s="207">
        <v>43111</v>
      </c>
      <c r="AF1190" s="171" t="s">
        <v>3417</v>
      </c>
    </row>
    <row r="1191" spans="16:32" x14ac:dyDescent="0.25">
      <c r="P1191" s="171" t="s">
        <v>816</v>
      </c>
      <c r="Q1191" s="171">
        <v>353</v>
      </c>
      <c r="R1191" s="171" t="s">
        <v>3379</v>
      </c>
      <c r="S1191" s="171" t="s">
        <v>1854</v>
      </c>
      <c r="T1191" s="171">
        <v>2</v>
      </c>
      <c r="U1191" s="171" t="s">
        <v>2857</v>
      </c>
      <c r="V1191" s="171" t="s">
        <v>3380</v>
      </c>
      <c r="AB1191" s="171" t="s">
        <v>2301</v>
      </c>
      <c r="AC1191" s="171">
        <v>327</v>
      </c>
      <c r="AD1191" s="207">
        <v>43074</v>
      </c>
      <c r="AE1191" s="207">
        <v>43131</v>
      </c>
      <c r="AF1191" s="171" t="s">
        <v>3417</v>
      </c>
    </row>
    <row r="1192" spans="16:32" x14ac:dyDescent="0.25">
      <c r="P1192" s="171" t="s">
        <v>816</v>
      </c>
      <c r="Q1192" s="171">
        <v>353</v>
      </c>
      <c r="R1192" s="171" t="s">
        <v>3379</v>
      </c>
      <c r="S1192" s="171" t="s">
        <v>1857</v>
      </c>
      <c r="T1192" s="171">
        <v>16</v>
      </c>
      <c r="U1192" s="171" t="s">
        <v>2860</v>
      </c>
      <c r="V1192" s="171" t="s">
        <v>3380</v>
      </c>
      <c r="AB1192" s="171" t="s">
        <v>2301</v>
      </c>
      <c r="AC1192" s="171">
        <v>347</v>
      </c>
      <c r="AD1192" s="207">
        <v>43118</v>
      </c>
      <c r="AE1192" s="207">
        <v>43133</v>
      </c>
      <c r="AF1192" s="171" t="s">
        <v>3417</v>
      </c>
    </row>
    <row r="1193" spans="16:32" x14ac:dyDescent="0.25">
      <c r="P1193" s="171" t="s">
        <v>816</v>
      </c>
      <c r="Q1193" s="171">
        <v>353</v>
      </c>
      <c r="R1193" s="171" t="s">
        <v>3379</v>
      </c>
      <c r="S1193" s="171" t="s">
        <v>1858</v>
      </c>
      <c r="T1193" s="171">
        <v>8</v>
      </c>
      <c r="U1193" s="171" t="s">
        <v>2862</v>
      </c>
      <c r="V1193" s="171" t="s">
        <v>3380</v>
      </c>
      <c r="AB1193" s="171" t="s">
        <v>2301</v>
      </c>
      <c r="AC1193" s="171">
        <v>340</v>
      </c>
      <c r="AD1193" s="207">
        <v>43133</v>
      </c>
      <c r="AE1193" s="207">
        <v>43168</v>
      </c>
      <c r="AF1193" s="171" t="s">
        <v>3417</v>
      </c>
    </row>
    <row r="1194" spans="16:32" x14ac:dyDescent="0.25">
      <c r="P1194" s="171" t="s">
        <v>816</v>
      </c>
      <c r="Q1194" s="171">
        <v>353</v>
      </c>
      <c r="R1194" s="171" t="s">
        <v>3379</v>
      </c>
      <c r="S1194" s="171" t="s">
        <v>1860</v>
      </c>
      <c r="T1194" s="171">
        <v>4</v>
      </c>
      <c r="U1194" s="171" t="s">
        <v>2865</v>
      </c>
      <c r="V1194" s="171" t="s">
        <v>3380</v>
      </c>
      <c r="AB1194" s="171" t="s">
        <v>2301</v>
      </c>
      <c r="AC1194" s="171">
        <v>374</v>
      </c>
      <c r="AD1194" s="207">
        <v>43195</v>
      </c>
      <c r="AE1194" s="207">
        <v>0</v>
      </c>
      <c r="AF1194" s="171" t="s">
        <v>649</v>
      </c>
    </row>
    <row r="1195" spans="16:32" x14ac:dyDescent="0.25">
      <c r="P1195" s="171" t="s">
        <v>816</v>
      </c>
      <c r="Q1195" s="171">
        <v>353</v>
      </c>
      <c r="R1195" s="171" t="s">
        <v>3379</v>
      </c>
      <c r="S1195" s="171" t="s">
        <v>1861</v>
      </c>
      <c r="T1195" s="171">
        <v>3</v>
      </c>
      <c r="U1195" s="171" t="s">
        <v>2866</v>
      </c>
      <c r="V1195" s="171" t="s">
        <v>3380</v>
      </c>
      <c r="AB1195" s="171" t="s">
        <v>2302</v>
      </c>
      <c r="AC1195" s="171">
        <v>357</v>
      </c>
      <c r="AD1195" s="207">
        <v>43139</v>
      </c>
      <c r="AE1195" s="207">
        <v>43164</v>
      </c>
      <c r="AF1195" s="171" t="s">
        <v>3417</v>
      </c>
    </row>
    <row r="1196" spans="16:32" x14ac:dyDescent="0.25">
      <c r="P1196" s="171" t="s">
        <v>816</v>
      </c>
      <c r="Q1196" s="171">
        <v>353</v>
      </c>
      <c r="R1196" s="171" t="s">
        <v>3379</v>
      </c>
      <c r="S1196" s="171" t="s">
        <v>1862</v>
      </c>
      <c r="T1196" s="171">
        <v>4</v>
      </c>
      <c r="U1196" s="171" t="s">
        <v>2867</v>
      </c>
      <c r="V1196" s="171" t="s">
        <v>3380</v>
      </c>
      <c r="AB1196" s="171" t="s">
        <v>2302</v>
      </c>
      <c r="AC1196" s="171">
        <v>353</v>
      </c>
      <c r="AD1196" s="207">
        <v>43180</v>
      </c>
      <c r="AE1196" s="207">
        <v>0</v>
      </c>
      <c r="AF1196" s="171" t="s">
        <v>649</v>
      </c>
    </row>
    <row r="1197" spans="16:32" x14ac:dyDescent="0.25">
      <c r="P1197" s="171" t="s">
        <v>816</v>
      </c>
      <c r="Q1197" s="171">
        <v>353</v>
      </c>
      <c r="R1197" s="171" t="s">
        <v>3379</v>
      </c>
      <c r="S1197" s="171" t="s">
        <v>1862</v>
      </c>
      <c r="T1197" s="171">
        <v>3</v>
      </c>
      <c r="U1197" s="171" t="s">
        <v>2867</v>
      </c>
      <c r="V1197" s="171" t="s">
        <v>3380</v>
      </c>
      <c r="AB1197" s="171" t="s">
        <v>2302</v>
      </c>
      <c r="AC1197" s="171">
        <v>353</v>
      </c>
      <c r="AD1197" s="207">
        <v>43180</v>
      </c>
      <c r="AE1197" s="207">
        <v>0</v>
      </c>
      <c r="AF1197" s="171" t="s">
        <v>649</v>
      </c>
    </row>
    <row r="1198" spans="16:32" x14ac:dyDescent="0.25">
      <c r="P1198" s="171" t="s">
        <v>816</v>
      </c>
      <c r="Q1198" s="171">
        <v>353</v>
      </c>
      <c r="R1198" s="171" t="s">
        <v>3379</v>
      </c>
      <c r="S1198" s="171" t="s">
        <v>1862</v>
      </c>
      <c r="T1198" s="171">
        <v>7</v>
      </c>
      <c r="U1198" s="171" t="s">
        <v>2867</v>
      </c>
      <c r="V1198" s="171" t="s">
        <v>3380</v>
      </c>
      <c r="AB1198" s="171" t="s">
        <v>2303</v>
      </c>
      <c r="AC1198" s="171">
        <v>323</v>
      </c>
      <c r="AD1198" s="207">
        <v>43074</v>
      </c>
      <c r="AE1198" s="207">
        <v>43111</v>
      </c>
      <c r="AF1198" s="171" t="s">
        <v>3417</v>
      </c>
    </row>
    <row r="1199" spans="16:32" x14ac:dyDescent="0.25">
      <c r="P1199" s="171" t="s">
        <v>816</v>
      </c>
      <c r="Q1199" s="171">
        <v>353</v>
      </c>
      <c r="R1199" s="171" t="s">
        <v>3379</v>
      </c>
      <c r="S1199" s="171" t="s">
        <v>1863</v>
      </c>
      <c r="T1199" s="171">
        <v>4</v>
      </c>
      <c r="U1199" s="171" t="s">
        <v>2869</v>
      </c>
      <c r="V1199" s="171" t="s">
        <v>3380</v>
      </c>
      <c r="AB1199" s="171" t="s">
        <v>2303</v>
      </c>
      <c r="AC1199" s="171">
        <v>327</v>
      </c>
      <c r="AD1199" s="207">
        <v>43074</v>
      </c>
      <c r="AE1199" s="207">
        <v>43131</v>
      </c>
      <c r="AF1199" s="171" t="s">
        <v>3417</v>
      </c>
    </row>
    <row r="1200" spans="16:32" x14ac:dyDescent="0.25">
      <c r="P1200" s="171" t="s">
        <v>816</v>
      </c>
      <c r="Q1200" s="171">
        <v>353</v>
      </c>
      <c r="R1200" s="171" t="s">
        <v>3379</v>
      </c>
      <c r="S1200" s="171" t="s">
        <v>1863</v>
      </c>
      <c r="T1200" s="171">
        <v>1</v>
      </c>
      <c r="U1200" s="171" t="s">
        <v>2869</v>
      </c>
      <c r="V1200" s="171" t="s">
        <v>3380</v>
      </c>
      <c r="AB1200" s="171" t="s">
        <v>2303</v>
      </c>
      <c r="AC1200" s="171">
        <v>340</v>
      </c>
      <c r="AD1200" s="207">
        <v>43133</v>
      </c>
      <c r="AE1200" s="207">
        <v>43168</v>
      </c>
      <c r="AF1200" s="171" t="s">
        <v>3417</v>
      </c>
    </row>
    <row r="1201" spans="16:32" x14ac:dyDescent="0.25">
      <c r="P1201" s="171" t="s">
        <v>816</v>
      </c>
      <c r="Q1201" s="171">
        <v>353</v>
      </c>
      <c r="R1201" s="171" t="s">
        <v>3379</v>
      </c>
      <c r="S1201" s="171" t="s">
        <v>1864</v>
      </c>
      <c r="T1201" s="171">
        <v>10</v>
      </c>
      <c r="U1201" s="171" t="s">
        <v>3220</v>
      </c>
      <c r="V1201" s="171" t="s">
        <v>3380</v>
      </c>
      <c r="AB1201" s="171" t="s">
        <v>2303</v>
      </c>
      <c r="AC1201" s="171">
        <v>364</v>
      </c>
      <c r="AD1201" s="207">
        <v>43168</v>
      </c>
      <c r="AE1201" s="207">
        <v>43179</v>
      </c>
      <c r="AF1201" s="171" t="s">
        <v>3417</v>
      </c>
    </row>
    <row r="1202" spans="16:32" x14ac:dyDescent="0.25">
      <c r="P1202" s="171" t="s">
        <v>816</v>
      </c>
      <c r="Q1202" s="171">
        <v>353</v>
      </c>
      <c r="R1202" s="171" t="s">
        <v>3379</v>
      </c>
      <c r="S1202" s="171" t="s">
        <v>1865</v>
      </c>
      <c r="T1202" s="171">
        <v>2</v>
      </c>
      <c r="U1202" s="171" t="s">
        <v>2870</v>
      </c>
      <c r="V1202" s="171" t="s">
        <v>3380</v>
      </c>
      <c r="AB1202" s="171" t="s">
        <v>2303</v>
      </c>
      <c r="AC1202" s="171">
        <v>374</v>
      </c>
      <c r="AD1202" s="207">
        <v>43195</v>
      </c>
      <c r="AE1202" s="207">
        <v>0</v>
      </c>
      <c r="AF1202" s="171" t="s">
        <v>649</v>
      </c>
    </row>
    <row r="1203" spans="16:32" x14ac:dyDescent="0.25">
      <c r="P1203" s="171" t="s">
        <v>816</v>
      </c>
      <c r="Q1203" s="171">
        <v>353</v>
      </c>
      <c r="R1203" s="171" t="s">
        <v>3379</v>
      </c>
      <c r="S1203" s="171" t="s">
        <v>1867</v>
      </c>
      <c r="T1203" s="171">
        <v>5</v>
      </c>
      <c r="U1203" s="171" t="s">
        <v>3386</v>
      </c>
      <c r="V1203" s="171" t="s">
        <v>3380</v>
      </c>
      <c r="AB1203" s="171" t="s">
        <v>2304</v>
      </c>
      <c r="AC1203" s="171">
        <v>347</v>
      </c>
      <c r="AD1203" s="207">
        <v>43118</v>
      </c>
      <c r="AE1203" s="207">
        <v>43133</v>
      </c>
      <c r="AF1203" s="171" t="s">
        <v>3417</v>
      </c>
    </row>
    <row r="1204" spans="16:32" x14ac:dyDescent="0.25">
      <c r="P1204" s="171" t="s">
        <v>816</v>
      </c>
      <c r="Q1204" s="171">
        <v>353</v>
      </c>
      <c r="R1204" s="171" t="s">
        <v>3379</v>
      </c>
      <c r="S1204" s="171" t="s">
        <v>1011</v>
      </c>
      <c r="T1204" s="171">
        <v>3</v>
      </c>
      <c r="U1204" s="171" t="s">
        <v>2878</v>
      </c>
      <c r="V1204" s="171" t="s">
        <v>3380</v>
      </c>
      <c r="AB1204" s="171" t="s">
        <v>2304</v>
      </c>
      <c r="AC1204" s="171">
        <v>340</v>
      </c>
      <c r="AD1204" s="207">
        <v>43133</v>
      </c>
      <c r="AE1204" s="207">
        <v>43168</v>
      </c>
      <c r="AF1204" s="171" t="s">
        <v>3417</v>
      </c>
    </row>
    <row r="1205" spans="16:32" x14ac:dyDescent="0.25">
      <c r="P1205" s="171" t="s">
        <v>816</v>
      </c>
      <c r="Q1205" s="171">
        <v>353</v>
      </c>
      <c r="R1205" s="171" t="s">
        <v>3379</v>
      </c>
      <c r="S1205" s="171" t="s">
        <v>1871</v>
      </c>
      <c r="T1205" s="171">
        <v>1</v>
      </c>
      <c r="U1205" s="171" t="s">
        <v>2885</v>
      </c>
      <c r="V1205" s="171" t="s">
        <v>3380</v>
      </c>
      <c r="AB1205" s="171" t="s">
        <v>2304</v>
      </c>
      <c r="AC1205" s="171">
        <v>357</v>
      </c>
      <c r="AD1205" s="207">
        <v>43139</v>
      </c>
      <c r="AE1205" s="207">
        <v>43164</v>
      </c>
      <c r="AF1205" s="171" t="s">
        <v>3417</v>
      </c>
    </row>
    <row r="1206" spans="16:32" x14ac:dyDescent="0.25">
      <c r="P1206" s="171" t="s">
        <v>816</v>
      </c>
      <c r="Q1206" s="171">
        <v>353</v>
      </c>
      <c r="R1206" s="171" t="s">
        <v>3379</v>
      </c>
      <c r="S1206" s="171" t="s">
        <v>1872</v>
      </c>
      <c r="T1206" s="171">
        <v>25</v>
      </c>
      <c r="U1206" s="171" t="s">
        <v>2886</v>
      </c>
      <c r="V1206" s="171" t="s">
        <v>3380</v>
      </c>
      <c r="AB1206" s="171" t="s">
        <v>2304</v>
      </c>
      <c r="AC1206" s="171">
        <v>364</v>
      </c>
      <c r="AD1206" s="207">
        <v>43168</v>
      </c>
      <c r="AE1206" s="207">
        <v>43179</v>
      </c>
      <c r="AF1206" s="171" t="s">
        <v>3417</v>
      </c>
    </row>
    <row r="1207" spans="16:32" x14ac:dyDescent="0.25">
      <c r="P1207" s="171" t="s">
        <v>816</v>
      </c>
      <c r="Q1207" s="171">
        <v>353</v>
      </c>
      <c r="R1207" s="171" t="s">
        <v>3379</v>
      </c>
      <c r="S1207" s="171" t="s">
        <v>1872</v>
      </c>
      <c r="T1207" s="171">
        <v>10</v>
      </c>
      <c r="U1207" s="171" t="s">
        <v>2886</v>
      </c>
      <c r="V1207" s="171" t="s">
        <v>3380</v>
      </c>
      <c r="AB1207" s="171" t="s">
        <v>2304</v>
      </c>
      <c r="AC1207" s="171">
        <v>353</v>
      </c>
      <c r="AD1207" s="207">
        <v>43180</v>
      </c>
      <c r="AE1207" s="207">
        <v>0</v>
      </c>
      <c r="AF1207" s="171" t="s">
        <v>649</v>
      </c>
    </row>
    <row r="1208" spans="16:32" x14ac:dyDescent="0.25">
      <c r="P1208" s="171" t="s">
        <v>816</v>
      </c>
      <c r="Q1208" s="171">
        <v>353</v>
      </c>
      <c r="R1208" s="171" t="s">
        <v>3379</v>
      </c>
      <c r="S1208" s="171" t="s">
        <v>1872</v>
      </c>
      <c r="T1208" s="171">
        <v>25</v>
      </c>
      <c r="U1208" s="171" t="s">
        <v>2886</v>
      </c>
      <c r="V1208" s="171" t="s">
        <v>3380</v>
      </c>
      <c r="AB1208" s="171" t="s">
        <v>2304</v>
      </c>
      <c r="AC1208" s="171">
        <v>353</v>
      </c>
      <c r="AD1208" s="207">
        <v>43180</v>
      </c>
      <c r="AE1208" s="207">
        <v>0</v>
      </c>
      <c r="AF1208" s="171" t="s">
        <v>649</v>
      </c>
    </row>
    <row r="1209" spans="16:32" x14ac:dyDescent="0.25">
      <c r="P1209" s="171" t="s">
        <v>816</v>
      </c>
      <c r="Q1209" s="171">
        <v>353</v>
      </c>
      <c r="R1209" s="171" t="s">
        <v>3379</v>
      </c>
      <c r="S1209" s="171" t="s">
        <v>1872</v>
      </c>
      <c r="T1209" s="171">
        <v>14</v>
      </c>
      <c r="U1209" s="171" t="s">
        <v>2886</v>
      </c>
      <c r="V1209" s="171" t="s">
        <v>3380</v>
      </c>
      <c r="AB1209" s="171" t="s">
        <v>2304</v>
      </c>
      <c r="AC1209" s="171">
        <v>353</v>
      </c>
      <c r="AD1209" s="207">
        <v>43180</v>
      </c>
      <c r="AE1209" s="207">
        <v>0</v>
      </c>
      <c r="AF1209" s="171" t="s">
        <v>649</v>
      </c>
    </row>
    <row r="1210" spans="16:32" x14ac:dyDescent="0.25">
      <c r="P1210" s="171" t="s">
        <v>816</v>
      </c>
      <c r="Q1210" s="171">
        <v>353</v>
      </c>
      <c r="R1210" s="171" t="s">
        <v>3379</v>
      </c>
      <c r="S1210" s="171" t="s">
        <v>1872</v>
      </c>
      <c r="T1210" s="171">
        <v>10</v>
      </c>
      <c r="U1210" s="171" t="s">
        <v>2886</v>
      </c>
      <c r="V1210" s="171" t="s">
        <v>3380</v>
      </c>
      <c r="AB1210" s="171" t="s">
        <v>2305</v>
      </c>
      <c r="AC1210" s="171">
        <v>327</v>
      </c>
      <c r="AD1210" s="207">
        <v>43074</v>
      </c>
      <c r="AE1210" s="207">
        <v>43131</v>
      </c>
      <c r="AF1210" s="171" t="s">
        <v>3417</v>
      </c>
    </row>
    <row r="1211" spans="16:32" x14ac:dyDescent="0.25">
      <c r="P1211" s="171" t="s">
        <v>816</v>
      </c>
      <c r="Q1211" s="171">
        <v>353</v>
      </c>
      <c r="R1211" s="171" t="s">
        <v>3379</v>
      </c>
      <c r="S1211" s="171" t="s">
        <v>1873</v>
      </c>
      <c r="T1211" s="171">
        <v>10</v>
      </c>
      <c r="U1211" s="171" t="s">
        <v>2887</v>
      </c>
      <c r="V1211" s="171" t="s">
        <v>3380</v>
      </c>
      <c r="AB1211" s="171" t="s">
        <v>2305</v>
      </c>
      <c r="AC1211" s="171">
        <v>327</v>
      </c>
      <c r="AD1211" s="207">
        <v>43074</v>
      </c>
      <c r="AE1211" s="207">
        <v>43131</v>
      </c>
      <c r="AF1211" s="171" t="s">
        <v>3417</v>
      </c>
    </row>
    <row r="1212" spans="16:32" x14ac:dyDescent="0.25">
      <c r="P1212" s="171" t="s">
        <v>816</v>
      </c>
      <c r="Q1212" s="171">
        <v>353</v>
      </c>
      <c r="R1212" s="171" t="s">
        <v>3379</v>
      </c>
      <c r="S1212" s="171" t="s">
        <v>1873</v>
      </c>
      <c r="T1212" s="171">
        <v>23</v>
      </c>
      <c r="U1212" s="171" t="s">
        <v>2887</v>
      </c>
      <c r="V1212" s="171" t="s">
        <v>3380</v>
      </c>
      <c r="AB1212" s="171" t="s">
        <v>2305</v>
      </c>
      <c r="AC1212" s="171">
        <v>340</v>
      </c>
      <c r="AD1212" s="207">
        <v>43133</v>
      </c>
      <c r="AE1212" s="207">
        <v>43168</v>
      </c>
      <c r="AF1212" s="171" t="s">
        <v>3417</v>
      </c>
    </row>
    <row r="1213" spans="16:32" x14ac:dyDescent="0.25">
      <c r="P1213" s="171" t="s">
        <v>816</v>
      </c>
      <c r="Q1213" s="171">
        <v>353</v>
      </c>
      <c r="R1213" s="171" t="s">
        <v>3379</v>
      </c>
      <c r="S1213" s="171" t="s">
        <v>1874</v>
      </c>
      <c r="T1213" s="171">
        <v>17</v>
      </c>
      <c r="U1213" s="171" t="s">
        <v>2888</v>
      </c>
      <c r="V1213" s="171" t="s">
        <v>3380</v>
      </c>
      <c r="AB1213" s="171" t="s">
        <v>2305</v>
      </c>
      <c r="AC1213" s="171">
        <v>340</v>
      </c>
      <c r="AD1213" s="207">
        <v>43133</v>
      </c>
      <c r="AE1213" s="207">
        <v>43168</v>
      </c>
      <c r="AF1213" s="171" t="s">
        <v>3417</v>
      </c>
    </row>
    <row r="1214" spans="16:32" x14ac:dyDescent="0.25">
      <c r="P1214" s="171" t="s">
        <v>816</v>
      </c>
      <c r="Q1214" s="171">
        <v>353</v>
      </c>
      <c r="R1214" s="171" t="s">
        <v>3379</v>
      </c>
      <c r="S1214" s="171" t="s">
        <v>1875</v>
      </c>
      <c r="T1214" s="171">
        <v>2</v>
      </c>
      <c r="U1214" s="171" t="s">
        <v>2889</v>
      </c>
      <c r="V1214" s="171" t="s">
        <v>3380</v>
      </c>
      <c r="AB1214" s="171" t="s">
        <v>2305</v>
      </c>
      <c r="AC1214" s="171">
        <v>357</v>
      </c>
      <c r="AD1214" s="207">
        <v>43139</v>
      </c>
      <c r="AE1214" s="207">
        <v>43164</v>
      </c>
      <c r="AF1214" s="171" t="s">
        <v>3417</v>
      </c>
    </row>
    <row r="1215" spans="16:32" x14ac:dyDescent="0.25">
      <c r="P1215" s="171" t="s">
        <v>816</v>
      </c>
      <c r="Q1215" s="171">
        <v>353</v>
      </c>
      <c r="R1215" s="171" t="s">
        <v>3379</v>
      </c>
      <c r="S1215" s="171" t="s">
        <v>1876</v>
      </c>
      <c r="T1215" s="171">
        <v>3</v>
      </c>
      <c r="U1215" s="171" t="s">
        <v>2890</v>
      </c>
      <c r="V1215" s="171" t="s">
        <v>3380</v>
      </c>
      <c r="AB1215" s="171" t="s">
        <v>2305</v>
      </c>
      <c r="AC1215" s="171">
        <v>353</v>
      </c>
      <c r="AD1215" s="207">
        <v>43180</v>
      </c>
      <c r="AE1215" s="207">
        <v>0</v>
      </c>
      <c r="AF1215" s="171" t="s">
        <v>649</v>
      </c>
    </row>
    <row r="1216" spans="16:32" x14ac:dyDescent="0.25">
      <c r="P1216" s="171" t="s">
        <v>816</v>
      </c>
      <c r="Q1216" s="171">
        <v>353</v>
      </c>
      <c r="R1216" s="171" t="s">
        <v>3379</v>
      </c>
      <c r="S1216" s="171" t="s">
        <v>1877</v>
      </c>
      <c r="T1216" s="171">
        <v>18</v>
      </c>
      <c r="U1216" s="171" t="s">
        <v>2891</v>
      </c>
      <c r="V1216" s="171" t="s">
        <v>3380</v>
      </c>
      <c r="AB1216" s="171" t="s">
        <v>2305</v>
      </c>
      <c r="AC1216" s="171">
        <v>353</v>
      </c>
      <c r="AD1216" s="207">
        <v>43180</v>
      </c>
      <c r="AE1216" s="207">
        <v>0</v>
      </c>
      <c r="AF1216" s="171" t="s">
        <v>649</v>
      </c>
    </row>
    <row r="1217" spans="16:32" x14ac:dyDescent="0.25">
      <c r="P1217" s="171" t="s">
        <v>816</v>
      </c>
      <c r="Q1217" s="171">
        <v>353</v>
      </c>
      <c r="R1217" s="171" t="s">
        <v>3379</v>
      </c>
      <c r="S1217" s="171" t="s">
        <v>1878</v>
      </c>
      <c r="T1217" s="171">
        <v>1</v>
      </c>
      <c r="U1217" s="171" t="s">
        <v>2893</v>
      </c>
      <c r="V1217" s="171" t="s">
        <v>3380</v>
      </c>
      <c r="AB1217" s="171" t="s">
        <v>2306</v>
      </c>
      <c r="AC1217" s="171">
        <v>323</v>
      </c>
      <c r="AD1217" s="207">
        <v>43074</v>
      </c>
      <c r="AE1217" s="207">
        <v>43111</v>
      </c>
      <c r="AF1217" s="171" t="s">
        <v>3417</v>
      </c>
    </row>
    <row r="1218" spans="16:32" x14ac:dyDescent="0.25">
      <c r="P1218" s="171" t="s">
        <v>816</v>
      </c>
      <c r="Q1218" s="171">
        <v>353</v>
      </c>
      <c r="R1218" s="171" t="s">
        <v>3379</v>
      </c>
      <c r="S1218" s="171" t="s">
        <v>1878</v>
      </c>
      <c r="T1218" s="171">
        <v>3</v>
      </c>
      <c r="U1218" s="171" t="s">
        <v>2893</v>
      </c>
      <c r="V1218" s="171" t="s">
        <v>3380</v>
      </c>
      <c r="AB1218" s="171" t="s">
        <v>2306</v>
      </c>
      <c r="AC1218" s="171">
        <v>327</v>
      </c>
      <c r="AD1218" s="207">
        <v>43074</v>
      </c>
      <c r="AE1218" s="207">
        <v>43131</v>
      </c>
      <c r="AF1218" s="171" t="s">
        <v>3417</v>
      </c>
    </row>
    <row r="1219" spans="16:32" x14ac:dyDescent="0.25">
      <c r="P1219" s="171" t="s">
        <v>816</v>
      </c>
      <c r="Q1219" s="171">
        <v>353</v>
      </c>
      <c r="R1219" s="171" t="s">
        <v>3379</v>
      </c>
      <c r="S1219" s="171" t="s">
        <v>1879</v>
      </c>
      <c r="T1219" s="171">
        <v>25</v>
      </c>
      <c r="U1219" s="171" t="s">
        <v>2894</v>
      </c>
      <c r="V1219" s="171" t="s">
        <v>3380</v>
      </c>
      <c r="AB1219" s="171" t="s">
        <v>2306</v>
      </c>
      <c r="AC1219" s="171">
        <v>347</v>
      </c>
      <c r="AD1219" s="207">
        <v>43118</v>
      </c>
      <c r="AE1219" s="207">
        <v>43133</v>
      </c>
      <c r="AF1219" s="171" t="s">
        <v>3417</v>
      </c>
    </row>
    <row r="1220" spans="16:32" x14ac:dyDescent="0.25">
      <c r="P1220" s="171" t="s">
        <v>816</v>
      </c>
      <c r="Q1220" s="171">
        <v>353</v>
      </c>
      <c r="R1220" s="171" t="s">
        <v>3379</v>
      </c>
      <c r="S1220" s="171" t="s">
        <v>1880</v>
      </c>
      <c r="T1220" s="171">
        <v>3</v>
      </c>
      <c r="U1220" s="171" t="s">
        <v>2895</v>
      </c>
      <c r="V1220" s="171" t="s">
        <v>3380</v>
      </c>
      <c r="AB1220" s="171" t="s">
        <v>2306</v>
      </c>
      <c r="AC1220" s="171">
        <v>340</v>
      </c>
      <c r="AD1220" s="207">
        <v>43133</v>
      </c>
      <c r="AE1220" s="207">
        <v>43168</v>
      </c>
      <c r="AF1220" s="171" t="s">
        <v>3417</v>
      </c>
    </row>
    <row r="1221" spans="16:32" x14ac:dyDescent="0.25">
      <c r="P1221" s="171" t="s">
        <v>816</v>
      </c>
      <c r="Q1221" s="171">
        <v>353</v>
      </c>
      <c r="R1221" s="171" t="s">
        <v>3379</v>
      </c>
      <c r="S1221" s="171" t="s">
        <v>1881</v>
      </c>
      <c r="T1221" s="171">
        <v>1</v>
      </c>
      <c r="U1221" s="171" t="s">
        <v>2903</v>
      </c>
      <c r="V1221" s="171" t="s">
        <v>3380</v>
      </c>
      <c r="AB1221" s="171" t="s">
        <v>2306</v>
      </c>
      <c r="AC1221" s="171">
        <v>340</v>
      </c>
      <c r="AD1221" s="207">
        <v>43133</v>
      </c>
      <c r="AE1221" s="207">
        <v>43168</v>
      </c>
      <c r="AF1221" s="171" t="s">
        <v>3417</v>
      </c>
    </row>
    <row r="1222" spans="16:32" x14ac:dyDescent="0.25">
      <c r="P1222" s="171" t="s">
        <v>816</v>
      </c>
      <c r="Q1222" s="171">
        <v>353</v>
      </c>
      <c r="R1222" s="171" t="s">
        <v>3379</v>
      </c>
      <c r="S1222" s="171" t="s">
        <v>1881</v>
      </c>
      <c r="T1222" s="171">
        <v>2</v>
      </c>
      <c r="U1222" s="171" t="s">
        <v>2903</v>
      </c>
      <c r="V1222" s="171" t="s">
        <v>3380</v>
      </c>
      <c r="AB1222" s="171" t="s">
        <v>2306</v>
      </c>
      <c r="AC1222" s="171">
        <v>357</v>
      </c>
      <c r="AD1222" s="207">
        <v>43139</v>
      </c>
      <c r="AE1222" s="207">
        <v>43164</v>
      </c>
      <c r="AF1222" s="171" t="s">
        <v>3417</v>
      </c>
    </row>
    <row r="1223" spans="16:32" x14ac:dyDescent="0.25">
      <c r="P1223" s="171" t="s">
        <v>816</v>
      </c>
      <c r="Q1223" s="171">
        <v>353</v>
      </c>
      <c r="R1223" s="171" t="s">
        <v>3379</v>
      </c>
      <c r="S1223" s="171" t="s">
        <v>1882</v>
      </c>
      <c r="T1223" s="171">
        <v>22</v>
      </c>
      <c r="U1223" s="171" t="s">
        <v>2904</v>
      </c>
      <c r="V1223" s="171" t="s">
        <v>3380</v>
      </c>
      <c r="AB1223" s="171" t="s">
        <v>2306</v>
      </c>
      <c r="AC1223" s="171">
        <v>353</v>
      </c>
      <c r="AD1223" s="207">
        <v>43180</v>
      </c>
      <c r="AE1223" s="207">
        <v>0</v>
      </c>
      <c r="AF1223" s="171" t="s">
        <v>649</v>
      </c>
    </row>
    <row r="1224" spans="16:32" x14ac:dyDescent="0.25">
      <c r="P1224" s="171" t="s">
        <v>816</v>
      </c>
      <c r="Q1224" s="171">
        <v>353</v>
      </c>
      <c r="R1224" s="171" t="s">
        <v>3379</v>
      </c>
      <c r="S1224" s="171" t="s">
        <v>1883</v>
      </c>
      <c r="T1224" s="171">
        <v>10</v>
      </c>
      <c r="U1224" s="171" t="s">
        <v>2905</v>
      </c>
      <c r="V1224" s="171" t="s">
        <v>3380</v>
      </c>
      <c r="AB1224" s="171" t="s">
        <v>2306</v>
      </c>
      <c r="AC1224" s="171">
        <v>353</v>
      </c>
      <c r="AD1224" s="207">
        <v>43180</v>
      </c>
      <c r="AE1224" s="207">
        <v>0</v>
      </c>
      <c r="AF1224" s="171" t="s">
        <v>649</v>
      </c>
    </row>
    <row r="1225" spans="16:32" x14ac:dyDescent="0.25">
      <c r="P1225" s="171" t="s">
        <v>816</v>
      </c>
      <c r="Q1225" s="171">
        <v>353</v>
      </c>
      <c r="R1225" s="171" t="s">
        <v>3379</v>
      </c>
      <c r="S1225" s="171" t="s">
        <v>1883</v>
      </c>
      <c r="T1225" s="171">
        <v>1</v>
      </c>
      <c r="U1225" s="171" t="s">
        <v>2905</v>
      </c>
      <c r="V1225" s="171" t="s">
        <v>3380</v>
      </c>
      <c r="AB1225" s="171" t="s">
        <v>2306</v>
      </c>
      <c r="AC1225" s="171">
        <v>374</v>
      </c>
      <c r="AD1225" s="207">
        <v>43195</v>
      </c>
      <c r="AE1225" s="207">
        <v>0</v>
      </c>
      <c r="AF1225" s="171" t="s">
        <v>649</v>
      </c>
    </row>
    <row r="1226" spans="16:32" x14ac:dyDescent="0.25">
      <c r="P1226" s="171" t="s">
        <v>816</v>
      </c>
      <c r="Q1226" s="171">
        <v>353</v>
      </c>
      <c r="R1226" s="171" t="s">
        <v>3379</v>
      </c>
      <c r="S1226" s="171" t="s">
        <v>1884</v>
      </c>
      <c r="T1226" s="171">
        <v>1</v>
      </c>
      <c r="U1226" s="171" t="s">
        <v>2906</v>
      </c>
      <c r="V1226" s="171" t="s">
        <v>3380</v>
      </c>
      <c r="AB1226" s="171" t="s">
        <v>2307</v>
      </c>
      <c r="AC1226" s="171">
        <v>323</v>
      </c>
      <c r="AD1226" s="207">
        <v>43074</v>
      </c>
      <c r="AE1226" s="207">
        <v>43111</v>
      </c>
      <c r="AF1226" s="171" t="s">
        <v>3417</v>
      </c>
    </row>
    <row r="1227" spans="16:32" x14ac:dyDescent="0.25">
      <c r="P1227" s="171" t="s">
        <v>816</v>
      </c>
      <c r="Q1227" s="171">
        <v>353</v>
      </c>
      <c r="R1227" s="171" t="s">
        <v>3379</v>
      </c>
      <c r="S1227" s="171" t="s">
        <v>1884</v>
      </c>
      <c r="T1227" s="171">
        <v>14</v>
      </c>
      <c r="U1227" s="171" t="s">
        <v>2906</v>
      </c>
      <c r="V1227" s="171" t="s">
        <v>3380</v>
      </c>
      <c r="AB1227" s="171" t="s">
        <v>2307</v>
      </c>
      <c r="AC1227" s="171">
        <v>347</v>
      </c>
      <c r="AD1227" s="207">
        <v>43118</v>
      </c>
      <c r="AE1227" s="207">
        <v>43133</v>
      </c>
      <c r="AF1227" s="171" t="s">
        <v>3417</v>
      </c>
    </row>
    <row r="1228" spans="16:32" x14ac:dyDescent="0.25">
      <c r="P1228" s="171" t="s">
        <v>816</v>
      </c>
      <c r="Q1228" s="171">
        <v>353</v>
      </c>
      <c r="R1228" s="171" t="s">
        <v>3379</v>
      </c>
      <c r="S1228" s="171" t="s">
        <v>1885</v>
      </c>
      <c r="T1228" s="171">
        <v>38</v>
      </c>
      <c r="U1228" s="171" t="s">
        <v>2907</v>
      </c>
      <c r="V1228" s="171" t="s">
        <v>3380</v>
      </c>
      <c r="AB1228" s="171" t="s">
        <v>2307</v>
      </c>
      <c r="AC1228" s="171">
        <v>340</v>
      </c>
      <c r="AD1228" s="207">
        <v>43133</v>
      </c>
      <c r="AE1228" s="207">
        <v>43168</v>
      </c>
      <c r="AF1228" s="171" t="s">
        <v>3417</v>
      </c>
    </row>
    <row r="1229" spans="16:32" x14ac:dyDescent="0.25">
      <c r="P1229" s="171" t="s">
        <v>816</v>
      </c>
      <c r="Q1229" s="171">
        <v>353</v>
      </c>
      <c r="R1229" s="171" t="s">
        <v>3379</v>
      </c>
      <c r="S1229" s="171" t="s">
        <v>1886</v>
      </c>
      <c r="T1229" s="171">
        <v>1</v>
      </c>
      <c r="U1229" s="171" t="s">
        <v>2909</v>
      </c>
      <c r="V1229" s="171" t="s">
        <v>3380</v>
      </c>
      <c r="AB1229" s="171" t="s">
        <v>2307</v>
      </c>
      <c r="AC1229" s="171">
        <v>340</v>
      </c>
      <c r="AD1229" s="207">
        <v>43133</v>
      </c>
      <c r="AE1229" s="207">
        <v>43168</v>
      </c>
      <c r="AF1229" s="171" t="s">
        <v>3417</v>
      </c>
    </row>
    <row r="1230" spans="16:32" x14ac:dyDescent="0.25">
      <c r="P1230" s="171" t="s">
        <v>816</v>
      </c>
      <c r="Q1230" s="171">
        <v>353</v>
      </c>
      <c r="R1230" s="171" t="s">
        <v>3379</v>
      </c>
      <c r="S1230" s="171" t="s">
        <v>1888</v>
      </c>
      <c r="T1230" s="171">
        <v>3</v>
      </c>
      <c r="U1230" s="171" t="s">
        <v>2912</v>
      </c>
      <c r="V1230" s="171" t="s">
        <v>3380</v>
      </c>
      <c r="AB1230" s="171" t="s">
        <v>2307</v>
      </c>
      <c r="AC1230" s="171">
        <v>357</v>
      </c>
      <c r="AD1230" s="207">
        <v>43139</v>
      </c>
      <c r="AE1230" s="207">
        <v>43164</v>
      </c>
      <c r="AF1230" s="171" t="s">
        <v>3417</v>
      </c>
    </row>
    <row r="1231" spans="16:32" x14ac:dyDescent="0.25">
      <c r="P1231" s="171" t="s">
        <v>816</v>
      </c>
      <c r="Q1231" s="171">
        <v>353</v>
      </c>
      <c r="R1231" s="171" t="s">
        <v>3379</v>
      </c>
      <c r="S1231" s="171" t="s">
        <v>1888</v>
      </c>
      <c r="T1231" s="171">
        <v>2</v>
      </c>
      <c r="U1231" s="171" t="s">
        <v>2912</v>
      </c>
      <c r="V1231" s="171" t="s">
        <v>3380</v>
      </c>
      <c r="AB1231" s="171" t="s">
        <v>2307</v>
      </c>
      <c r="AC1231" s="171">
        <v>364</v>
      </c>
      <c r="AD1231" s="207">
        <v>43168</v>
      </c>
      <c r="AE1231" s="207">
        <v>43179</v>
      </c>
      <c r="AF1231" s="171" t="s">
        <v>3417</v>
      </c>
    </row>
    <row r="1232" spans="16:32" x14ac:dyDescent="0.25">
      <c r="P1232" s="171" t="s">
        <v>816</v>
      </c>
      <c r="Q1232" s="171">
        <v>353</v>
      </c>
      <c r="R1232" s="171" t="s">
        <v>3379</v>
      </c>
      <c r="S1232" s="171" t="s">
        <v>1889</v>
      </c>
      <c r="T1232" s="171">
        <v>2</v>
      </c>
      <c r="U1232" s="171" t="s">
        <v>2913</v>
      </c>
      <c r="V1232" s="171" t="s">
        <v>3380</v>
      </c>
      <c r="AB1232" s="171" t="s">
        <v>2307</v>
      </c>
      <c r="AC1232" s="171">
        <v>353</v>
      </c>
      <c r="AD1232" s="207">
        <v>43180</v>
      </c>
      <c r="AE1232" s="207">
        <v>0</v>
      </c>
      <c r="AF1232" s="171" t="s">
        <v>649</v>
      </c>
    </row>
    <row r="1233" spans="16:32" x14ac:dyDescent="0.25">
      <c r="P1233" s="171" t="s">
        <v>816</v>
      </c>
      <c r="Q1233" s="171">
        <v>353</v>
      </c>
      <c r="R1233" s="171" t="s">
        <v>3379</v>
      </c>
      <c r="S1233" s="171" t="s">
        <v>1890</v>
      </c>
      <c r="T1233" s="171">
        <v>2</v>
      </c>
      <c r="U1233" s="171" t="s">
        <v>2914</v>
      </c>
      <c r="V1233" s="171" t="s">
        <v>3380</v>
      </c>
      <c r="AB1233" s="171" t="s">
        <v>2307</v>
      </c>
      <c r="AC1233" s="171">
        <v>353</v>
      </c>
      <c r="AD1233" s="207">
        <v>43180</v>
      </c>
      <c r="AE1233" s="207">
        <v>0</v>
      </c>
      <c r="AF1233" s="171" t="s">
        <v>649</v>
      </c>
    </row>
    <row r="1234" spans="16:32" x14ac:dyDescent="0.25">
      <c r="P1234" s="171" t="s">
        <v>816</v>
      </c>
      <c r="Q1234" s="171">
        <v>353</v>
      </c>
      <c r="R1234" s="171" t="s">
        <v>3379</v>
      </c>
      <c r="S1234" s="171" t="s">
        <v>1891</v>
      </c>
      <c r="T1234" s="171">
        <v>1</v>
      </c>
      <c r="U1234" s="171" t="s">
        <v>2915</v>
      </c>
      <c r="V1234" s="171" t="s">
        <v>3380</v>
      </c>
      <c r="AB1234" s="171" t="s">
        <v>2308</v>
      </c>
      <c r="AC1234" s="171">
        <v>347</v>
      </c>
      <c r="AD1234" s="207">
        <v>43118</v>
      </c>
      <c r="AE1234" s="207">
        <v>43133</v>
      </c>
      <c r="AF1234" s="171" t="s">
        <v>3417</v>
      </c>
    </row>
    <row r="1235" spans="16:32" x14ac:dyDescent="0.25">
      <c r="P1235" s="171" t="s">
        <v>816</v>
      </c>
      <c r="Q1235" s="171">
        <v>353</v>
      </c>
      <c r="R1235" s="171" t="s">
        <v>3379</v>
      </c>
      <c r="S1235" s="171" t="s">
        <v>1891</v>
      </c>
      <c r="T1235" s="171">
        <v>10</v>
      </c>
      <c r="U1235" s="171" t="s">
        <v>2915</v>
      </c>
      <c r="V1235" s="171" t="s">
        <v>3380</v>
      </c>
      <c r="AB1235" s="171" t="s">
        <v>2308</v>
      </c>
      <c r="AC1235" s="171">
        <v>353</v>
      </c>
      <c r="AD1235" s="207">
        <v>43180</v>
      </c>
      <c r="AE1235" s="207">
        <v>0</v>
      </c>
      <c r="AF1235" s="171" t="s">
        <v>649</v>
      </c>
    </row>
    <row r="1236" spans="16:32" x14ac:dyDescent="0.25">
      <c r="P1236" s="171" t="s">
        <v>816</v>
      </c>
      <c r="Q1236" s="171">
        <v>353</v>
      </c>
      <c r="R1236" s="171" t="s">
        <v>3379</v>
      </c>
      <c r="S1236" s="171" t="s">
        <v>1891</v>
      </c>
      <c r="T1236" s="171">
        <v>4</v>
      </c>
      <c r="U1236" s="171" t="s">
        <v>2915</v>
      </c>
      <c r="V1236" s="171" t="s">
        <v>3380</v>
      </c>
      <c r="AB1236" s="171" t="s">
        <v>2309</v>
      </c>
      <c r="AC1236" s="171">
        <v>323</v>
      </c>
      <c r="AD1236" s="207">
        <v>43074</v>
      </c>
      <c r="AE1236" s="207">
        <v>43111</v>
      </c>
      <c r="AF1236" s="171" t="s">
        <v>3417</v>
      </c>
    </row>
    <row r="1237" spans="16:32" x14ac:dyDescent="0.25">
      <c r="P1237" s="171" t="s">
        <v>816</v>
      </c>
      <c r="Q1237" s="171">
        <v>353</v>
      </c>
      <c r="R1237" s="171" t="s">
        <v>3379</v>
      </c>
      <c r="S1237" s="171" t="s">
        <v>1892</v>
      </c>
      <c r="T1237" s="171">
        <v>10</v>
      </c>
      <c r="U1237" s="171" t="s">
        <v>2916</v>
      </c>
      <c r="V1237" s="171" t="s">
        <v>3380</v>
      </c>
      <c r="AB1237" s="171" t="s">
        <v>2309</v>
      </c>
      <c r="AC1237" s="171">
        <v>347</v>
      </c>
      <c r="AD1237" s="207">
        <v>43118</v>
      </c>
      <c r="AE1237" s="207">
        <v>43133</v>
      </c>
      <c r="AF1237" s="171" t="s">
        <v>3417</v>
      </c>
    </row>
    <row r="1238" spans="16:32" x14ac:dyDescent="0.25">
      <c r="P1238" s="171" t="s">
        <v>816</v>
      </c>
      <c r="Q1238" s="171">
        <v>353</v>
      </c>
      <c r="R1238" s="171" t="s">
        <v>3379</v>
      </c>
      <c r="S1238" s="171" t="s">
        <v>1892</v>
      </c>
      <c r="T1238" s="171">
        <v>20</v>
      </c>
      <c r="U1238" s="171" t="s">
        <v>2916</v>
      </c>
      <c r="V1238" s="171" t="s">
        <v>3380</v>
      </c>
      <c r="AB1238" s="171" t="s">
        <v>2309</v>
      </c>
      <c r="AC1238" s="171">
        <v>340</v>
      </c>
      <c r="AD1238" s="207">
        <v>43133</v>
      </c>
      <c r="AE1238" s="207">
        <v>43168</v>
      </c>
      <c r="AF1238" s="171" t="s">
        <v>3417</v>
      </c>
    </row>
    <row r="1239" spans="16:32" x14ac:dyDescent="0.25">
      <c r="P1239" s="171" t="s">
        <v>816</v>
      </c>
      <c r="Q1239" s="171">
        <v>353</v>
      </c>
      <c r="R1239" s="171" t="s">
        <v>3379</v>
      </c>
      <c r="S1239" s="171" t="s">
        <v>1893</v>
      </c>
      <c r="T1239" s="171">
        <v>9</v>
      </c>
      <c r="U1239" s="171" t="s">
        <v>2917</v>
      </c>
      <c r="V1239" s="171" t="s">
        <v>3380</v>
      </c>
      <c r="AB1239" s="171" t="s">
        <v>2309</v>
      </c>
      <c r="AC1239" s="171">
        <v>340</v>
      </c>
      <c r="AD1239" s="207">
        <v>43133</v>
      </c>
      <c r="AE1239" s="207">
        <v>43168</v>
      </c>
      <c r="AF1239" s="171" t="s">
        <v>3417</v>
      </c>
    </row>
    <row r="1240" spans="16:32" x14ac:dyDescent="0.25">
      <c r="P1240" s="171" t="s">
        <v>816</v>
      </c>
      <c r="Q1240" s="171">
        <v>353</v>
      </c>
      <c r="R1240" s="171" t="s">
        <v>3379</v>
      </c>
      <c r="S1240" s="171" t="s">
        <v>1894</v>
      </c>
      <c r="T1240" s="171">
        <v>5</v>
      </c>
      <c r="U1240" s="171" t="s">
        <v>2919</v>
      </c>
      <c r="V1240" s="171" t="s">
        <v>3380</v>
      </c>
      <c r="AB1240" s="171" t="s">
        <v>2309</v>
      </c>
      <c r="AC1240" s="171">
        <v>357</v>
      </c>
      <c r="AD1240" s="207">
        <v>43139</v>
      </c>
      <c r="AE1240" s="207">
        <v>43164</v>
      </c>
      <c r="AF1240" s="171" t="s">
        <v>3417</v>
      </c>
    </row>
    <row r="1241" spans="16:32" x14ac:dyDescent="0.25">
      <c r="P1241" s="171" t="s">
        <v>816</v>
      </c>
      <c r="Q1241" s="171">
        <v>353</v>
      </c>
      <c r="R1241" s="171" t="s">
        <v>3379</v>
      </c>
      <c r="S1241" s="171" t="s">
        <v>1894</v>
      </c>
      <c r="T1241" s="171">
        <v>2</v>
      </c>
      <c r="U1241" s="171" t="s">
        <v>2919</v>
      </c>
      <c r="V1241" s="171" t="s">
        <v>3380</v>
      </c>
      <c r="AB1241" s="171" t="s">
        <v>2309</v>
      </c>
      <c r="AC1241" s="171">
        <v>364</v>
      </c>
      <c r="AD1241" s="207">
        <v>43168</v>
      </c>
      <c r="AE1241" s="207">
        <v>43179</v>
      </c>
      <c r="AF1241" s="171" t="s">
        <v>3417</v>
      </c>
    </row>
    <row r="1242" spans="16:32" x14ac:dyDescent="0.25">
      <c r="P1242" s="171" t="s">
        <v>816</v>
      </c>
      <c r="Q1242" s="171">
        <v>353</v>
      </c>
      <c r="R1242" s="171" t="s">
        <v>3379</v>
      </c>
      <c r="S1242" s="171" t="s">
        <v>1895</v>
      </c>
      <c r="T1242" s="171">
        <v>25</v>
      </c>
      <c r="U1242" s="171" t="s">
        <v>2920</v>
      </c>
      <c r="V1242" s="171" t="s">
        <v>3380</v>
      </c>
      <c r="AB1242" s="171" t="s">
        <v>2309</v>
      </c>
      <c r="AC1242" s="171">
        <v>374</v>
      </c>
      <c r="AD1242" s="207">
        <v>43195</v>
      </c>
      <c r="AE1242" s="207">
        <v>0</v>
      </c>
      <c r="AF1242" s="171" t="s">
        <v>649</v>
      </c>
    </row>
    <row r="1243" spans="16:32" x14ac:dyDescent="0.25">
      <c r="P1243" s="171" t="s">
        <v>816</v>
      </c>
      <c r="Q1243" s="171">
        <v>353</v>
      </c>
      <c r="R1243" s="171" t="s">
        <v>3379</v>
      </c>
      <c r="S1243" s="171" t="s">
        <v>1896</v>
      </c>
      <c r="T1243" s="171">
        <v>3</v>
      </c>
      <c r="U1243" s="171" t="s">
        <v>2921</v>
      </c>
      <c r="V1243" s="171" t="s">
        <v>3380</v>
      </c>
      <c r="AB1243" s="171" t="s">
        <v>2310</v>
      </c>
      <c r="AC1243" s="171">
        <v>327</v>
      </c>
      <c r="AD1243" s="207">
        <v>43074</v>
      </c>
      <c r="AE1243" s="207">
        <v>43131</v>
      </c>
      <c r="AF1243" s="171" t="s">
        <v>3417</v>
      </c>
    </row>
    <row r="1244" spans="16:32" x14ac:dyDescent="0.25">
      <c r="P1244" s="171" t="s">
        <v>816</v>
      </c>
      <c r="Q1244" s="171">
        <v>353</v>
      </c>
      <c r="R1244" s="171" t="s">
        <v>3379</v>
      </c>
      <c r="S1244" s="171" t="s">
        <v>1899</v>
      </c>
      <c r="T1244" s="171">
        <v>14</v>
      </c>
      <c r="U1244" s="171" t="s">
        <v>2922</v>
      </c>
      <c r="V1244" s="171" t="s">
        <v>3380</v>
      </c>
      <c r="AB1244" s="171" t="s">
        <v>2310</v>
      </c>
      <c r="AC1244" s="171">
        <v>347</v>
      </c>
      <c r="AD1244" s="207">
        <v>43118</v>
      </c>
      <c r="AE1244" s="207">
        <v>43133</v>
      </c>
      <c r="AF1244" s="171" t="s">
        <v>3417</v>
      </c>
    </row>
    <row r="1245" spans="16:32" x14ac:dyDescent="0.25">
      <c r="P1245" s="171" t="s">
        <v>816</v>
      </c>
      <c r="Q1245" s="171">
        <v>353</v>
      </c>
      <c r="R1245" s="171" t="s">
        <v>3379</v>
      </c>
      <c r="S1245" s="171" t="s">
        <v>1899</v>
      </c>
      <c r="T1245" s="171">
        <v>4</v>
      </c>
      <c r="U1245" s="171" t="s">
        <v>2922</v>
      </c>
      <c r="V1245" s="171" t="s">
        <v>3380</v>
      </c>
      <c r="AB1245" s="171" t="s">
        <v>2310</v>
      </c>
      <c r="AC1245" s="171">
        <v>340</v>
      </c>
      <c r="AD1245" s="207">
        <v>43133</v>
      </c>
      <c r="AE1245" s="207">
        <v>43168</v>
      </c>
      <c r="AF1245" s="171" t="s">
        <v>3417</v>
      </c>
    </row>
    <row r="1246" spans="16:32" x14ac:dyDescent="0.25">
      <c r="P1246" s="171" t="s">
        <v>816</v>
      </c>
      <c r="Q1246" s="171">
        <v>353</v>
      </c>
      <c r="R1246" s="171" t="s">
        <v>3379</v>
      </c>
      <c r="S1246" s="171" t="s">
        <v>1900</v>
      </c>
      <c r="T1246" s="171">
        <v>2</v>
      </c>
      <c r="U1246" s="171" t="s">
        <v>2923</v>
      </c>
      <c r="V1246" s="171" t="s">
        <v>3380</v>
      </c>
      <c r="AB1246" s="171" t="s">
        <v>2310</v>
      </c>
      <c r="AC1246" s="171">
        <v>340</v>
      </c>
      <c r="AD1246" s="207">
        <v>43133</v>
      </c>
      <c r="AE1246" s="207">
        <v>43168</v>
      </c>
      <c r="AF1246" s="171" t="s">
        <v>3417</v>
      </c>
    </row>
    <row r="1247" spans="16:32" x14ac:dyDescent="0.25">
      <c r="P1247" s="171" t="s">
        <v>816</v>
      </c>
      <c r="Q1247" s="171">
        <v>353</v>
      </c>
      <c r="R1247" s="171" t="s">
        <v>3379</v>
      </c>
      <c r="S1247" s="171" t="s">
        <v>1901</v>
      </c>
      <c r="T1247" s="171">
        <v>1</v>
      </c>
      <c r="U1247" s="171" t="s">
        <v>2924</v>
      </c>
      <c r="V1247" s="171" t="s">
        <v>3380</v>
      </c>
      <c r="AB1247" s="171" t="s">
        <v>2310</v>
      </c>
      <c r="AC1247" s="171">
        <v>374</v>
      </c>
      <c r="AD1247" s="207">
        <v>43195</v>
      </c>
      <c r="AE1247" s="207">
        <v>0</v>
      </c>
      <c r="AF1247" s="171" t="s">
        <v>649</v>
      </c>
    </row>
    <row r="1248" spans="16:32" x14ac:dyDescent="0.25">
      <c r="P1248" s="171" t="s">
        <v>816</v>
      </c>
      <c r="Q1248" s="171">
        <v>353</v>
      </c>
      <c r="R1248" s="171" t="s">
        <v>3379</v>
      </c>
      <c r="S1248" s="171" t="s">
        <v>1902</v>
      </c>
      <c r="T1248" s="171">
        <v>64</v>
      </c>
      <c r="U1248" s="171" t="s">
        <v>2926</v>
      </c>
      <c r="V1248" s="171" t="s">
        <v>3380</v>
      </c>
      <c r="AB1248" s="171" t="s">
        <v>2311</v>
      </c>
      <c r="AC1248" s="171">
        <v>327</v>
      </c>
      <c r="AD1248" s="207">
        <v>43074</v>
      </c>
      <c r="AE1248" s="207">
        <v>43131</v>
      </c>
      <c r="AF1248" s="171" t="s">
        <v>3417</v>
      </c>
    </row>
    <row r="1249" spans="16:32" x14ac:dyDescent="0.25">
      <c r="P1249" s="171" t="s">
        <v>816</v>
      </c>
      <c r="Q1249" s="171">
        <v>353</v>
      </c>
      <c r="R1249" s="171" t="s">
        <v>3379</v>
      </c>
      <c r="S1249" s="171" t="s">
        <v>1903</v>
      </c>
      <c r="T1249" s="171">
        <v>5</v>
      </c>
      <c r="U1249" s="171" t="s">
        <v>3387</v>
      </c>
      <c r="V1249" s="171" t="s">
        <v>3380</v>
      </c>
      <c r="AB1249" s="171" t="s">
        <v>2311</v>
      </c>
      <c r="AC1249" s="171">
        <v>327</v>
      </c>
      <c r="AD1249" s="207">
        <v>43074</v>
      </c>
      <c r="AE1249" s="207">
        <v>43131</v>
      </c>
      <c r="AF1249" s="171" t="s">
        <v>3417</v>
      </c>
    </row>
    <row r="1250" spans="16:32" x14ac:dyDescent="0.25">
      <c r="P1250" s="171" t="s">
        <v>816</v>
      </c>
      <c r="Q1250" s="171">
        <v>353</v>
      </c>
      <c r="R1250" s="171" t="s">
        <v>3379</v>
      </c>
      <c r="S1250" s="171" t="s">
        <v>1903</v>
      </c>
      <c r="T1250" s="171">
        <v>2</v>
      </c>
      <c r="U1250" s="171" t="s">
        <v>3387</v>
      </c>
      <c r="V1250" s="171" t="s">
        <v>3380</v>
      </c>
      <c r="AB1250" s="171" t="s">
        <v>2311</v>
      </c>
      <c r="AC1250" s="171">
        <v>327</v>
      </c>
      <c r="AD1250" s="207">
        <v>43074</v>
      </c>
      <c r="AE1250" s="207">
        <v>43131</v>
      </c>
      <c r="AF1250" s="171" t="s">
        <v>3417</v>
      </c>
    </row>
    <row r="1251" spans="16:32" x14ac:dyDescent="0.25">
      <c r="P1251" s="171" t="s">
        <v>816</v>
      </c>
      <c r="Q1251" s="171">
        <v>353</v>
      </c>
      <c r="R1251" s="171" t="s">
        <v>3379</v>
      </c>
      <c r="S1251" s="171" t="s">
        <v>1903</v>
      </c>
      <c r="T1251" s="171">
        <v>2</v>
      </c>
      <c r="U1251" s="171" t="s">
        <v>3387</v>
      </c>
      <c r="V1251" s="171" t="s">
        <v>3380</v>
      </c>
      <c r="AB1251" s="171" t="s">
        <v>2311</v>
      </c>
      <c r="AC1251" s="171">
        <v>347</v>
      </c>
      <c r="AD1251" s="207">
        <v>43118</v>
      </c>
      <c r="AE1251" s="207">
        <v>43133</v>
      </c>
      <c r="AF1251" s="171" t="s">
        <v>3417</v>
      </c>
    </row>
    <row r="1252" spans="16:32" x14ac:dyDescent="0.25">
      <c r="P1252" s="171" t="s">
        <v>816</v>
      </c>
      <c r="Q1252" s="171">
        <v>353</v>
      </c>
      <c r="R1252" s="171" t="s">
        <v>3379</v>
      </c>
      <c r="S1252" s="171" t="s">
        <v>1903</v>
      </c>
      <c r="T1252" s="171">
        <v>10</v>
      </c>
      <c r="U1252" s="171" t="s">
        <v>3387</v>
      </c>
      <c r="V1252" s="171" t="s">
        <v>3380</v>
      </c>
      <c r="AB1252" s="171" t="s">
        <v>2311</v>
      </c>
      <c r="AC1252" s="171">
        <v>340</v>
      </c>
      <c r="AD1252" s="207">
        <v>43133</v>
      </c>
      <c r="AE1252" s="207">
        <v>43168</v>
      </c>
      <c r="AF1252" s="171" t="s">
        <v>3417</v>
      </c>
    </row>
    <row r="1253" spans="16:32" x14ac:dyDescent="0.25">
      <c r="P1253" s="171" t="s">
        <v>816</v>
      </c>
      <c r="Q1253" s="171">
        <v>353</v>
      </c>
      <c r="R1253" s="171" t="s">
        <v>3379</v>
      </c>
      <c r="S1253" s="171" t="s">
        <v>1905</v>
      </c>
      <c r="T1253" s="171">
        <v>6</v>
      </c>
      <c r="U1253" s="171" t="s">
        <v>2928</v>
      </c>
      <c r="V1253" s="171" t="s">
        <v>3380</v>
      </c>
      <c r="AB1253" s="171" t="s">
        <v>2311</v>
      </c>
      <c r="AC1253" s="171">
        <v>340</v>
      </c>
      <c r="AD1253" s="207">
        <v>43133</v>
      </c>
      <c r="AE1253" s="207">
        <v>43168</v>
      </c>
      <c r="AF1253" s="171" t="s">
        <v>3417</v>
      </c>
    </row>
    <row r="1254" spans="16:32" x14ac:dyDescent="0.25">
      <c r="P1254" s="171" t="s">
        <v>816</v>
      </c>
      <c r="Q1254" s="171">
        <v>353</v>
      </c>
      <c r="R1254" s="171" t="s">
        <v>3379</v>
      </c>
      <c r="S1254" s="171" t="s">
        <v>1907</v>
      </c>
      <c r="T1254" s="171">
        <v>3</v>
      </c>
      <c r="U1254" s="171" t="s">
        <v>2929</v>
      </c>
      <c r="V1254" s="171" t="s">
        <v>3380</v>
      </c>
      <c r="AB1254" s="171" t="s">
        <v>2311</v>
      </c>
      <c r="AC1254" s="171">
        <v>357</v>
      </c>
      <c r="AD1254" s="207">
        <v>43139</v>
      </c>
      <c r="AE1254" s="207">
        <v>43164</v>
      </c>
      <c r="AF1254" s="171" t="s">
        <v>3417</v>
      </c>
    </row>
    <row r="1255" spans="16:32" x14ac:dyDescent="0.25">
      <c r="P1255" s="171" t="s">
        <v>816</v>
      </c>
      <c r="Q1255" s="171">
        <v>353</v>
      </c>
      <c r="R1255" s="171" t="s">
        <v>3379</v>
      </c>
      <c r="S1255" s="171" t="s">
        <v>1907</v>
      </c>
      <c r="T1255" s="171">
        <v>8</v>
      </c>
      <c r="U1255" s="171" t="s">
        <v>2929</v>
      </c>
      <c r="V1255" s="171" t="s">
        <v>3380</v>
      </c>
      <c r="AB1255" s="171" t="s">
        <v>2311</v>
      </c>
      <c r="AC1255" s="171">
        <v>364</v>
      </c>
      <c r="AD1255" s="207">
        <v>43168</v>
      </c>
      <c r="AE1255" s="207">
        <v>43179</v>
      </c>
      <c r="AF1255" s="171" t="s">
        <v>3417</v>
      </c>
    </row>
    <row r="1256" spans="16:32" x14ac:dyDescent="0.25">
      <c r="P1256" s="171" t="s">
        <v>816</v>
      </c>
      <c r="Q1256" s="171">
        <v>353</v>
      </c>
      <c r="R1256" s="171" t="s">
        <v>3379</v>
      </c>
      <c r="S1256" s="171" t="s">
        <v>1908</v>
      </c>
      <c r="T1256" s="171">
        <v>1</v>
      </c>
      <c r="U1256" s="171" t="s">
        <v>2932</v>
      </c>
      <c r="V1256" s="171" t="s">
        <v>3380</v>
      </c>
      <c r="AB1256" s="171" t="s">
        <v>2311</v>
      </c>
      <c r="AC1256" s="171">
        <v>353</v>
      </c>
      <c r="AD1256" s="207">
        <v>43180</v>
      </c>
      <c r="AE1256" s="207">
        <v>0</v>
      </c>
      <c r="AF1256" s="171" t="s">
        <v>649</v>
      </c>
    </row>
    <row r="1257" spans="16:32" x14ac:dyDescent="0.25">
      <c r="P1257" s="171" t="s">
        <v>816</v>
      </c>
      <c r="Q1257" s="171">
        <v>353</v>
      </c>
      <c r="R1257" s="171" t="s">
        <v>3379</v>
      </c>
      <c r="S1257" s="171" t="s">
        <v>1908</v>
      </c>
      <c r="T1257" s="171">
        <v>10</v>
      </c>
      <c r="U1257" s="171" t="s">
        <v>2932</v>
      </c>
      <c r="V1257" s="171" t="s">
        <v>3380</v>
      </c>
      <c r="AB1257" s="171" t="s">
        <v>2311</v>
      </c>
      <c r="AC1257" s="171">
        <v>353</v>
      </c>
      <c r="AD1257" s="207">
        <v>43180</v>
      </c>
      <c r="AE1257" s="207">
        <v>0</v>
      </c>
      <c r="AF1257" s="171" t="s">
        <v>649</v>
      </c>
    </row>
    <row r="1258" spans="16:32" x14ac:dyDescent="0.25">
      <c r="P1258" s="171" t="s">
        <v>816</v>
      </c>
      <c r="Q1258" s="171">
        <v>353</v>
      </c>
      <c r="R1258" s="171" t="s">
        <v>3379</v>
      </c>
      <c r="S1258" s="171" t="s">
        <v>1908</v>
      </c>
      <c r="T1258" s="171">
        <v>1</v>
      </c>
      <c r="U1258" s="171" t="s">
        <v>2932</v>
      </c>
      <c r="V1258" s="171" t="s">
        <v>3380</v>
      </c>
      <c r="AB1258" s="171" t="s">
        <v>2311</v>
      </c>
      <c r="AC1258" s="171">
        <v>353</v>
      </c>
      <c r="AD1258" s="207">
        <v>43180</v>
      </c>
      <c r="AE1258" s="207">
        <v>0</v>
      </c>
      <c r="AF1258" s="171" t="s">
        <v>649</v>
      </c>
    </row>
    <row r="1259" spans="16:32" x14ac:dyDescent="0.25">
      <c r="P1259" s="171" t="s">
        <v>816</v>
      </c>
      <c r="Q1259" s="171">
        <v>353</v>
      </c>
      <c r="R1259" s="171" t="s">
        <v>3379</v>
      </c>
      <c r="S1259" s="171" t="s">
        <v>1909</v>
      </c>
      <c r="T1259" s="171">
        <v>84</v>
      </c>
      <c r="U1259" s="171" t="s">
        <v>2948</v>
      </c>
      <c r="V1259" s="171" t="s">
        <v>3380</v>
      </c>
      <c r="AB1259" s="171" t="s">
        <v>2311</v>
      </c>
      <c r="AC1259" s="171">
        <v>353</v>
      </c>
      <c r="AD1259" s="207">
        <v>43180</v>
      </c>
      <c r="AE1259" s="207">
        <v>0</v>
      </c>
      <c r="AF1259" s="171" t="s">
        <v>649</v>
      </c>
    </row>
    <row r="1260" spans="16:32" x14ac:dyDescent="0.25">
      <c r="P1260" s="171" t="s">
        <v>816</v>
      </c>
      <c r="Q1260" s="171">
        <v>353</v>
      </c>
      <c r="R1260" s="171" t="s">
        <v>3379</v>
      </c>
      <c r="S1260" s="171" t="s">
        <v>1910</v>
      </c>
      <c r="T1260" s="171">
        <v>192</v>
      </c>
      <c r="U1260" s="171" t="s">
        <v>2949</v>
      </c>
      <c r="V1260" s="171" t="s">
        <v>3380</v>
      </c>
      <c r="AB1260" s="171" t="s">
        <v>2311</v>
      </c>
      <c r="AC1260" s="171">
        <v>353</v>
      </c>
      <c r="AD1260" s="207">
        <v>43180</v>
      </c>
      <c r="AE1260" s="207">
        <v>0</v>
      </c>
      <c r="AF1260" s="171" t="s">
        <v>649</v>
      </c>
    </row>
    <row r="1261" spans="16:32" x14ac:dyDescent="0.25">
      <c r="P1261" s="171" t="s">
        <v>816</v>
      </c>
      <c r="Q1261" s="171">
        <v>353</v>
      </c>
      <c r="R1261" s="171" t="s">
        <v>3379</v>
      </c>
      <c r="S1261" s="171" t="s">
        <v>1911</v>
      </c>
      <c r="T1261" s="171">
        <v>1</v>
      </c>
      <c r="U1261" s="171" t="s">
        <v>2951</v>
      </c>
      <c r="V1261" s="171" t="s">
        <v>3380</v>
      </c>
      <c r="AB1261" s="171" t="s">
        <v>2311</v>
      </c>
      <c r="AC1261" s="171">
        <v>353</v>
      </c>
      <c r="AD1261" s="207">
        <v>43180</v>
      </c>
      <c r="AE1261" s="207">
        <v>0</v>
      </c>
      <c r="AF1261" s="171" t="s">
        <v>649</v>
      </c>
    </row>
    <row r="1262" spans="16:32" x14ac:dyDescent="0.25">
      <c r="P1262" s="171" t="s">
        <v>816</v>
      </c>
      <c r="Q1262" s="171">
        <v>353</v>
      </c>
      <c r="R1262" s="171" t="s">
        <v>3379</v>
      </c>
      <c r="S1262" s="171" t="s">
        <v>1911</v>
      </c>
      <c r="T1262" s="171">
        <v>5</v>
      </c>
      <c r="U1262" s="171" t="s">
        <v>2951</v>
      </c>
      <c r="V1262" s="171" t="s">
        <v>3380</v>
      </c>
      <c r="AB1262" s="171" t="s">
        <v>2312</v>
      </c>
      <c r="AC1262" s="171">
        <v>347</v>
      </c>
      <c r="AD1262" s="207">
        <v>43118</v>
      </c>
      <c r="AE1262" s="207">
        <v>43133</v>
      </c>
      <c r="AF1262" s="171" t="s">
        <v>3417</v>
      </c>
    </row>
    <row r="1263" spans="16:32" x14ac:dyDescent="0.25">
      <c r="P1263" s="171" t="s">
        <v>816</v>
      </c>
      <c r="Q1263" s="171">
        <v>353</v>
      </c>
      <c r="R1263" s="171" t="s">
        <v>3379</v>
      </c>
      <c r="S1263" s="171" t="s">
        <v>1005</v>
      </c>
      <c r="T1263" s="171">
        <v>2</v>
      </c>
      <c r="U1263" s="171" t="s">
        <v>2954</v>
      </c>
      <c r="V1263" s="171" t="s">
        <v>3380</v>
      </c>
      <c r="AB1263" s="171" t="s">
        <v>2312</v>
      </c>
      <c r="AC1263" s="171">
        <v>340</v>
      </c>
      <c r="AD1263" s="207">
        <v>43133</v>
      </c>
      <c r="AE1263" s="207">
        <v>43168</v>
      </c>
      <c r="AF1263" s="171" t="s">
        <v>3417</v>
      </c>
    </row>
    <row r="1264" spans="16:32" x14ac:dyDescent="0.25">
      <c r="P1264" s="171" t="s">
        <v>816</v>
      </c>
      <c r="Q1264" s="171">
        <v>353</v>
      </c>
      <c r="R1264" s="171" t="s">
        <v>3379</v>
      </c>
      <c r="S1264" s="171" t="s">
        <v>1912</v>
      </c>
      <c r="T1264" s="171">
        <v>1</v>
      </c>
      <c r="U1264" s="171" t="s">
        <v>2955</v>
      </c>
      <c r="V1264" s="171" t="s">
        <v>3380</v>
      </c>
      <c r="AB1264" s="171" t="s">
        <v>2312</v>
      </c>
      <c r="AC1264" s="171">
        <v>364</v>
      </c>
      <c r="AD1264" s="207">
        <v>43168</v>
      </c>
      <c r="AE1264" s="207">
        <v>43179</v>
      </c>
      <c r="AF1264" s="171" t="s">
        <v>3417</v>
      </c>
    </row>
    <row r="1265" spans="16:32" x14ac:dyDescent="0.25">
      <c r="P1265" s="171" t="s">
        <v>816</v>
      </c>
      <c r="Q1265" s="171">
        <v>353</v>
      </c>
      <c r="R1265" s="171" t="s">
        <v>3379</v>
      </c>
      <c r="S1265" s="171" t="s">
        <v>1913</v>
      </c>
      <c r="T1265" s="171">
        <v>3</v>
      </c>
      <c r="U1265" s="171" t="s">
        <v>2957</v>
      </c>
      <c r="V1265" s="171" t="s">
        <v>3380</v>
      </c>
      <c r="AB1265" s="171" t="s">
        <v>2312</v>
      </c>
      <c r="AC1265" s="171">
        <v>353</v>
      </c>
      <c r="AD1265" s="207">
        <v>43180</v>
      </c>
      <c r="AE1265" s="207">
        <v>0</v>
      </c>
      <c r="AF1265" s="171" t="s">
        <v>649</v>
      </c>
    </row>
    <row r="1266" spans="16:32" x14ac:dyDescent="0.25">
      <c r="P1266" s="171" t="s">
        <v>816</v>
      </c>
      <c r="Q1266" s="171">
        <v>353</v>
      </c>
      <c r="R1266" s="171" t="s">
        <v>3379</v>
      </c>
      <c r="S1266" s="171" t="s">
        <v>1915</v>
      </c>
      <c r="T1266" s="171">
        <v>7</v>
      </c>
      <c r="U1266" s="171" t="s">
        <v>2958</v>
      </c>
      <c r="V1266" s="171" t="s">
        <v>3380</v>
      </c>
      <c r="AB1266" s="171" t="s">
        <v>2313</v>
      </c>
      <c r="AC1266" s="171">
        <v>327</v>
      </c>
      <c r="AD1266" s="207">
        <v>43074</v>
      </c>
      <c r="AE1266" s="207">
        <v>43131</v>
      </c>
      <c r="AF1266" s="171" t="s">
        <v>3417</v>
      </c>
    </row>
    <row r="1267" spans="16:32" x14ac:dyDescent="0.25">
      <c r="P1267" s="171" t="s">
        <v>816</v>
      </c>
      <c r="Q1267" s="171">
        <v>353</v>
      </c>
      <c r="R1267" s="171" t="s">
        <v>3379</v>
      </c>
      <c r="S1267" s="171" t="s">
        <v>1915</v>
      </c>
      <c r="T1267" s="171">
        <v>2</v>
      </c>
      <c r="U1267" s="171" t="s">
        <v>2958</v>
      </c>
      <c r="V1267" s="171" t="s">
        <v>3380</v>
      </c>
      <c r="AB1267" s="171" t="s">
        <v>2313</v>
      </c>
      <c r="AC1267" s="171">
        <v>327</v>
      </c>
      <c r="AD1267" s="207">
        <v>43074</v>
      </c>
      <c r="AE1267" s="207">
        <v>43131</v>
      </c>
      <c r="AF1267" s="171" t="s">
        <v>3417</v>
      </c>
    </row>
    <row r="1268" spans="16:32" x14ac:dyDescent="0.25">
      <c r="P1268" s="171" t="s">
        <v>816</v>
      </c>
      <c r="Q1268" s="171">
        <v>353</v>
      </c>
      <c r="R1268" s="171" t="s">
        <v>3379</v>
      </c>
      <c r="S1268" s="171" t="s">
        <v>1916</v>
      </c>
      <c r="T1268" s="171">
        <v>10</v>
      </c>
      <c r="U1268" s="171" t="s">
        <v>2959</v>
      </c>
      <c r="V1268" s="171" t="s">
        <v>3380</v>
      </c>
      <c r="AB1268" s="171" t="s">
        <v>2313</v>
      </c>
      <c r="AC1268" s="171">
        <v>339</v>
      </c>
      <c r="AD1268" s="207">
        <v>43087</v>
      </c>
      <c r="AE1268" s="207">
        <v>43111</v>
      </c>
      <c r="AF1268" s="171" t="s">
        <v>3417</v>
      </c>
    </row>
    <row r="1269" spans="16:32" x14ac:dyDescent="0.25">
      <c r="P1269" s="171" t="s">
        <v>816</v>
      </c>
      <c r="Q1269" s="171">
        <v>353</v>
      </c>
      <c r="R1269" s="171" t="s">
        <v>3379</v>
      </c>
      <c r="S1269" s="171" t="s">
        <v>1916</v>
      </c>
      <c r="T1269" s="171">
        <v>3</v>
      </c>
      <c r="U1269" s="171" t="s">
        <v>2959</v>
      </c>
      <c r="V1269" s="171" t="s">
        <v>3380</v>
      </c>
      <c r="AB1269" s="171" t="s">
        <v>2313</v>
      </c>
      <c r="AC1269" s="171">
        <v>347</v>
      </c>
      <c r="AD1269" s="207">
        <v>43118</v>
      </c>
      <c r="AE1269" s="207">
        <v>43133</v>
      </c>
      <c r="AF1269" s="171" t="s">
        <v>3417</v>
      </c>
    </row>
    <row r="1270" spans="16:32" x14ac:dyDescent="0.25">
      <c r="P1270" s="171" t="s">
        <v>816</v>
      </c>
      <c r="Q1270" s="171">
        <v>353</v>
      </c>
      <c r="R1270" s="171" t="s">
        <v>3379</v>
      </c>
      <c r="S1270" s="171" t="s">
        <v>1916</v>
      </c>
      <c r="T1270" s="171">
        <v>8</v>
      </c>
      <c r="U1270" s="171" t="s">
        <v>2959</v>
      </c>
      <c r="V1270" s="171" t="s">
        <v>3380</v>
      </c>
      <c r="AB1270" s="171" t="s">
        <v>2313</v>
      </c>
      <c r="AC1270" s="171">
        <v>352</v>
      </c>
      <c r="AD1270" s="207">
        <v>43133</v>
      </c>
      <c r="AE1270" s="207">
        <v>43179</v>
      </c>
      <c r="AF1270" s="171" t="s">
        <v>3417</v>
      </c>
    </row>
    <row r="1271" spans="16:32" x14ac:dyDescent="0.25">
      <c r="P1271" s="171" t="s">
        <v>816</v>
      </c>
      <c r="Q1271" s="171">
        <v>353</v>
      </c>
      <c r="R1271" s="171" t="s">
        <v>3379</v>
      </c>
      <c r="S1271" s="171" t="s">
        <v>1917</v>
      </c>
      <c r="T1271" s="171">
        <v>24</v>
      </c>
      <c r="U1271" s="171" t="s">
        <v>2961</v>
      </c>
      <c r="V1271" s="171" t="s">
        <v>3380</v>
      </c>
      <c r="AB1271" s="171" t="s">
        <v>2313</v>
      </c>
      <c r="AC1271" s="171">
        <v>364</v>
      </c>
      <c r="AD1271" s="207">
        <v>43168</v>
      </c>
      <c r="AE1271" s="207">
        <v>43179</v>
      </c>
      <c r="AF1271" s="171" t="s">
        <v>3417</v>
      </c>
    </row>
    <row r="1272" spans="16:32" x14ac:dyDescent="0.25">
      <c r="P1272" s="171" t="s">
        <v>816</v>
      </c>
      <c r="Q1272" s="171">
        <v>353</v>
      </c>
      <c r="R1272" s="171" t="s">
        <v>3379</v>
      </c>
      <c r="S1272" s="171" t="s">
        <v>1918</v>
      </c>
      <c r="T1272" s="171">
        <v>5</v>
      </c>
      <c r="U1272" s="171" t="s">
        <v>3229</v>
      </c>
      <c r="V1272" s="171" t="s">
        <v>3380</v>
      </c>
      <c r="AB1272" s="171" t="s">
        <v>2313</v>
      </c>
      <c r="AC1272" s="171">
        <v>374</v>
      </c>
      <c r="AD1272" s="207">
        <v>43195</v>
      </c>
      <c r="AE1272" s="207">
        <v>0</v>
      </c>
      <c r="AF1272" s="171" t="s">
        <v>649</v>
      </c>
    </row>
    <row r="1273" spans="16:32" x14ac:dyDescent="0.25">
      <c r="P1273" s="171" t="s">
        <v>816</v>
      </c>
      <c r="Q1273" s="171">
        <v>353</v>
      </c>
      <c r="R1273" s="171" t="s">
        <v>3379</v>
      </c>
      <c r="S1273" s="171" t="s">
        <v>1920</v>
      </c>
      <c r="T1273" s="171">
        <v>2</v>
      </c>
      <c r="U1273" s="171" t="s">
        <v>2966</v>
      </c>
      <c r="V1273" s="171" t="s">
        <v>3380</v>
      </c>
      <c r="AB1273" s="171" t="s">
        <v>2314</v>
      </c>
      <c r="AC1273" s="171">
        <v>323</v>
      </c>
      <c r="AD1273" s="207">
        <v>43074</v>
      </c>
      <c r="AE1273" s="207">
        <v>43111</v>
      </c>
      <c r="AF1273" s="171" t="s">
        <v>3417</v>
      </c>
    </row>
    <row r="1274" spans="16:32" x14ac:dyDescent="0.25">
      <c r="P1274" s="171" t="s">
        <v>816</v>
      </c>
      <c r="Q1274" s="171">
        <v>353</v>
      </c>
      <c r="R1274" s="171" t="s">
        <v>3379</v>
      </c>
      <c r="S1274" s="171" t="s">
        <v>1920</v>
      </c>
      <c r="T1274" s="171">
        <v>3</v>
      </c>
      <c r="U1274" s="171" t="s">
        <v>2966</v>
      </c>
      <c r="V1274" s="171" t="s">
        <v>3380</v>
      </c>
      <c r="AB1274" s="171" t="s">
        <v>2314</v>
      </c>
      <c r="AC1274" s="171">
        <v>327</v>
      </c>
      <c r="AD1274" s="207">
        <v>43074</v>
      </c>
      <c r="AE1274" s="207">
        <v>43131</v>
      </c>
      <c r="AF1274" s="171" t="s">
        <v>3417</v>
      </c>
    </row>
    <row r="1275" spans="16:32" x14ac:dyDescent="0.25">
      <c r="P1275" s="171" t="s">
        <v>816</v>
      </c>
      <c r="Q1275" s="171">
        <v>353</v>
      </c>
      <c r="R1275" s="171" t="s">
        <v>3379</v>
      </c>
      <c r="S1275" s="171" t="s">
        <v>1923</v>
      </c>
      <c r="T1275" s="171">
        <v>15</v>
      </c>
      <c r="U1275" s="171" t="s">
        <v>2969</v>
      </c>
      <c r="V1275" s="171" t="s">
        <v>3380</v>
      </c>
      <c r="AB1275" s="171" t="s">
        <v>2314</v>
      </c>
      <c r="AC1275" s="171">
        <v>347</v>
      </c>
      <c r="AD1275" s="207">
        <v>43118</v>
      </c>
      <c r="AE1275" s="207">
        <v>43133</v>
      </c>
      <c r="AF1275" s="171" t="s">
        <v>3417</v>
      </c>
    </row>
    <row r="1276" spans="16:32" x14ac:dyDescent="0.25">
      <c r="P1276" s="171" t="s">
        <v>816</v>
      </c>
      <c r="Q1276" s="171">
        <v>353</v>
      </c>
      <c r="R1276" s="171" t="s">
        <v>3379</v>
      </c>
      <c r="S1276" s="171" t="s">
        <v>1923</v>
      </c>
      <c r="T1276" s="171">
        <v>2</v>
      </c>
      <c r="U1276" s="171" t="s">
        <v>2969</v>
      </c>
      <c r="V1276" s="171" t="s">
        <v>3380</v>
      </c>
      <c r="AB1276" s="171" t="s">
        <v>2314</v>
      </c>
      <c r="AC1276" s="171">
        <v>364</v>
      </c>
      <c r="AD1276" s="207">
        <v>43168</v>
      </c>
      <c r="AE1276" s="207">
        <v>43179</v>
      </c>
      <c r="AF1276" s="171" t="s">
        <v>3417</v>
      </c>
    </row>
    <row r="1277" spans="16:32" x14ac:dyDescent="0.25">
      <c r="P1277" s="171" t="s">
        <v>816</v>
      </c>
      <c r="Q1277" s="171">
        <v>353</v>
      </c>
      <c r="R1277" s="171" t="s">
        <v>3379</v>
      </c>
      <c r="S1277" s="171" t="s">
        <v>1923</v>
      </c>
      <c r="T1277" s="171">
        <v>17</v>
      </c>
      <c r="U1277" s="171" t="s">
        <v>2969</v>
      </c>
      <c r="V1277" s="171" t="s">
        <v>3380</v>
      </c>
      <c r="AB1277" s="171" t="s">
        <v>2314</v>
      </c>
      <c r="AC1277" s="171">
        <v>374</v>
      </c>
      <c r="AD1277" s="207">
        <v>43195</v>
      </c>
      <c r="AE1277" s="207">
        <v>0</v>
      </c>
      <c r="AF1277" s="171" t="s">
        <v>649</v>
      </c>
    </row>
    <row r="1278" spans="16:32" x14ac:dyDescent="0.25">
      <c r="P1278" s="171" t="s">
        <v>816</v>
      </c>
      <c r="Q1278" s="171">
        <v>353</v>
      </c>
      <c r="R1278" s="171" t="s">
        <v>3379</v>
      </c>
      <c r="S1278" s="171" t="s">
        <v>1924</v>
      </c>
      <c r="T1278" s="171">
        <v>3</v>
      </c>
      <c r="U1278" s="171" t="s">
        <v>2970</v>
      </c>
      <c r="V1278" s="171" t="s">
        <v>3380</v>
      </c>
      <c r="AB1278" s="171" t="s">
        <v>2315</v>
      </c>
      <c r="AC1278" s="171">
        <v>327</v>
      </c>
      <c r="AD1278" s="207">
        <v>43074</v>
      </c>
      <c r="AE1278" s="207">
        <v>43131</v>
      </c>
      <c r="AF1278" s="171" t="s">
        <v>3417</v>
      </c>
    </row>
    <row r="1279" spans="16:32" x14ac:dyDescent="0.25">
      <c r="P1279" s="171" t="s">
        <v>816</v>
      </c>
      <c r="Q1279" s="171">
        <v>353</v>
      </c>
      <c r="R1279" s="171" t="s">
        <v>3379</v>
      </c>
      <c r="S1279" s="171" t="s">
        <v>1925</v>
      </c>
      <c r="T1279" s="171">
        <v>5</v>
      </c>
      <c r="U1279" s="171" t="s">
        <v>2971</v>
      </c>
      <c r="V1279" s="171" t="s">
        <v>3380</v>
      </c>
      <c r="AB1279" s="171" t="s">
        <v>2315</v>
      </c>
      <c r="AC1279" s="171">
        <v>347</v>
      </c>
      <c r="AD1279" s="207">
        <v>43118</v>
      </c>
      <c r="AE1279" s="207">
        <v>43133</v>
      </c>
      <c r="AF1279" s="171" t="s">
        <v>3417</v>
      </c>
    </row>
    <row r="1280" spans="16:32" x14ac:dyDescent="0.25">
      <c r="P1280" s="171" t="s">
        <v>816</v>
      </c>
      <c r="Q1280" s="171">
        <v>353</v>
      </c>
      <c r="R1280" s="171" t="s">
        <v>3379</v>
      </c>
      <c r="S1280" s="171" t="s">
        <v>1926</v>
      </c>
      <c r="T1280" s="171">
        <v>5</v>
      </c>
      <c r="U1280" s="171" t="s">
        <v>2972</v>
      </c>
      <c r="V1280" s="171" t="s">
        <v>3380</v>
      </c>
      <c r="AB1280" s="171" t="s">
        <v>2315</v>
      </c>
      <c r="AC1280" s="171">
        <v>340</v>
      </c>
      <c r="AD1280" s="207">
        <v>43133</v>
      </c>
      <c r="AE1280" s="207">
        <v>43168</v>
      </c>
      <c r="AF1280" s="171" t="s">
        <v>3417</v>
      </c>
    </row>
    <row r="1281" spans="16:32" x14ac:dyDescent="0.25">
      <c r="P1281" s="171" t="s">
        <v>816</v>
      </c>
      <c r="Q1281" s="171">
        <v>353</v>
      </c>
      <c r="R1281" s="171" t="s">
        <v>3379</v>
      </c>
      <c r="S1281" s="171" t="s">
        <v>1926</v>
      </c>
      <c r="T1281" s="171">
        <v>3</v>
      </c>
      <c r="U1281" s="171" t="s">
        <v>2972</v>
      </c>
      <c r="V1281" s="171" t="s">
        <v>3380</v>
      </c>
      <c r="AB1281" s="171" t="s">
        <v>2315</v>
      </c>
      <c r="AC1281" s="171">
        <v>364</v>
      </c>
      <c r="AD1281" s="207">
        <v>43168</v>
      </c>
      <c r="AE1281" s="207">
        <v>43179</v>
      </c>
      <c r="AF1281" s="171" t="s">
        <v>3417</v>
      </c>
    </row>
    <row r="1282" spans="16:32" x14ac:dyDescent="0.25">
      <c r="P1282" s="171" t="s">
        <v>816</v>
      </c>
      <c r="Q1282" s="171">
        <v>353</v>
      </c>
      <c r="R1282" s="171" t="s">
        <v>3379</v>
      </c>
      <c r="S1282" s="171" t="s">
        <v>1927</v>
      </c>
      <c r="T1282" s="171">
        <v>1</v>
      </c>
      <c r="U1282" s="171" t="s">
        <v>2973</v>
      </c>
      <c r="V1282" s="171" t="s">
        <v>3380</v>
      </c>
      <c r="AB1282" s="171" t="s">
        <v>2316</v>
      </c>
      <c r="AC1282" s="171">
        <v>347</v>
      </c>
      <c r="AD1282" s="207">
        <v>43118</v>
      </c>
      <c r="AE1282" s="207">
        <v>43133</v>
      </c>
      <c r="AF1282" s="171" t="s">
        <v>3417</v>
      </c>
    </row>
    <row r="1283" spans="16:32" x14ac:dyDescent="0.25">
      <c r="P1283" s="171" t="s">
        <v>816</v>
      </c>
      <c r="Q1283" s="171">
        <v>353</v>
      </c>
      <c r="R1283" s="171" t="s">
        <v>3379</v>
      </c>
      <c r="S1283" s="171" t="s">
        <v>1927</v>
      </c>
      <c r="T1283" s="171">
        <v>2</v>
      </c>
      <c r="U1283" s="171" t="s">
        <v>2973</v>
      </c>
      <c r="V1283" s="171" t="s">
        <v>3380</v>
      </c>
      <c r="AB1283" s="171" t="s">
        <v>2316</v>
      </c>
      <c r="AC1283" s="171">
        <v>340</v>
      </c>
      <c r="AD1283" s="207">
        <v>43133</v>
      </c>
      <c r="AE1283" s="207">
        <v>43168</v>
      </c>
      <c r="AF1283" s="171" t="s">
        <v>3417</v>
      </c>
    </row>
    <row r="1284" spans="16:32" x14ac:dyDescent="0.25">
      <c r="P1284" s="171" t="s">
        <v>816</v>
      </c>
      <c r="Q1284" s="171">
        <v>353</v>
      </c>
      <c r="R1284" s="171" t="s">
        <v>3379</v>
      </c>
      <c r="S1284" s="171" t="s">
        <v>1927</v>
      </c>
      <c r="T1284" s="171">
        <v>2</v>
      </c>
      <c r="U1284" s="171" t="s">
        <v>2973</v>
      </c>
      <c r="V1284" s="171" t="s">
        <v>3380</v>
      </c>
      <c r="AB1284" s="171" t="s">
        <v>2316</v>
      </c>
      <c r="AC1284" s="171">
        <v>340</v>
      </c>
      <c r="AD1284" s="207">
        <v>43133</v>
      </c>
      <c r="AE1284" s="207">
        <v>43168</v>
      </c>
      <c r="AF1284" s="171" t="s">
        <v>3417</v>
      </c>
    </row>
    <row r="1285" spans="16:32" x14ac:dyDescent="0.25">
      <c r="P1285" s="171" t="s">
        <v>816</v>
      </c>
      <c r="Q1285" s="171">
        <v>353</v>
      </c>
      <c r="R1285" s="171" t="s">
        <v>3379</v>
      </c>
      <c r="S1285" s="171" t="s">
        <v>1928</v>
      </c>
      <c r="T1285" s="171">
        <v>5</v>
      </c>
      <c r="U1285" s="171" t="s">
        <v>3230</v>
      </c>
      <c r="V1285" s="171" t="s">
        <v>3380</v>
      </c>
      <c r="AB1285" s="171" t="s">
        <v>2316</v>
      </c>
      <c r="AC1285" s="171">
        <v>364</v>
      </c>
      <c r="AD1285" s="207">
        <v>43168</v>
      </c>
      <c r="AE1285" s="207">
        <v>43179</v>
      </c>
      <c r="AF1285" s="171" t="s">
        <v>3417</v>
      </c>
    </row>
    <row r="1286" spans="16:32" x14ac:dyDescent="0.25">
      <c r="P1286" s="171" t="s">
        <v>816</v>
      </c>
      <c r="Q1286" s="171">
        <v>353</v>
      </c>
      <c r="R1286" s="171" t="s">
        <v>3379</v>
      </c>
      <c r="S1286" s="171" t="s">
        <v>1929</v>
      </c>
      <c r="T1286" s="171">
        <v>2</v>
      </c>
      <c r="U1286" s="171" t="s">
        <v>2976</v>
      </c>
      <c r="V1286" s="171" t="s">
        <v>3380</v>
      </c>
      <c r="AB1286" s="171" t="s">
        <v>2316</v>
      </c>
      <c r="AC1286" s="171">
        <v>353</v>
      </c>
      <c r="AD1286" s="207">
        <v>43180</v>
      </c>
      <c r="AE1286" s="207">
        <v>0</v>
      </c>
      <c r="AF1286" s="171" t="s">
        <v>649</v>
      </c>
    </row>
    <row r="1287" spans="16:32" x14ac:dyDescent="0.25">
      <c r="P1287" s="171" t="s">
        <v>816</v>
      </c>
      <c r="Q1287" s="171">
        <v>353</v>
      </c>
      <c r="R1287" s="171" t="s">
        <v>3379</v>
      </c>
      <c r="S1287" s="171" t="s">
        <v>1929</v>
      </c>
      <c r="T1287" s="171">
        <v>1</v>
      </c>
      <c r="U1287" s="171" t="s">
        <v>2976</v>
      </c>
      <c r="V1287" s="171" t="s">
        <v>3380</v>
      </c>
      <c r="AB1287" s="171" t="s">
        <v>2317</v>
      </c>
      <c r="AC1287" s="171">
        <v>323</v>
      </c>
      <c r="AD1287" s="207">
        <v>43074</v>
      </c>
      <c r="AE1287" s="207">
        <v>43111</v>
      </c>
      <c r="AF1287" s="171" t="s">
        <v>3417</v>
      </c>
    </row>
    <row r="1288" spans="16:32" x14ac:dyDescent="0.25">
      <c r="P1288" s="171" t="s">
        <v>816</v>
      </c>
      <c r="Q1288" s="171">
        <v>353</v>
      </c>
      <c r="R1288" s="171" t="s">
        <v>3379</v>
      </c>
      <c r="S1288" s="171" t="s">
        <v>1929</v>
      </c>
      <c r="T1288" s="171">
        <v>3</v>
      </c>
      <c r="U1288" s="171" t="s">
        <v>2976</v>
      </c>
      <c r="V1288" s="171" t="s">
        <v>3380</v>
      </c>
      <c r="AB1288" s="171" t="s">
        <v>2317</v>
      </c>
      <c r="AC1288" s="171">
        <v>327</v>
      </c>
      <c r="AD1288" s="207">
        <v>43074</v>
      </c>
      <c r="AE1288" s="207">
        <v>43131</v>
      </c>
      <c r="AF1288" s="171" t="s">
        <v>3417</v>
      </c>
    </row>
    <row r="1289" spans="16:32" x14ac:dyDescent="0.25">
      <c r="P1289" s="171" t="s">
        <v>816</v>
      </c>
      <c r="Q1289" s="171">
        <v>353</v>
      </c>
      <c r="R1289" s="171" t="s">
        <v>3379</v>
      </c>
      <c r="S1289" s="171" t="s">
        <v>1929</v>
      </c>
      <c r="T1289" s="171">
        <v>1</v>
      </c>
      <c r="U1289" s="171" t="s">
        <v>2976</v>
      </c>
      <c r="V1289" s="171" t="s">
        <v>3380</v>
      </c>
      <c r="AB1289" s="171" t="s">
        <v>2317</v>
      </c>
      <c r="AC1289" s="171">
        <v>347</v>
      </c>
      <c r="AD1289" s="207">
        <v>43118</v>
      </c>
      <c r="AE1289" s="207">
        <v>43133</v>
      </c>
      <c r="AF1289" s="171" t="s">
        <v>3417</v>
      </c>
    </row>
    <row r="1290" spans="16:32" x14ac:dyDescent="0.25">
      <c r="P1290" s="171" t="s">
        <v>816</v>
      </c>
      <c r="Q1290" s="171">
        <v>353</v>
      </c>
      <c r="R1290" s="171" t="s">
        <v>3379</v>
      </c>
      <c r="S1290" s="171" t="s">
        <v>1930</v>
      </c>
      <c r="T1290" s="171">
        <v>5</v>
      </c>
      <c r="U1290" s="171" t="s">
        <v>2977</v>
      </c>
      <c r="V1290" s="171" t="s">
        <v>3380</v>
      </c>
      <c r="AB1290" s="171" t="s">
        <v>3194</v>
      </c>
      <c r="AC1290" s="171">
        <v>323</v>
      </c>
      <c r="AD1290" s="207">
        <v>43074</v>
      </c>
      <c r="AE1290" s="207">
        <v>43111</v>
      </c>
      <c r="AF1290" s="171" t="s">
        <v>3417</v>
      </c>
    </row>
    <row r="1291" spans="16:32" x14ac:dyDescent="0.25">
      <c r="P1291" s="171" t="s">
        <v>816</v>
      </c>
      <c r="Q1291" s="171">
        <v>353</v>
      </c>
      <c r="R1291" s="171" t="s">
        <v>3379</v>
      </c>
      <c r="S1291" s="171" t="s">
        <v>1930</v>
      </c>
      <c r="T1291" s="171">
        <v>3</v>
      </c>
      <c r="U1291" s="171" t="s">
        <v>2977</v>
      </c>
      <c r="V1291" s="171" t="s">
        <v>3380</v>
      </c>
      <c r="AB1291" s="171" t="s">
        <v>2318</v>
      </c>
      <c r="AC1291" s="171">
        <v>323</v>
      </c>
      <c r="AD1291" s="207">
        <v>43074</v>
      </c>
      <c r="AE1291" s="207">
        <v>43111</v>
      </c>
      <c r="AF1291" s="171" t="s">
        <v>3417</v>
      </c>
    </row>
    <row r="1292" spans="16:32" x14ac:dyDescent="0.25">
      <c r="P1292" s="171" t="s">
        <v>816</v>
      </c>
      <c r="Q1292" s="171">
        <v>353</v>
      </c>
      <c r="R1292" s="171" t="s">
        <v>3379</v>
      </c>
      <c r="S1292" s="171" t="s">
        <v>1931</v>
      </c>
      <c r="T1292" s="171">
        <v>5</v>
      </c>
      <c r="U1292" s="171" t="s">
        <v>2978</v>
      </c>
      <c r="V1292" s="171" t="s">
        <v>3380</v>
      </c>
      <c r="AB1292" s="171" t="s">
        <v>2318</v>
      </c>
      <c r="AC1292" s="171">
        <v>327</v>
      </c>
      <c r="AD1292" s="207">
        <v>43074</v>
      </c>
      <c r="AE1292" s="207">
        <v>43131</v>
      </c>
      <c r="AF1292" s="171" t="s">
        <v>3417</v>
      </c>
    </row>
    <row r="1293" spans="16:32" x14ac:dyDescent="0.25">
      <c r="P1293" s="171" t="s">
        <v>816</v>
      </c>
      <c r="Q1293" s="171">
        <v>353</v>
      </c>
      <c r="R1293" s="171" t="s">
        <v>3379</v>
      </c>
      <c r="S1293" s="171" t="s">
        <v>1931</v>
      </c>
      <c r="T1293" s="171">
        <v>4</v>
      </c>
      <c r="U1293" s="171" t="s">
        <v>2978</v>
      </c>
      <c r="V1293" s="171" t="s">
        <v>3380</v>
      </c>
      <c r="AB1293" s="171" t="s">
        <v>2318</v>
      </c>
      <c r="AC1293" s="171">
        <v>335</v>
      </c>
      <c r="AD1293" s="207">
        <v>43133</v>
      </c>
      <c r="AE1293" s="207">
        <v>43147</v>
      </c>
      <c r="AF1293" s="171" t="s">
        <v>3417</v>
      </c>
    </row>
    <row r="1294" spans="16:32" x14ac:dyDescent="0.25">
      <c r="P1294" s="171" t="s">
        <v>816</v>
      </c>
      <c r="Q1294" s="171">
        <v>353</v>
      </c>
      <c r="R1294" s="171" t="s">
        <v>3379</v>
      </c>
      <c r="S1294" s="171" t="s">
        <v>1931</v>
      </c>
      <c r="T1294" s="171">
        <v>5</v>
      </c>
      <c r="U1294" s="171" t="s">
        <v>2978</v>
      </c>
      <c r="V1294" s="171" t="s">
        <v>3380</v>
      </c>
      <c r="AB1294" s="171" t="s">
        <v>2318</v>
      </c>
      <c r="AC1294" s="171">
        <v>353</v>
      </c>
      <c r="AD1294" s="207">
        <v>43180</v>
      </c>
      <c r="AE1294" s="207">
        <v>0</v>
      </c>
      <c r="AF1294" s="171" t="s">
        <v>649</v>
      </c>
    </row>
    <row r="1295" spans="16:32" x14ac:dyDescent="0.25">
      <c r="P1295" s="171" t="s">
        <v>816</v>
      </c>
      <c r="Q1295" s="171">
        <v>353</v>
      </c>
      <c r="R1295" s="171" t="s">
        <v>3379</v>
      </c>
      <c r="S1295" s="171" t="s">
        <v>1933</v>
      </c>
      <c r="T1295" s="171">
        <v>10</v>
      </c>
      <c r="U1295" s="171" t="s">
        <v>3232</v>
      </c>
      <c r="V1295" s="171" t="s">
        <v>3380</v>
      </c>
      <c r="AB1295" s="171" t="s">
        <v>2319</v>
      </c>
      <c r="AC1295" s="171">
        <v>323</v>
      </c>
      <c r="AD1295" s="207">
        <v>43074</v>
      </c>
      <c r="AE1295" s="207">
        <v>43111</v>
      </c>
      <c r="AF1295" s="171" t="s">
        <v>3417</v>
      </c>
    </row>
    <row r="1296" spans="16:32" x14ac:dyDescent="0.25">
      <c r="P1296" s="171" t="s">
        <v>816</v>
      </c>
      <c r="Q1296" s="171">
        <v>353</v>
      </c>
      <c r="R1296" s="171" t="s">
        <v>3379</v>
      </c>
      <c r="S1296" s="171" t="s">
        <v>1934</v>
      </c>
      <c r="T1296" s="171">
        <v>3</v>
      </c>
      <c r="U1296" s="171" t="s">
        <v>2979</v>
      </c>
      <c r="V1296" s="171" t="s">
        <v>3380</v>
      </c>
      <c r="AB1296" s="171" t="s">
        <v>2319</v>
      </c>
      <c r="AC1296" s="171">
        <v>347</v>
      </c>
      <c r="AD1296" s="207">
        <v>43118</v>
      </c>
      <c r="AE1296" s="207">
        <v>43133</v>
      </c>
      <c r="AF1296" s="171" t="s">
        <v>3417</v>
      </c>
    </row>
    <row r="1297" spans="16:32" x14ac:dyDescent="0.25">
      <c r="P1297" s="171" t="s">
        <v>816</v>
      </c>
      <c r="Q1297" s="171">
        <v>353</v>
      </c>
      <c r="R1297" s="171" t="s">
        <v>3379</v>
      </c>
      <c r="S1297" s="171" t="s">
        <v>1935</v>
      </c>
      <c r="T1297" s="171">
        <v>1</v>
      </c>
      <c r="U1297" s="171" t="s">
        <v>2980</v>
      </c>
      <c r="V1297" s="171" t="s">
        <v>3380</v>
      </c>
      <c r="AB1297" s="171" t="s">
        <v>2319</v>
      </c>
      <c r="AC1297" s="171">
        <v>340</v>
      </c>
      <c r="AD1297" s="207">
        <v>43133</v>
      </c>
      <c r="AE1297" s="207">
        <v>43168</v>
      </c>
      <c r="AF1297" s="171" t="s">
        <v>3417</v>
      </c>
    </row>
    <row r="1298" spans="16:32" x14ac:dyDescent="0.25">
      <c r="P1298" s="171" t="s">
        <v>816</v>
      </c>
      <c r="Q1298" s="171">
        <v>353</v>
      </c>
      <c r="R1298" s="171" t="s">
        <v>3379</v>
      </c>
      <c r="S1298" s="171" t="s">
        <v>1935</v>
      </c>
      <c r="T1298" s="171">
        <v>5</v>
      </c>
      <c r="U1298" s="171" t="s">
        <v>2980</v>
      </c>
      <c r="V1298" s="171" t="s">
        <v>3380</v>
      </c>
      <c r="AB1298" s="171" t="s">
        <v>2319</v>
      </c>
      <c r="AC1298" s="171">
        <v>340</v>
      </c>
      <c r="AD1298" s="207">
        <v>43133</v>
      </c>
      <c r="AE1298" s="207">
        <v>43168</v>
      </c>
      <c r="AF1298" s="171" t="s">
        <v>3417</v>
      </c>
    </row>
    <row r="1299" spans="16:32" x14ac:dyDescent="0.25">
      <c r="P1299" s="171" t="s">
        <v>816</v>
      </c>
      <c r="Q1299" s="171">
        <v>353</v>
      </c>
      <c r="R1299" s="171" t="s">
        <v>3379</v>
      </c>
      <c r="S1299" s="171" t="s">
        <v>1936</v>
      </c>
      <c r="T1299" s="171">
        <v>4</v>
      </c>
      <c r="U1299" s="171" t="s">
        <v>2981</v>
      </c>
      <c r="V1299" s="171" t="s">
        <v>3380</v>
      </c>
      <c r="AB1299" s="171" t="s">
        <v>2320</v>
      </c>
      <c r="AC1299" s="171">
        <v>347</v>
      </c>
      <c r="AD1299" s="207">
        <v>43118</v>
      </c>
      <c r="AE1299" s="207">
        <v>43133</v>
      </c>
      <c r="AF1299" s="171" t="s">
        <v>3417</v>
      </c>
    </row>
    <row r="1300" spans="16:32" x14ac:dyDescent="0.25">
      <c r="P1300" s="171" t="s">
        <v>816</v>
      </c>
      <c r="Q1300" s="171">
        <v>353</v>
      </c>
      <c r="R1300" s="171" t="s">
        <v>3379</v>
      </c>
      <c r="S1300" s="171" t="s">
        <v>1936</v>
      </c>
      <c r="T1300" s="171">
        <v>4</v>
      </c>
      <c r="U1300" s="171" t="s">
        <v>2981</v>
      </c>
      <c r="V1300" s="171" t="s">
        <v>3380</v>
      </c>
      <c r="AB1300" s="171" t="s">
        <v>2320</v>
      </c>
      <c r="AC1300" s="171">
        <v>340</v>
      </c>
      <c r="AD1300" s="207">
        <v>43133</v>
      </c>
      <c r="AE1300" s="207">
        <v>43168</v>
      </c>
      <c r="AF1300" s="171" t="s">
        <v>3417</v>
      </c>
    </row>
    <row r="1301" spans="16:32" x14ac:dyDescent="0.25">
      <c r="P1301" s="171" t="s">
        <v>816</v>
      </c>
      <c r="Q1301" s="171">
        <v>353</v>
      </c>
      <c r="R1301" s="171" t="s">
        <v>3379</v>
      </c>
      <c r="S1301" s="171" t="s">
        <v>1936</v>
      </c>
      <c r="T1301" s="171">
        <v>2</v>
      </c>
      <c r="U1301" s="171" t="s">
        <v>2981</v>
      </c>
      <c r="V1301" s="171" t="s">
        <v>3380</v>
      </c>
      <c r="AB1301" s="171" t="s">
        <v>2320</v>
      </c>
      <c r="AC1301" s="171">
        <v>364</v>
      </c>
      <c r="AD1301" s="207">
        <v>43168</v>
      </c>
      <c r="AE1301" s="207">
        <v>43179</v>
      </c>
      <c r="AF1301" s="171" t="s">
        <v>3417</v>
      </c>
    </row>
    <row r="1302" spans="16:32" x14ac:dyDescent="0.25">
      <c r="P1302" s="171" t="s">
        <v>816</v>
      </c>
      <c r="Q1302" s="171">
        <v>353</v>
      </c>
      <c r="R1302" s="171" t="s">
        <v>3379</v>
      </c>
      <c r="S1302" s="171" t="s">
        <v>1936</v>
      </c>
      <c r="T1302" s="171">
        <v>4</v>
      </c>
      <c r="U1302" s="171" t="s">
        <v>2981</v>
      </c>
      <c r="V1302" s="171" t="s">
        <v>3380</v>
      </c>
      <c r="AB1302" s="171" t="s">
        <v>2320</v>
      </c>
      <c r="AC1302" s="171">
        <v>353</v>
      </c>
      <c r="AD1302" s="207">
        <v>43180</v>
      </c>
      <c r="AE1302" s="207">
        <v>0</v>
      </c>
      <c r="AF1302" s="171" t="s">
        <v>649</v>
      </c>
    </row>
    <row r="1303" spans="16:32" x14ac:dyDescent="0.25">
      <c r="P1303" s="171" t="s">
        <v>816</v>
      </c>
      <c r="Q1303" s="171">
        <v>353</v>
      </c>
      <c r="R1303" s="171" t="s">
        <v>3379</v>
      </c>
      <c r="S1303" s="171" t="s">
        <v>1936</v>
      </c>
      <c r="T1303" s="171">
        <v>4</v>
      </c>
      <c r="U1303" s="171" t="s">
        <v>2981</v>
      </c>
      <c r="V1303" s="171" t="s">
        <v>3380</v>
      </c>
      <c r="AB1303" s="171" t="s">
        <v>2321</v>
      </c>
      <c r="AC1303" s="171">
        <v>323</v>
      </c>
      <c r="AD1303" s="207">
        <v>43074</v>
      </c>
      <c r="AE1303" s="207">
        <v>43111</v>
      </c>
      <c r="AF1303" s="171" t="s">
        <v>3417</v>
      </c>
    </row>
    <row r="1304" spans="16:32" x14ac:dyDescent="0.25">
      <c r="P1304" s="171" t="s">
        <v>816</v>
      </c>
      <c r="Q1304" s="171">
        <v>353</v>
      </c>
      <c r="R1304" s="171" t="s">
        <v>3379</v>
      </c>
      <c r="S1304" s="171" t="s">
        <v>1937</v>
      </c>
      <c r="T1304" s="171">
        <v>1</v>
      </c>
      <c r="U1304" s="171" t="s">
        <v>2982</v>
      </c>
      <c r="V1304" s="171" t="s">
        <v>3380</v>
      </c>
      <c r="AB1304" s="171" t="s">
        <v>2321</v>
      </c>
      <c r="AC1304" s="171">
        <v>327</v>
      </c>
      <c r="AD1304" s="207">
        <v>43074</v>
      </c>
      <c r="AE1304" s="207">
        <v>43131</v>
      </c>
      <c r="AF1304" s="171" t="s">
        <v>3417</v>
      </c>
    </row>
    <row r="1305" spans="16:32" x14ac:dyDescent="0.25">
      <c r="P1305" s="171" t="s">
        <v>816</v>
      </c>
      <c r="Q1305" s="171">
        <v>353</v>
      </c>
      <c r="R1305" s="171" t="s">
        <v>3379</v>
      </c>
      <c r="S1305" s="171" t="s">
        <v>1938</v>
      </c>
      <c r="T1305" s="171">
        <v>1</v>
      </c>
      <c r="U1305" s="171" t="s">
        <v>2984</v>
      </c>
      <c r="V1305" s="171" t="s">
        <v>3380</v>
      </c>
      <c r="AB1305" s="171" t="s">
        <v>2321</v>
      </c>
      <c r="AC1305" s="171">
        <v>347</v>
      </c>
      <c r="AD1305" s="207">
        <v>43118</v>
      </c>
      <c r="AE1305" s="207">
        <v>43133</v>
      </c>
      <c r="AF1305" s="171" t="s">
        <v>3417</v>
      </c>
    </row>
    <row r="1306" spans="16:32" x14ac:dyDescent="0.25">
      <c r="P1306" s="171" t="s">
        <v>816</v>
      </c>
      <c r="Q1306" s="171">
        <v>353</v>
      </c>
      <c r="R1306" s="171" t="s">
        <v>3379</v>
      </c>
      <c r="S1306" s="171" t="s">
        <v>1940</v>
      </c>
      <c r="T1306" s="171">
        <v>3</v>
      </c>
      <c r="U1306" s="171" t="s">
        <v>2991</v>
      </c>
      <c r="V1306" s="171" t="s">
        <v>3380</v>
      </c>
      <c r="AB1306" s="171" t="s">
        <v>2321</v>
      </c>
      <c r="AC1306" s="171">
        <v>340</v>
      </c>
      <c r="AD1306" s="207">
        <v>43133</v>
      </c>
      <c r="AE1306" s="207">
        <v>43168</v>
      </c>
      <c r="AF1306" s="171" t="s">
        <v>3417</v>
      </c>
    </row>
    <row r="1307" spans="16:32" x14ac:dyDescent="0.25">
      <c r="P1307" s="171" t="s">
        <v>816</v>
      </c>
      <c r="Q1307" s="171">
        <v>353</v>
      </c>
      <c r="R1307" s="171" t="s">
        <v>3379</v>
      </c>
      <c r="S1307" s="171" t="s">
        <v>1940</v>
      </c>
      <c r="T1307" s="171">
        <v>42</v>
      </c>
      <c r="U1307" s="171" t="s">
        <v>2991</v>
      </c>
      <c r="V1307" s="171" t="s">
        <v>3380</v>
      </c>
      <c r="AB1307" s="171" t="s">
        <v>2321</v>
      </c>
      <c r="AC1307" s="171">
        <v>340</v>
      </c>
      <c r="AD1307" s="207">
        <v>43133</v>
      </c>
      <c r="AE1307" s="207">
        <v>43168</v>
      </c>
      <c r="AF1307" s="171" t="s">
        <v>3417</v>
      </c>
    </row>
    <row r="1308" spans="16:32" x14ac:dyDescent="0.25">
      <c r="P1308" s="171" t="s">
        <v>816</v>
      </c>
      <c r="Q1308" s="171">
        <v>353</v>
      </c>
      <c r="R1308" s="171" t="s">
        <v>3379</v>
      </c>
      <c r="S1308" s="171" t="s">
        <v>1941</v>
      </c>
      <c r="T1308" s="171">
        <v>3</v>
      </c>
      <c r="U1308" s="171" t="s">
        <v>2992</v>
      </c>
      <c r="V1308" s="171" t="s">
        <v>3380</v>
      </c>
      <c r="AB1308" s="171" t="s">
        <v>2321</v>
      </c>
      <c r="AC1308" s="171">
        <v>357</v>
      </c>
      <c r="AD1308" s="207">
        <v>43139</v>
      </c>
      <c r="AE1308" s="207">
        <v>43164</v>
      </c>
      <c r="AF1308" s="171" t="s">
        <v>3417</v>
      </c>
    </row>
    <row r="1309" spans="16:32" x14ac:dyDescent="0.25">
      <c r="P1309" s="171" t="s">
        <v>816</v>
      </c>
      <c r="Q1309" s="171">
        <v>353</v>
      </c>
      <c r="R1309" s="171" t="s">
        <v>3379</v>
      </c>
      <c r="S1309" s="171" t="s">
        <v>1942</v>
      </c>
      <c r="T1309" s="171">
        <v>5</v>
      </c>
      <c r="U1309" s="171" t="s">
        <v>2994</v>
      </c>
      <c r="V1309" s="171" t="s">
        <v>3380</v>
      </c>
      <c r="AB1309" s="171" t="s">
        <v>2321</v>
      </c>
      <c r="AC1309" s="171">
        <v>353</v>
      </c>
      <c r="AD1309" s="207">
        <v>43180</v>
      </c>
      <c r="AE1309" s="207">
        <v>0</v>
      </c>
      <c r="AF1309" s="171" t="s">
        <v>649</v>
      </c>
    </row>
    <row r="1310" spans="16:32" x14ac:dyDescent="0.25">
      <c r="P1310" s="171" t="s">
        <v>816</v>
      </c>
      <c r="Q1310" s="171">
        <v>353</v>
      </c>
      <c r="R1310" s="171" t="s">
        <v>3379</v>
      </c>
      <c r="S1310" s="171" t="s">
        <v>1942</v>
      </c>
      <c r="T1310" s="171">
        <v>2</v>
      </c>
      <c r="U1310" s="171" t="s">
        <v>2994</v>
      </c>
      <c r="V1310" s="171" t="s">
        <v>3380</v>
      </c>
      <c r="AB1310" s="171" t="s">
        <v>2321</v>
      </c>
      <c r="AC1310" s="171">
        <v>353</v>
      </c>
      <c r="AD1310" s="207">
        <v>43180</v>
      </c>
      <c r="AE1310" s="207">
        <v>0</v>
      </c>
      <c r="AF1310" s="171" t="s">
        <v>649</v>
      </c>
    </row>
    <row r="1311" spans="16:32" x14ac:dyDescent="0.25">
      <c r="P1311" s="171" t="s">
        <v>816</v>
      </c>
      <c r="Q1311" s="171">
        <v>353</v>
      </c>
      <c r="R1311" s="171" t="s">
        <v>3379</v>
      </c>
      <c r="S1311" s="171" t="s">
        <v>1942</v>
      </c>
      <c r="T1311" s="171">
        <v>4</v>
      </c>
      <c r="U1311" s="171" t="s">
        <v>2994</v>
      </c>
      <c r="V1311" s="171" t="s">
        <v>3380</v>
      </c>
      <c r="AB1311" s="171" t="s">
        <v>2321</v>
      </c>
      <c r="AC1311" s="171">
        <v>353</v>
      </c>
      <c r="AD1311" s="207">
        <v>43180</v>
      </c>
      <c r="AE1311" s="207">
        <v>0</v>
      </c>
      <c r="AF1311" s="171" t="s">
        <v>649</v>
      </c>
    </row>
    <row r="1312" spans="16:32" x14ac:dyDescent="0.25">
      <c r="P1312" s="171" t="s">
        <v>816</v>
      </c>
      <c r="Q1312" s="171">
        <v>353</v>
      </c>
      <c r="R1312" s="171" t="s">
        <v>3379</v>
      </c>
      <c r="S1312" s="171" t="s">
        <v>1942</v>
      </c>
      <c r="T1312" s="171">
        <v>8</v>
      </c>
      <c r="U1312" s="171" t="s">
        <v>2994</v>
      </c>
      <c r="V1312" s="171" t="s">
        <v>3380</v>
      </c>
      <c r="AB1312" s="171" t="s">
        <v>2322</v>
      </c>
      <c r="AC1312" s="171">
        <v>364</v>
      </c>
      <c r="AD1312" s="207">
        <v>43168</v>
      </c>
      <c r="AE1312" s="207">
        <v>43179</v>
      </c>
      <c r="AF1312" s="171" t="s">
        <v>3417</v>
      </c>
    </row>
    <row r="1313" spans="16:32" x14ac:dyDescent="0.25">
      <c r="P1313" s="171" t="s">
        <v>816</v>
      </c>
      <c r="Q1313" s="171">
        <v>353</v>
      </c>
      <c r="R1313" s="171" t="s">
        <v>3379</v>
      </c>
      <c r="S1313" s="171" t="s">
        <v>1942</v>
      </c>
      <c r="T1313" s="171">
        <v>4</v>
      </c>
      <c r="U1313" s="171" t="s">
        <v>2994</v>
      </c>
      <c r="V1313" s="171" t="s">
        <v>3380</v>
      </c>
      <c r="AB1313" s="171" t="s">
        <v>2322</v>
      </c>
      <c r="AC1313" s="171">
        <v>353</v>
      </c>
      <c r="AD1313" s="207">
        <v>43180</v>
      </c>
      <c r="AE1313" s="207">
        <v>0</v>
      </c>
      <c r="AF1313" s="171" t="s">
        <v>649</v>
      </c>
    </row>
    <row r="1314" spans="16:32" x14ac:dyDescent="0.25">
      <c r="P1314" s="171" t="s">
        <v>816</v>
      </c>
      <c r="Q1314" s="171">
        <v>353</v>
      </c>
      <c r="R1314" s="171" t="s">
        <v>3379</v>
      </c>
      <c r="S1314" s="171" t="s">
        <v>1945</v>
      </c>
      <c r="T1314" s="171">
        <v>13</v>
      </c>
      <c r="U1314" s="171" t="s">
        <v>3024</v>
      </c>
      <c r="V1314" s="171" t="s">
        <v>3380</v>
      </c>
      <c r="AB1314" s="171" t="s">
        <v>2323</v>
      </c>
      <c r="AC1314" s="171">
        <v>347</v>
      </c>
      <c r="AD1314" s="207">
        <v>43118</v>
      </c>
      <c r="AE1314" s="207">
        <v>43133</v>
      </c>
      <c r="AF1314" s="171" t="s">
        <v>3417</v>
      </c>
    </row>
    <row r="1315" spans="16:32" x14ac:dyDescent="0.25">
      <c r="P1315" s="171" t="s">
        <v>816</v>
      </c>
      <c r="Q1315" s="171">
        <v>353</v>
      </c>
      <c r="R1315" s="171" t="s">
        <v>3379</v>
      </c>
      <c r="S1315" s="171" t="s">
        <v>1946</v>
      </c>
      <c r="T1315" s="171">
        <v>12</v>
      </c>
      <c r="U1315" s="171" t="s">
        <v>3025</v>
      </c>
      <c r="V1315" s="171" t="s">
        <v>3380</v>
      </c>
      <c r="AB1315" s="171" t="s">
        <v>2323</v>
      </c>
      <c r="AC1315" s="171">
        <v>340</v>
      </c>
      <c r="AD1315" s="207">
        <v>43133</v>
      </c>
      <c r="AE1315" s="207">
        <v>43168</v>
      </c>
      <c r="AF1315" s="171" t="s">
        <v>3417</v>
      </c>
    </row>
    <row r="1316" spans="16:32" x14ac:dyDescent="0.25">
      <c r="P1316" s="171" t="s">
        <v>816</v>
      </c>
      <c r="Q1316" s="171">
        <v>353</v>
      </c>
      <c r="R1316" s="171" t="s">
        <v>3379</v>
      </c>
      <c r="S1316" s="171" t="s">
        <v>1947</v>
      </c>
      <c r="T1316" s="171">
        <v>6</v>
      </c>
      <c r="U1316" s="171" t="s">
        <v>3026</v>
      </c>
      <c r="V1316" s="171" t="s">
        <v>3380</v>
      </c>
      <c r="AB1316" s="171" t="s">
        <v>2323</v>
      </c>
      <c r="AC1316" s="171">
        <v>357</v>
      </c>
      <c r="AD1316" s="207">
        <v>43139</v>
      </c>
      <c r="AE1316" s="207">
        <v>43164</v>
      </c>
      <c r="AF1316" s="171" t="s">
        <v>3417</v>
      </c>
    </row>
    <row r="1317" spans="16:32" x14ac:dyDescent="0.25">
      <c r="P1317" s="171" t="s">
        <v>816</v>
      </c>
      <c r="Q1317" s="171">
        <v>353</v>
      </c>
      <c r="R1317" s="171" t="s">
        <v>3379</v>
      </c>
      <c r="S1317" s="171" t="s">
        <v>1947</v>
      </c>
      <c r="T1317" s="171">
        <v>3</v>
      </c>
      <c r="U1317" s="171" t="s">
        <v>3026</v>
      </c>
      <c r="V1317" s="171" t="s">
        <v>3380</v>
      </c>
      <c r="AB1317" s="171" t="s">
        <v>2323</v>
      </c>
      <c r="AC1317" s="171">
        <v>364</v>
      </c>
      <c r="AD1317" s="207">
        <v>43168</v>
      </c>
      <c r="AE1317" s="207">
        <v>43179</v>
      </c>
      <c r="AF1317" s="171" t="s">
        <v>3417</v>
      </c>
    </row>
    <row r="1318" spans="16:32" x14ac:dyDescent="0.25">
      <c r="P1318" s="171" t="s">
        <v>816</v>
      </c>
      <c r="Q1318" s="171">
        <v>353</v>
      </c>
      <c r="R1318" s="171" t="s">
        <v>3379</v>
      </c>
      <c r="S1318" s="171" t="s">
        <v>1947</v>
      </c>
      <c r="T1318" s="171">
        <v>5</v>
      </c>
      <c r="U1318" s="171" t="s">
        <v>3026</v>
      </c>
      <c r="V1318" s="171" t="s">
        <v>3380</v>
      </c>
      <c r="AB1318" s="171" t="s">
        <v>2323</v>
      </c>
      <c r="AC1318" s="171">
        <v>353</v>
      </c>
      <c r="AD1318" s="207">
        <v>43180</v>
      </c>
      <c r="AE1318" s="207">
        <v>0</v>
      </c>
      <c r="AF1318" s="171" t="s">
        <v>649</v>
      </c>
    </row>
    <row r="1319" spans="16:32" x14ac:dyDescent="0.25">
      <c r="P1319" s="171" t="s">
        <v>816</v>
      </c>
      <c r="Q1319" s="171">
        <v>353</v>
      </c>
      <c r="R1319" s="171" t="s">
        <v>3379</v>
      </c>
      <c r="S1319" s="171" t="s">
        <v>1947</v>
      </c>
      <c r="T1319" s="171">
        <v>1</v>
      </c>
      <c r="U1319" s="171" t="s">
        <v>3026</v>
      </c>
      <c r="V1319" s="171" t="s">
        <v>3380</v>
      </c>
      <c r="AB1319" s="171" t="s">
        <v>2323</v>
      </c>
      <c r="AC1319" s="171">
        <v>353</v>
      </c>
      <c r="AD1319" s="207">
        <v>43180</v>
      </c>
      <c r="AE1319" s="207">
        <v>0</v>
      </c>
      <c r="AF1319" s="171" t="s">
        <v>649</v>
      </c>
    </row>
    <row r="1320" spans="16:32" x14ac:dyDescent="0.25">
      <c r="P1320" s="171" t="s">
        <v>816</v>
      </c>
      <c r="Q1320" s="171">
        <v>353</v>
      </c>
      <c r="R1320" s="171" t="s">
        <v>3379</v>
      </c>
      <c r="S1320" s="171" t="s">
        <v>1948</v>
      </c>
      <c r="T1320" s="171">
        <v>2</v>
      </c>
      <c r="U1320" s="171" t="s">
        <v>3027</v>
      </c>
      <c r="V1320" s="171" t="s">
        <v>3380</v>
      </c>
      <c r="AB1320" s="171" t="s">
        <v>2323</v>
      </c>
      <c r="AC1320" s="171">
        <v>353</v>
      </c>
      <c r="AD1320" s="207">
        <v>43180</v>
      </c>
      <c r="AE1320" s="207">
        <v>0</v>
      </c>
      <c r="AF1320" s="171" t="s">
        <v>649</v>
      </c>
    </row>
    <row r="1321" spans="16:32" x14ac:dyDescent="0.25">
      <c r="P1321" s="171" t="s">
        <v>816</v>
      </c>
      <c r="Q1321" s="171">
        <v>353</v>
      </c>
      <c r="R1321" s="171" t="s">
        <v>3379</v>
      </c>
      <c r="S1321" s="171" t="s">
        <v>1949</v>
      </c>
      <c r="T1321" s="171">
        <v>2</v>
      </c>
      <c r="U1321" s="171" t="s">
        <v>3028</v>
      </c>
      <c r="V1321" s="171" t="s">
        <v>3380</v>
      </c>
      <c r="AB1321" s="171" t="s">
        <v>2323</v>
      </c>
      <c r="AC1321" s="171">
        <v>353</v>
      </c>
      <c r="AD1321" s="207">
        <v>43180</v>
      </c>
      <c r="AE1321" s="207">
        <v>0</v>
      </c>
      <c r="AF1321" s="171" t="s">
        <v>649</v>
      </c>
    </row>
    <row r="1322" spans="16:32" x14ac:dyDescent="0.25">
      <c r="P1322" s="171" t="s">
        <v>816</v>
      </c>
      <c r="Q1322" s="171">
        <v>353</v>
      </c>
      <c r="R1322" s="171" t="s">
        <v>3379</v>
      </c>
      <c r="S1322" s="171" t="s">
        <v>1950</v>
      </c>
      <c r="T1322" s="171">
        <v>1</v>
      </c>
      <c r="U1322" s="171" t="s">
        <v>3029</v>
      </c>
      <c r="V1322" s="171" t="s">
        <v>3380</v>
      </c>
      <c r="AB1322" s="171" t="s">
        <v>2324</v>
      </c>
      <c r="AC1322" s="171">
        <v>323</v>
      </c>
      <c r="AD1322" s="207">
        <v>43074</v>
      </c>
      <c r="AE1322" s="207">
        <v>43111</v>
      </c>
      <c r="AF1322" s="171" t="s">
        <v>3417</v>
      </c>
    </row>
    <row r="1323" spans="16:32" x14ac:dyDescent="0.25">
      <c r="P1323" s="171" t="s">
        <v>816</v>
      </c>
      <c r="Q1323" s="171">
        <v>353</v>
      </c>
      <c r="R1323" s="171" t="s">
        <v>3379</v>
      </c>
      <c r="S1323" s="171" t="s">
        <v>1951</v>
      </c>
      <c r="T1323" s="171">
        <v>6</v>
      </c>
      <c r="U1323" s="171" t="s">
        <v>3030</v>
      </c>
      <c r="V1323" s="171" t="s">
        <v>3380</v>
      </c>
      <c r="AB1323" s="171" t="s">
        <v>2324</v>
      </c>
      <c r="AC1323" s="171">
        <v>347</v>
      </c>
      <c r="AD1323" s="207">
        <v>43118</v>
      </c>
      <c r="AE1323" s="207">
        <v>43133</v>
      </c>
      <c r="AF1323" s="171" t="s">
        <v>3417</v>
      </c>
    </row>
    <row r="1324" spans="16:32" x14ac:dyDescent="0.25">
      <c r="P1324" s="171" t="s">
        <v>816</v>
      </c>
      <c r="Q1324" s="171">
        <v>353</v>
      </c>
      <c r="R1324" s="171" t="s">
        <v>3379</v>
      </c>
      <c r="S1324" s="171" t="s">
        <v>1951</v>
      </c>
      <c r="T1324" s="171">
        <v>7</v>
      </c>
      <c r="U1324" s="171" t="s">
        <v>3030</v>
      </c>
      <c r="V1324" s="171" t="s">
        <v>3380</v>
      </c>
      <c r="AB1324" s="171" t="s">
        <v>2324</v>
      </c>
      <c r="AC1324" s="171">
        <v>340</v>
      </c>
      <c r="AD1324" s="207">
        <v>43133</v>
      </c>
      <c r="AE1324" s="207">
        <v>43168</v>
      </c>
      <c r="AF1324" s="171" t="s">
        <v>3417</v>
      </c>
    </row>
    <row r="1325" spans="16:32" x14ac:dyDescent="0.25">
      <c r="P1325" s="171" t="s">
        <v>816</v>
      </c>
      <c r="Q1325" s="171">
        <v>353</v>
      </c>
      <c r="R1325" s="171" t="s">
        <v>3379</v>
      </c>
      <c r="S1325" s="171" t="s">
        <v>1951</v>
      </c>
      <c r="T1325" s="171">
        <v>2</v>
      </c>
      <c r="U1325" s="171" t="s">
        <v>3030</v>
      </c>
      <c r="V1325" s="171" t="s">
        <v>3380</v>
      </c>
      <c r="AB1325" s="171" t="s">
        <v>2324</v>
      </c>
      <c r="AC1325" s="171">
        <v>340</v>
      </c>
      <c r="AD1325" s="207">
        <v>43133</v>
      </c>
      <c r="AE1325" s="207">
        <v>43168</v>
      </c>
      <c r="AF1325" s="171" t="s">
        <v>3417</v>
      </c>
    </row>
    <row r="1326" spans="16:32" x14ac:dyDescent="0.25">
      <c r="P1326" s="171" t="s">
        <v>816</v>
      </c>
      <c r="Q1326" s="171">
        <v>353</v>
      </c>
      <c r="R1326" s="171" t="s">
        <v>3379</v>
      </c>
      <c r="S1326" s="171" t="s">
        <v>1952</v>
      </c>
      <c r="T1326" s="171">
        <v>1</v>
      </c>
      <c r="U1326" s="171" t="s">
        <v>3031</v>
      </c>
      <c r="V1326" s="171" t="s">
        <v>3380</v>
      </c>
      <c r="AB1326" s="171" t="s">
        <v>2324</v>
      </c>
      <c r="AC1326" s="171">
        <v>364</v>
      </c>
      <c r="AD1326" s="207">
        <v>43168</v>
      </c>
      <c r="AE1326" s="207">
        <v>43179</v>
      </c>
      <c r="AF1326" s="171" t="s">
        <v>3417</v>
      </c>
    </row>
    <row r="1327" spans="16:32" x14ac:dyDescent="0.25">
      <c r="P1327" s="171" t="s">
        <v>816</v>
      </c>
      <c r="Q1327" s="171">
        <v>353</v>
      </c>
      <c r="R1327" s="171" t="s">
        <v>3379</v>
      </c>
      <c r="S1327" s="171" t="s">
        <v>1952</v>
      </c>
      <c r="T1327" s="171">
        <v>1</v>
      </c>
      <c r="U1327" s="171" t="s">
        <v>3031</v>
      </c>
      <c r="V1327" s="171" t="s">
        <v>3380</v>
      </c>
      <c r="AB1327" s="171" t="s">
        <v>2324</v>
      </c>
      <c r="AC1327" s="171">
        <v>353</v>
      </c>
      <c r="AD1327" s="207">
        <v>43180</v>
      </c>
      <c r="AE1327" s="207">
        <v>0</v>
      </c>
      <c r="AF1327" s="171" t="s">
        <v>649</v>
      </c>
    </row>
    <row r="1328" spans="16:32" x14ac:dyDescent="0.25">
      <c r="P1328" s="171" t="s">
        <v>816</v>
      </c>
      <c r="Q1328" s="171">
        <v>353</v>
      </c>
      <c r="R1328" s="171" t="s">
        <v>3379</v>
      </c>
      <c r="S1328" s="171" t="s">
        <v>1953</v>
      </c>
      <c r="T1328" s="171">
        <v>4</v>
      </c>
      <c r="U1328" s="171" t="s">
        <v>3243</v>
      </c>
      <c r="V1328" s="171" t="s">
        <v>3380</v>
      </c>
      <c r="AB1328" s="171" t="s">
        <v>2325</v>
      </c>
      <c r="AC1328" s="171">
        <v>347</v>
      </c>
      <c r="AD1328" s="207">
        <v>43118</v>
      </c>
      <c r="AE1328" s="207">
        <v>43133</v>
      </c>
      <c r="AF1328" s="171" t="s">
        <v>3417</v>
      </c>
    </row>
    <row r="1329" spans="16:32" x14ac:dyDescent="0.25">
      <c r="P1329" s="171" t="s">
        <v>816</v>
      </c>
      <c r="Q1329" s="171">
        <v>353</v>
      </c>
      <c r="R1329" s="171" t="s">
        <v>3379</v>
      </c>
      <c r="S1329" s="171" t="s">
        <v>1953</v>
      </c>
      <c r="T1329" s="171">
        <v>6</v>
      </c>
      <c r="U1329" s="171" t="s">
        <v>3243</v>
      </c>
      <c r="V1329" s="171" t="s">
        <v>3380</v>
      </c>
      <c r="AB1329" s="171" t="s">
        <v>2325</v>
      </c>
      <c r="AC1329" s="171">
        <v>340</v>
      </c>
      <c r="AD1329" s="207">
        <v>43133</v>
      </c>
      <c r="AE1329" s="207">
        <v>43168</v>
      </c>
      <c r="AF1329" s="171" t="s">
        <v>3417</v>
      </c>
    </row>
    <row r="1330" spans="16:32" x14ac:dyDescent="0.25">
      <c r="P1330" s="171" t="s">
        <v>816</v>
      </c>
      <c r="Q1330" s="171">
        <v>353</v>
      </c>
      <c r="R1330" s="171" t="s">
        <v>3379</v>
      </c>
      <c r="S1330" s="171" t="s">
        <v>1953</v>
      </c>
      <c r="T1330" s="171">
        <v>10</v>
      </c>
      <c r="U1330" s="171" t="s">
        <v>3243</v>
      </c>
      <c r="V1330" s="171" t="s">
        <v>3380</v>
      </c>
      <c r="AB1330" s="171" t="s">
        <v>2325</v>
      </c>
      <c r="AC1330" s="171">
        <v>340</v>
      </c>
      <c r="AD1330" s="207">
        <v>43133</v>
      </c>
      <c r="AE1330" s="207">
        <v>43168</v>
      </c>
      <c r="AF1330" s="171" t="s">
        <v>3417</v>
      </c>
    </row>
    <row r="1331" spans="16:32" x14ac:dyDescent="0.25">
      <c r="P1331" s="171" t="s">
        <v>816</v>
      </c>
      <c r="Q1331" s="171">
        <v>353</v>
      </c>
      <c r="R1331" s="171" t="s">
        <v>3379</v>
      </c>
      <c r="S1331" s="171" t="s">
        <v>1954</v>
      </c>
      <c r="T1331" s="171">
        <v>4</v>
      </c>
      <c r="U1331" s="171" t="s">
        <v>3036</v>
      </c>
      <c r="V1331" s="171" t="s">
        <v>3380</v>
      </c>
      <c r="AB1331" s="171" t="s">
        <v>2325</v>
      </c>
      <c r="AC1331" s="171">
        <v>353</v>
      </c>
      <c r="AD1331" s="207">
        <v>43180</v>
      </c>
      <c r="AE1331" s="207">
        <v>0</v>
      </c>
      <c r="AF1331" s="171" t="s">
        <v>649</v>
      </c>
    </row>
    <row r="1332" spans="16:32" x14ac:dyDescent="0.25">
      <c r="P1332" s="171" t="s">
        <v>816</v>
      </c>
      <c r="Q1332" s="171">
        <v>353</v>
      </c>
      <c r="R1332" s="171" t="s">
        <v>3379</v>
      </c>
      <c r="S1332" s="171" t="s">
        <v>1954</v>
      </c>
      <c r="T1332" s="171">
        <v>2</v>
      </c>
      <c r="U1332" s="171" t="s">
        <v>3036</v>
      </c>
      <c r="V1332" s="171" t="s">
        <v>3380</v>
      </c>
      <c r="AB1332" s="171" t="s">
        <v>2325</v>
      </c>
      <c r="AC1332" s="171">
        <v>353</v>
      </c>
      <c r="AD1332" s="207">
        <v>43180</v>
      </c>
      <c r="AE1332" s="207">
        <v>0</v>
      </c>
      <c r="AF1332" s="171" t="s">
        <v>649</v>
      </c>
    </row>
    <row r="1333" spans="16:32" x14ac:dyDescent="0.25">
      <c r="P1333" s="171" t="s">
        <v>816</v>
      </c>
      <c r="Q1333" s="171">
        <v>353</v>
      </c>
      <c r="R1333" s="171" t="s">
        <v>3379</v>
      </c>
      <c r="S1333" s="171" t="s">
        <v>1955</v>
      </c>
      <c r="T1333" s="171">
        <v>7</v>
      </c>
      <c r="U1333" s="171" t="s">
        <v>3037</v>
      </c>
      <c r="V1333" s="171" t="s">
        <v>3380</v>
      </c>
      <c r="AB1333" s="171" t="s">
        <v>2325</v>
      </c>
      <c r="AC1333" s="171">
        <v>353</v>
      </c>
      <c r="AD1333" s="207">
        <v>43180</v>
      </c>
      <c r="AE1333" s="207">
        <v>0</v>
      </c>
      <c r="AF1333" s="171" t="s">
        <v>649</v>
      </c>
    </row>
    <row r="1334" spans="16:32" x14ac:dyDescent="0.25">
      <c r="P1334" s="171" t="s">
        <v>816</v>
      </c>
      <c r="Q1334" s="171">
        <v>353</v>
      </c>
      <c r="R1334" s="171" t="s">
        <v>3379</v>
      </c>
      <c r="S1334" s="171" t="s">
        <v>1956</v>
      </c>
      <c r="T1334" s="171">
        <v>11</v>
      </c>
      <c r="U1334" s="171" t="s">
        <v>3039</v>
      </c>
      <c r="V1334" s="171" t="s">
        <v>3380</v>
      </c>
      <c r="AB1334" s="171" t="s">
        <v>2326</v>
      </c>
      <c r="AC1334" s="171">
        <v>323</v>
      </c>
      <c r="AD1334" s="207">
        <v>43074</v>
      </c>
      <c r="AE1334" s="207">
        <v>43111</v>
      </c>
      <c r="AF1334" s="171" t="s">
        <v>3417</v>
      </c>
    </row>
    <row r="1335" spans="16:32" x14ac:dyDescent="0.25">
      <c r="P1335" s="171" t="s">
        <v>816</v>
      </c>
      <c r="Q1335" s="171">
        <v>353</v>
      </c>
      <c r="R1335" s="171" t="s">
        <v>3379</v>
      </c>
      <c r="S1335" s="171" t="s">
        <v>1956</v>
      </c>
      <c r="T1335" s="171">
        <v>9</v>
      </c>
      <c r="U1335" s="171" t="s">
        <v>3039</v>
      </c>
      <c r="V1335" s="171" t="s">
        <v>3380</v>
      </c>
      <c r="AB1335" s="171" t="s">
        <v>2326</v>
      </c>
      <c r="AC1335" s="171">
        <v>327</v>
      </c>
      <c r="AD1335" s="207">
        <v>43074</v>
      </c>
      <c r="AE1335" s="207">
        <v>43131</v>
      </c>
      <c r="AF1335" s="171" t="s">
        <v>3417</v>
      </c>
    </row>
    <row r="1336" spans="16:32" x14ac:dyDescent="0.25">
      <c r="P1336" s="171" t="s">
        <v>816</v>
      </c>
      <c r="Q1336" s="171">
        <v>353</v>
      </c>
      <c r="R1336" s="171" t="s">
        <v>3379</v>
      </c>
      <c r="S1336" s="171" t="s">
        <v>1959</v>
      </c>
      <c r="T1336" s="171">
        <v>7</v>
      </c>
      <c r="U1336" s="171" t="s">
        <v>3042</v>
      </c>
      <c r="V1336" s="171" t="s">
        <v>3380</v>
      </c>
      <c r="AB1336" s="171" t="s">
        <v>2327</v>
      </c>
      <c r="AC1336" s="171">
        <v>347</v>
      </c>
      <c r="AD1336" s="207">
        <v>43118</v>
      </c>
      <c r="AE1336" s="207">
        <v>43133</v>
      </c>
      <c r="AF1336" s="171" t="s">
        <v>3417</v>
      </c>
    </row>
    <row r="1337" spans="16:32" x14ac:dyDescent="0.25">
      <c r="P1337" s="171" t="s">
        <v>816</v>
      </c>
      <c r="Q1337" s="171">
        <v>353</v>
      </c>
      <c r="R1337" s="171" t="s">
        <v>3379</v>
      </c>
      <c r="S1337" s="171" t="s">
        <v>1959</v>
      </c>
      <c r="T1337" s="171">
        <v>30</v>
      </c>
      <c r="U1337" s="171" t="s">
        <v>3042</v>
      </c>
      <c r="V1337" s="171" t="s">
        <v>3380</v>
      </c>
      <c r="AB1337" s="171" t="s">
        <v>2327</v>
      </c>
      <c r="AC1337" s="171">
        <v>335</v>
      </c>
      <c r="AD1337" s="207">
        <v>43133</v>
      </c>
      <c r="AE1337" s="207">
        <v>43147</v>
      </c>
      <c r="AF1337" s="171" t="s">
        <v>3417</v>
      </c>
    </row>
    <row r="1338" spans="16:32" x14ac:dyDescent="0.25">
      <c r="P1338" s="171" t="s">
        <v>816</v>
      </c>
      <c r="Q1338" s="171">
        <v>353</v>
      </c>
      <c r="R1338" s="171" t="s">
        <v>3379</v>
      </c>
      <c r="S1338" s="171" t="s">
        <v>1961</v>
      </c>
      <c r="T1338" s="171">
        <v>1152</v>
      </c>
      <c r="U1338" s="171" t="s">
        <v>3049</v>
      </c>
      <c r="V1338" s="171" t="s">
        <v>3380</v>
      </c>
      <c r="AB1338" s="171" t="s">
        <v>2327</v>
      </c>
      <c r="AC1338" s="171">
        <v>340</v>
      </c>
      <c r="AD1338" s="207">
        <v>43133</v>
      </c>
      <c r="AE1338" s="207">
        <v>43168</v>
      </c>
      <c r="AF1338" s="171" t="s">
        <v>3417</v>
      </c>
    </row>
    <row r="1339" spans="16:32" x14ac:dyDescent="0.25">
      <c r="P1339" s="171" t="s">
        <v>816</v>
      </c>
      <c r="Q1339" s="171">
        <v>353</v>
      </c>
      <c r="R1339" s="171" t="s">
        <v>3379</v>
      </c>
      <c r="S1339" s="171" t="s">
        <v>1962</v>
      </c>
      <c r="T1339" s="171">
        <v>96</v>
      </c>
      <c r="U1339" s="171" t="s">
        <v>3050</v>
      </c>
      <c r="V1339" s="171" t="s">
        <v>3380</v>
      </c>
      <c r="AB1339" s="171" t="s">
        <v>2327</v>
      </c>
      <c r="AC1339" s="171">
        <v>340</v>
      </c>
      <c r="AD1339" s="207">
        <v>43133</v>
      </c>
      <c r="AE1339" s="207">
        <v>43168</v>
      </c>
      <c r="AF1339" s="171" t="s">
        <v>3417</v>
      </c>
    </row>
    <row r="1340" spans="16:32" x14ac:dyDescent="0.25">
      <c r="P1340" s="171" t="s">
        <v>816</v>
      </c>
      <c r="Q1340" s="171">
        <v>353</v>
      </c>
      <c r="R1340" s="171" t="s">
        <v>3379</v>
      </c>
      <c r="S1340" s="171" t="s">
        <v>1963</v>
      </c>
      <c r="T1340" s="171">
        <v>2</v>
      </c>
      <c r="U1340" s="171" t="s">
        <v>3051</v>
      </c>
      <c r="V1340" s="171" t="s">
        <v>3380</v>
      </c>
      <c r="AB1340" s="171" t="s">
        <v>2327</v>
      </c>
      <c r="AC1340" s="171">
        <v>374</v>
      </c>
      <c r="AD1340" s="207">
        <v>43195</v>
      </c>
      <c r="AE1340" s="207">
        <v>0</v>
      </c>
      <c r="AF1340" s="171" t="s">
        <v>649</v>
      </c>
    </row>
    <row r="1341" spans="16:32" x14ac:dyDescent="0.25">
      <c r="P1341" s="171" t="s">
        <v>816</v>
      </c>
      <c r="Q1341" s="171">
        <v>353</v>
      </c>
      <c r="R1341" s="171" t="s">
        <v>3379</v>
      </c>
      <c r="S1341" s="171" t="s">
        <v>1967</v>
      </c>
      <c r="T1341" s="171">
        <v>7</v>
      </c>
      <c r="U1341" s="171" t="s">
        <v>3065</v>
      </c>
      <c r="V1341" s="171" t="s">
        <v>3380</v>
      </c>
      <c r="AB1341" s="171" t="s">
        <v>2328</v>
      </c>
      <c r="AC1341" s="171">
        <v>323</v>
      </c>
      <c r="AD1341" s="207">
        <v>43074</v>
      </c>
      <c r="AE1341" s="207">
        <v>43111</v>
      </c>
      <c r="AF1341" s="171" t="s">
        <v>3417</v>
      </c>
    </row>
    <row r="1342" spans="16:32" x14ac:dyDescent="0.25">
      <c r="P1342" s="171" t="s">
        <v>816</v>
      </c>
      <c r="Q1342" s="171">
        <v>353</v>
      </c>
      <c r="R1342" s="171" t="s">
        <v>3379</v>
      </c>
      <c r="S1342" s="171" t="s">
        <v>1051</v>
      </c>
      <c r="T1342" s="171">
        <v>20</v>
      </c>
      <c r="U1342" s="171" t="s">
        <v>3074</v>
      </c>
      <c r="V1342" s="171" t="s">
        <v>3380</v>
      </c>
      <c r="AB1342" s="171" t="s">
        <v>2328</v>
      </c>
      <c r="AC1342" s="171">
        <v>347</v>
      </c>
      <c r="AD1342" s="207">
        <v>43118</v>
      </c>
      <c r="AE1342" s="207">
        <v>43133</v>
      </c>
      <c r="AF1342" s="171" t="s">
        <v>3417</v>
      </c>
    </row>
    <row r="1343" spans="16:32" x14ac:dyDescent="0.25">
      <c r="P1343" s="171" t="s">
        <v>816</v>
      </c>
      <c r="Q1343" s="171">
        <v>353</v>
      </c>
      <c r="R1343" s="171" t="s">
        <v>3379</v>
      </c>
      <c r="S1343" s="171" t="s">
        <v>1970</v>
      </c>
      <c r="T1343" s="171">
        <v>3</v>
      </c>
      <c r="U1343" s="171" t="s">
        <v>3080</v>
      </c>
      <c r="V1343" s="171" t="s">
        <v>3380</v>
      </c>
      <c r="AB1343" s="171" t="s">
        <v>2328</v>
      </c>
      <c r="AC1343" s="171">
        <v>340</v>
      </c>
      <c r="AD1343" s="207">
        <v>43133</v>
      </c>
      <c r="AE1343" s="207">
        <v>43168</v>
      </c>
      <c r="AF1343" s="171" t="s">
        <v>3417</v>
      </c>
    </row>
    <row r="1344" spans="16:32" x14ac:dyDescent="0.25">
      <c r="P1344" s="171" t="s">
        <v>816</v>
      </c>
      <c r="Q1344" s="171">
        <v>353</v>
      </c>
      <c r="R1344" s="171" t="s">
        <v>3379</v>
      </c>
      <c r="S1344" s="171" t="s">
        <v>1970</v>
      </c>
      <c r="T1344" s="171">
        <v>10</v>
      </c>
      <c r="U1344" s="171" t="s">
        <v>3080</v>
      </c>
      <c r="V1344" s="171" t="s">
        <v>3380</v>
      </c>
      <c r="AB1344" s="171" t="s">
        <v>2328</v>
      </c>
      <c r="AC1344" s="171">
        <v>340</v>
      </c>
      <c r="AD1344" s="207">
        <v>43133</v>
      </c>
      <c r="AE1344" s="207">
        <v>43168</v>
      </c>
      <c r="AF1344" s="171" t="s">
        <v>3417</v>
      </c>
    </row>
    <row r="1345" spans="16:32" x14ac:dyDescent="0.25">
      <c r="P1345" s="171" t="s">
        <v>816</v>
      </c>
      <c r="Q1345" s="171">
        <v>353</v>
      </c>
      <c r="R1345" s="171" t="s">
        <v>3379</v>
      </c>
      <c r="S1345" s="171" t="s">
        <v>1970</v>
      </c>
      <c r="T1345" s="171">
        <v>5</v>
      </c>
      <c r="U1345" s="171" t="s">
        <v>3080</v>
      </c>
      <c r="V1345" s="171" t="s">
        <v>3380</v>
      </c>
      <c r="AB1345" s="171" t="s">
        <v>2328</v>
      </c>
      <c r="AC1345" s="171">
        <v>364</v>
      </c>
      <c r="AD1345" s="207">
        <v>43168</v>
      </c>
      <c r="AE1345" s="207">
        <v>43179</v>
      </c>
      <c r="AF1345" s="171" t="s">
        <v>3417</v>
      </c>
    </row>
    <row r="1346" spans="16:32" x14ac:dyDescent="0.25">
      <c r="P1346" s="171" t="s">
        <v>816</v>
      </c>
      <c r="Q1346" s="171">
        <v>353</v>
      </c>
      <c r="R1346" s="171" t="s">
        <v>3379</v>
      </c>
      <c r="S1346" s="171" t="s">
        <v>1970</v>
      </c>
      <c r="T1346" s="171">
        <v>5</v>
      </c>
      <c r="U1346" s="171" t="s">
        <v>3080</v>
      </c>
      <c r="V1346" s="171" t="s">
        <v>3380</v>
      </c>
      <c r="AB1346" s="171" t="s">
        <v>2328</v>
      </c>
      <c r="AC1346" s="171">
        <v>353</v>
      </c>
      <c r="AD1346" s="207">
        <v>43180</v>
      </c>
      <c r="AE1346" s="207">
        <v>0</v>
      </c>
      <c r="AF1346" s="171" t="s">
        <v>649</v>
      </c>
    </row>
    <row r="1347" spans="16:32" x14ac:dyDescent="0.25">
      <c r="P1347" s="171" t="s">
        <v>816</v>
      </c>
      <c r="Q1347" s="171">
        <v>353</v>
      </c>
      <c r="R1347" s="171" t="s">
        <v>3379</v>
      </c>
      <c r="S1347" s="171" t="s">
        <v>1971</v>
      </c>
      <c r="T1347" s="171">
        <v>5</v>
      </c>
      <c r="U1347" s="171" t="s">
        <v>3081</v>
      </c>
      <c r="V1347" s="171" t="s">
        <v>3380</v>
      </c>
      <c r="AB1347" s="171" t="s">
        <v>2328</v>
      </c>
      <c r="AC1347" s="171">
        <v>353</v>
      </c>
      <c r="AD1347" s="207">
        <v>43180</v>
      </c>
      <c r="AE1347" s="207">
        <v>0</v>
      </c>
      <c r="AF1347" s="171" t="s">
        <v>649</v>
      </c>
    </row>
    <row r="1348" spans="16:32" x14ac:dyDescent="0.25">
      <c r="P1348" s="171" t="s">
        <v>816</v>
      </c>
      <c r="Q1348" s="171">
        <v>353</v>
      </c>
      <c r="R1348" s="171" t="s">
        <v>3379</v>
      </c>
      <c r="S1348" s="171" t="s">
        <v>1971</v>
      </c>
      <c r="T1348" s="171">
        <v>5</v>
      </c>
      <c r="U1348" s="171" t="s">
        <v>3081</v>
      </c>
      <c r="V1348" s="171" t="s">
        <v>3380</v>
      </c>
      <c r="AB1348" s="171" t="s">
        <v>2329</v>
      </c>
      <c r="AC1348" s="171">
        <v>347</v>
      </c>
      <c r="AD1348" s="207">
        <v>43118</v>
      </c>
      <c r="AE1348" s="207">
        <v>43133</v>
      </c>
      <c r="AF1348" s="171" t="s">
        <v>3417</v>
      </c>
    </row>
    <row r="1349" spans="16:32" x14ac:dyDescent="0.25">
      <c r="P1349" s="171" t="s">
        <v>816</v>
      </c>
      <c r="Q1349" s="171">
        <v>353</v>
      </c>
      <c r="R1349" s="171" t="s">
        <v>3379</v>
      </c>
      <c r="S1349" s="171" t="s">
        <v>1971</v>
      </c>
      <c r="T1349" s="171">
        <v>10</v>
      </c>
      <c r="U1349" s="171" t="s">
        <v>3081</v>
      </c>
      <c r="V1349" s="171" t="s">
        <v>3380</v>
      </c>
      <c r="AB1349" s="171" t="s">
        <v>2329</v>
      </c>
      <c r="AC1349" s="171">
        <v>340</v>
      </c>
      <c r="AD1349" s="207">
        <v>43133</v>
      </c>
      <c r="AE1349" s="207">
        <v>43168</v>
      </c>
      <c r="AF1349" s="171" t="s">
        <v>3417</v>
      </c>
    </row>
    <row r="1350" spans="16:32" x14ac:dyDescent="0.25">
      <c r="P1350" s="171" t="s">
        <v>816</v>
      </c>
      <c r="Q1350" s="171">
        <v>353</v>
      </c>
      <c r="R1350" s="171" t="s">
        <v>3379</v>
      </c>
      <c r="S1350" s="171" t="s">
        <v>1973</v>
      </c>
      <c r="T1350" s="171">
        <v>1</v>
      </c>
      <c r="U1350" s="171" t="s">
        <v>3084</v>
      </c>
      <c r="V1350" s="171" t="s">
        <v>3380</v>
      </c>
      <c r="AB1350" s="171" t="s">
        <v>2329</v>
      </c>
      <c r="AC1350" s="171">
        <v>340</v>
      </c>
      <c r="AD1350" s="207">
        <v>43133</v>
      </c>
      <c r="AE1350" s="207">
        <v>43168</v>
      </c>
      <c r="AF1350" s="171" t="s">
        <v>3417</v>
      </c>
    </row>
    <row r="1351" spans="16:32" x14ac:dyDescent="0.25">
      <c r="P1351" s="171" t="s">
        <v>816</v>
      </c>
      <c r="Q1351" s="171">
        <v>353</v>
      </c>
      <c r="R1351" s="171" t="s">
        <v>3379</v>
      </c>
      <c r="S1351" s="171" t="s">
        <v>1973</v>
      </c>
      <c r="T1351" s="171">
        <v>3</v>
      </c>
      <c r="U1351" s="171" t="s">
        <v>3084</v>
      </c>
      <c r="V1351" s="171" t="s">
        <v>3380</v>
      </c>
      <c r="AB1351" s="171" t="s">
        <v>2329</v>
      </c>
      <c r="AC1351" s="171">
        <v>374</v>
      </c>
      <c r="AD1351" s="207">
        <v>43195</v>
      </c>
      <c r="AE1351" s="207">
        <v>0</v>
      </c>
      <c r="AF1351" s="171" t="s">
        <v>649</v>
      </c>
    </row>
    <row r="1352" spans="16:32" x14ac:dyDescent="0.25">
      <c r="P1352" s="171" t="s">
        <v>816</v>
      </c>
      <c r="Q1352" s="171">
        <v>353</v>
      </c>
      <c r="R1352" s="171" t="s">
        <v>3379</v>
      </c>
      <c r="S1352" s="171" t="s">
        <v>1973</v>
      </c>
      <c r="T1352" s="171">
        <v>3</v>
      </c>
      <c r="U1352" s="171" t="s">
        <v>3084</v>
      </c>
      <c r="V1352" s="171" t="s">
        <v>3380</v>
      </c>
      <c r="AB1352" s="171" t="s">
        <v>2330</v>
      </c>
      <c r="AC1352" s="171">
        <v>347</v>
      </c>
      <c r="AD1352" s="207">
        <v>43118</v>
      </c>
      <c r="AE1352" s="207">
        <v>43133</v>
      </c>
      <c r="AF1352" s="171" t="s">
        <v>3417</v>
      </c>
    </row>
    <row r="1353" spans="16:32" x14ac:dyDescent="0.25">
      <c r="P1353" s="171" t="s">
        <v>816</v>
      </c>
      <c r="Q1353" s="171">
        <v>353</v>
      </c>
      <c r="R1353" s="171" t="s">
        <v>3379</v>
      </c>
      <c r="S1353" s="171" t="s">
        <v>1974</v>
      </c>
      <c r="T1353" s="171">
        <v>26</v>
      </c>
      <c r="U1353" s="171" t="s">
        <v>3085</v>
      </c>
      <c r="V1353" s="171" t="s">
        <v>3380</v>
      </c>
      <c r="AB1353" s="171" t="s">
        <v>2330</v>
      </c>
      <c r="AC1353" s="171">
        <v>340</v>
      </c>
      <c r="AD1353" s="207">
        <v>43133</v>
      </c>
      <c r="AE1353" s="207">
        <v>43168</v>
      </c>
      <c r="AF1353" s="171" t="s">
        <v>3417</v>
      </c>
    </row>
    <row r="1354" spans="16:32" x14ac:dyDescent="0.25">
      <c r="P1354" s="171" t="s">
        <v>816</v>
      </c>
      <c r="Q1354" s="171">
        <v>353</v>
      </c>
      <c r="R1354" s="171" t="s">
        <v>3379</v>
      </c>
      <c r="S1354" s="171" t="s">
        <v>1975</v>
      </c>
      <c r="T1354" s="171">
        <v>1</v>
      </c>
      <c r="U1354" s="171" t="s">
        <v>3086</v>
      </c>
      <c r="V1354" s="171" t="s">
        <v>3380</v>
      </c>
      <c r="AB1354" s="171" t="s">
        <v>2330</v>
      </c>
      <c r="AC1354" s="171">
        <v>357</v>
      </c>
      <c r="AD1354" s="207">
        <v>43139</v>
      </c>
      <c r="AE1354" s="207">
        <v>43164</v>
      </c>
      <c r="AF1354" s="171" t="s">
        <v>3417</v>
      </c>
    </row>
    <row r="1355" spans="16:32" x14ac:dyDescent="0.25">
      <c r="P1355" s="171" t="s">
        <v>816</v>
      </c>
      <c r="Q1355" s="171">
        <v>353</v>
      </c>
      <c r="R1355" s="171" t="s">
        <v>3379</v>
      </c>
      <c r="S1355" s="171" t="s">
        <v>1975</v>
      </c>
      <c r="T1355" s="171">
        <v>2</v>
      </c>
      <c r="U1355" s="171" t="s">
        <v>3086</v>
      </c>
      <c r="V1355" s="171" t="s">
        <v>3380</v>
      </c>
      <c r="AB1355" s="171" t="s">
        <v>2330</v>
      </c>
      <c r="AC1355" s="171">
        <v>353</v>
      </c>
      <c r="AD1355" s="207">
        <v>43180</v>
      </c>
      <c r="AE1355" s="207">
        <v>0</v>
      </c>
      <c r="AF1355" s="171" t="s">
        <v>649</v>
      </c>
    </row>
    <row r="1356" spans="16:32" x14ac:dyDescent="0.25">
      <c r="P1356" s="171" t="s">
        <v>816</v>
      </c>
      <c r="Q1356" s="171">
        <v>353</v>
      </c>
      <c r="R1356" s="171" t="s">
        <v>3379</v>
      </c>
      <c r="S1356" s="171" t="s">
        <v>1975</v>
      </c>
      <c r="T1356" s="171">
        <v>1</v>
      </c>
      <c r="U1356" s="171" t="s">
        <v>3086</v>
      </c>
      <c r="V1356" s="171" t="s">
        <v>3380</v>
      </c>
      <c r="AB1356" s="171" t="s">
        <v>2330</v>
      </c>
      <c r="AC1356" s="171">
        <v>353</v>
      </c>
      <c r="AD1356" s="207">
        <v>43180</v>
      </c>
      <c r="AE1356" s="207">
        <v>0</v>
      </c>
      <c r="AF1356" s="171" t="s">
        <v>649</v>
      </c>
    </row>
    <row r="1357" spans="16:32" x14ac:dyDescent="0.25">
      <c r="P1357" s="171" t="s">
        <v>816</v>
      </c>
      <c r="Q1357" s="171">
        <v>353</v>
      </c>
      <c r="R1357" s="171" t="s">
        <v>3379</v>
      </c>
      <c r="S1357" s="171" t="s">
        <v>1975</v>
      </c>
      <c r="T1357" s="171">
        <v>2</v>
      </c>
      <c r="U1357" s="171" t="s">
        <v>3086</v>
      </c>
      <c r="V1357" s="171" t="s">
        <v>3380</v>
      </c>
      <c r="AB1357" s="171" t="s">
        <v>2330</v>
      </c>
      <c r="AC1357" s="171">
        <v>353</v>
      </c>
      <c r="AD1357" s="207">
        <v>43180</v>
      </c>
      <c r="AE1357" s="207">
        <v>0</v>
      </c>
      <c r="AF1357" s="171" t="s">
        <v>649</v>
      </c>
    </row>
    <row r="1358" spans="16:32" x14ac:dyDescent="0.25">
      <c r="P1358" s="171" t="s">
        <v>816</v>
      </c>
      <c r="Q1358" s="171">
        <v>353</v>
      </c>
      <c r="R1358" s="171" t="s">
        <v>3379</v>
      </c>
      <c r="S1358" s="171" t="s">
        <v>1975</v>
      </c>
      <c r="T1358" s="171">
        <v>10</v>
      </c>
      <c r="U1358" s="171" t="s">
        <v>3086</v>
      </c>
      <c r="V1358" s="171" t="s">
        <v>3380</v>
      </c>
      <c r="AB1358" s="171" t="s">
        <v>2330</v>
      </c>
      <c r="AC1358" s="171">
        <v>374</v>
      </c>
      <c r="AD1358" s="207">
        <v>43195</v>
      </c>
      <c r="AE1358" s="207">
        <v>0</v>
      </c>
      <c r="AF1358" s="171" t="s">
        <v>649</v>
      </c>
    </row>
    <row r="1359" spans="16:32" x14ac:dyDescent="0.25">
      <c r="P1359" s="171" t="s">
        <v>816</v>
      </c>
      <c r="Q1359" s="171">
        <v>353</v>
      </c>
      <c r="R1359" s="171" t="s">
        <v>3379</v>
      </c>
      <c r="S1359" s="171" t="s">
        <v>1975</v>
      </c>
      <c r="T1359" s="171">
        <v>4</v>
      </c>
      <c r="U1359" s="171" t="s">
        <v>3086</v>
      </c>
      <c r="V1359" s="171" t="s">
        <v>3380</v>
      </c>
      <c r="AB1359" s="171" t="s">
        <v>2331</v>
      </c>
      <c r="AC1359" s="171">
        <v>323</v>
      </c>
      <c r="AD1359" s="207">
        <v>43074</v>
      </c>
      <c r="AE1359" s="207">
        <v>43111</v>
      </c>
      <c r="AF1359" s="171" t="s">
        <v>3417</v>
      </c>
    </row>
    <row r="1360" spans="16:32" x14ac:dyDescent="0.25">
      <c r="P1360" s="171" t="s">
        <v>816</v>
      </c>
      <c r="Q1360" s="171">
        <v>353</v>
      </c>
      <c r="R1360" s="171" t="s">
        <v>3379</v>
      </c>
      <c r="S1360" s="171" t="s">
        <v>1976</v>
      </c>
      <c r="T1360" s="171">
        <v>1</v>
      </c>
      <c r="U1360" s="171" t="s">
        <v>3087</v>
      </c>
      <c r="V1360" s="171" t="s">
        <v>3380</v>
      </c>
      <c r="AB1360" s="171" t="s">
        <v>2331</v>
      </c>
      <c r="AC1360" s="171">
        <v>327</v>
      </c>
      <c r="AD1360" s="207">
        <v>43074</v>
      </c>
      <c r="AE1360" s="207">
        <v>43131</v>
      </c>
      <c r="AF1360" s="171" t="s">
        <v>3417</v>
      </c>
    </row>
    <row r="1361" spans="16:32" x14ac:dyDescent="0.25">
      <c r="P1361" s="171" t="s">
        <v>816</v>
      </c>
      <c r="Q1361" s="171">
        <v>353</v>
      </c>
      <c r="R1361" s="171" t="s">
        <v>3379</v>
      </c>
      <c r="S1361" s="171" t="s">
        <v>1976</v>
      </c>
      <c r="T1361" s="171">
        <v>2</v>
      </c>
      <c r="U1361" s="171" t="s">
        <v>3087</v>
      </c>
      <c r="V1361" s="171" t="s">
        <v>3380</v>
      </c>
      <c r="AB1361" s="171" t="s">
        <v>2331</v>
      </c>
      <c r="AC1361" s="171">
        <v>327</v>
      </c>
      <c r="AD1361" s="207">
        <v>43074</v>
      </c>
      <c r="AE1361" s="207">
        <v>43131</v>
      </c>
      <c r="AF1361" s="171" t="s">
        <v>3417</v>
      </c>
    </row>
    <row r="1362" spans="16:32" x14ac:dyDescent="0.25">
      <c r="P1362" s="171" t="s">
        <v>816</v>
      </c>
      <c r="Q1362" s="171">
        <v>353</v>
      </c>
      <c r="R1362" s="171" t="s">
        <v>3379</v>
      </c>
      <c r="S1362" s="171" t="s">
        <v>1980</v>
      </c>
      <c r="T1362" s="171">
        <v>3</v>
      </c>
      <c r="U1362" s="171" t="s">
        <v>3090</v>
      </c>
      <c r="V1362" s="171" t="s">
        <v>3380</v>
      </c>
      <c r="AB1362" s="171" t="s">
        <v>2331</v>
      </c>
      <c r="AC1362" s="171">
        <v>347</v>
      </c>
      <c r="AD1362" s="207">
        <v>43118</v>
      </c>
      <c r="AE1362" s="207">
        <v>43133</v>
      </c>
      <c r="AF1362" s="171" t="s">
        <v>3417</v>
      </c>
    </row>
    <row r="1363" spans="16:32" x14ac:dyDescent="0.25">
      <c r="P1363" s="171" t="s">
        <v>816</v>
      </c>
      <c r="Q1363" s="171">
        <v>353</v>
      </c>
      <c r="R1363" s="171" t="s">
        <v>3379</v>
      </c>
      <c r="S1363" s="171" t="s">
        <v>1982</v>
      </c>
      <c r="T1363" s="171">
        <v>2</v>
      </c>
      <c r="U1363" s="171" t="s">
        <v>3094</v>
      </c>
      <c r="V1363" s="171" t="s">
        <v>3380</v>
      </c>
      <c r="AB1363" s="171" t="s">
        <v>2331</v>
      </c>
      <c r="AC1363" s="171">
        <v>335</v>
      </c>
      <c r="AD1363" s="207">
        <v>43133</v>
      </c>
      <c r="AE1363" s="207">
        <v>43147</v>
      </c>
      <c r="AF1363" s="171" t="s">
        <v>3417</v>
      </c>
    </row>
    <row r="1364" spans="16:32" x14ac:dyDescent="0.25">
      <c r="P1364" s="171" t="s">
        <v>816</v>
      </c>
      <c r="Q1364" s="171">
        <v>353</v>
      </c>
      <c r="R1364" s="171" t="s">
        <v>3379</v>
      </c>
      <c r="S1364" s="171" t="s">
        <v>1982</v>
      </c>
      <c r="T1364" s="171">
        <v>3</v>
      </c>
      <c r="U1364" s="171" t="s">
        <v>3094</v>
      </c>
      <c r="V1364" s="171" t="s">
        <v>3380</v>
      </c>
      <c r="AB1364" s="171" t="s">
        <v>2331</v>
      </c>
      <c r="AC1364" s="171">
        <v>340</v>
      </c>
      <c r="AD1364" s="207">
        <v>43133</v>
      </c>
      <c r="AE1364" s="207">
        <v>43168</v>
      </c>
      <c r="AF1364" s="171" t="s">
        <v>3417</v>
      </c>
    </row>
    <row r="1365" spans="16:32" x14ac:dyDescent="0.25">
      <c r="P1365" s="171" t="s">
        <v>816</v>
      </c>
      <c r="Q1365" s="171">
        <v>353</v>
      </c>
      <c r="R1365" s="171" t="s">
        <v>3379</v>
      </c>
      <c r="S1365" s="171" t="s">
        <v>1982</v>
      </c>
      <c r="T1365" s="171">
        <v>7</v>
      </c>
      <c r="U1365" s="171" t="s">
        <v>3094</v>
      </c>
      <c r="V1365" s="171" t="s">
        <v>3380</v>
      </c>
      <c r="AB1365" s="171" t="s">
        <v>2331</v>
      </c>
      <c r="AC1365" s="171">
        <v>340</v>
      </c>
      <c r="AD1365" s="207">
        <v>43133</v>
      </c>
      <c r="AE1365" s="207">
        <v>43168</v>
      </c>
      <c r="AF1365" s="171" t="s">
        <v>3417</v>
      </c>
    </row>
    <row r="1366" spans="16:32" x14ac:dyDescent="0.25">
      <c r="P1366" s="171" t="s">
        <v>816</v>
      </c>
      <c r="Q1366" s="171">
        <v>353</v>
      </c>
      <c r="R1366" s="171" t="s">
        <v>3379</v>
      </c>
      <c r="S1366" s="171" t="s">
        <v>1982</v>
      </c>
      <c r="T1366" s="171">
        <v>2</v>
      </c>
      <c r="U1366" s="171" t="s">
        <v>3094</v>
      </c>
      <c r="V1366" s="171" t="s">
        <v>3380</v>
      </c>
      <c r="AB1366" s="171" t="s">
        <v>2331</v>
      </c>
      <c r="AC1366" s="171">
        <v>364</v>
      </c>
      <c r="AD1366" s="207">
        <v>43168</v>
      </c>
      <c r="AE1366" s="207">
        <v>43179</v>
      </c>
      <c r="AF1366" s="171" t="s">
        <v>3417</v>
      </c>
    </row>
    <row r="1367" spans="16:32" x14ac:dyDescent="0.25">
      <c r="P1367" s="171" t="s">
        <v>816</v>
      </c>
      <c r="Q1367" s="171">
        <v>353</v>
      </c>
      <c r="R1367" s="171" t="s">
        <v>3379</v>
      </c>
      <c r="S1367" s="171" t="s">
        <v>1983</v>
      </c>
      <c r="T1367" s="171">
        <v>3</v>
      </c>
      <c r="U1367" s="171" t="s">
        <v>3095</v>
      </c>
      <c r="V1367" s="171" t="s">
        <v>3380</v>
      </c>
      <c r="AB1367" s="171" t="s">
        <v>2331</v>
      </c>
      <c r="AC1367" s="171">
        <v>353</v>
      </c>
      <c r="AD1367" s="207">
        <v>43180</v>
      </c>
      <c r="AE1367" s="207">
        <v>0</v>
      </c>
      <c r="AF1367" s="171" t="s">
        <v>649</v>
      </c>
    </row>
    <row r="1368" spans="16:32" x14ac:dyDescent="0.25">
      <c r="P1368" s="171" t="s">
        <v>816</v>
      </c>
      <c r="Q1368" s="171">
        <v>353</v>
      </c>
      <c r="R1368" s="171" t="s">
        <v>3379</v>
      </c>
      <c r="S1368" s="171" t="s">
        <v>1984</v>
      </c>
      <c r="T1368" s="171">
        <v>5</v>
      </c>
      <c r="U1368" s="171" t="s">
        <v>3097</v>
      </c>
      <c r="V1368" s="171" t="s">
        <v>3380</v>
      </c>
      <c r="AB1368" s="171" t="s">
        <v>2331</v>
      </c>
      <c r="AC1368" s="171">
        <v>353</v>
      </c>
      <c r="AD1368" s="207">
        <v>43180</v>
      </c>
      <c r="AE1368" s="207">
        <v>0</v>
      </c>
      <c r="AF1368" s="171" t="s">
        <v>649</v>
      </c>
    </row>
    <row r="1369" spans="16:32" x14ac:dyDescent="0.25">
      <c r="P1369" s="171" t="s">
        <v>816</v>
      </c>
      <c r="Q1369" s="171">
        <v>353</v>
      </c>
      <c r="R1369" s="171" t="s">
        <v>3379</v>
      </c>
      <c r="S1369" s="171" t="s">
        <v>1985</v>
      </c>
      <c r="T1369" s="171">
        <v>30</v>
      </c>
      <c r="U1369" s="171" t="s">
        <v>3110</v>
      </c>
      <c r="V1369" s="171" t="s">
        <v>3380</v>
      </c>
      <c r="AB1369" s="171" t="s">
        <v>2331</v>
      </c>
      <c r="AC1369" s="171">
        <v>353</v>
      </c>
      <c r="AD1369" s="207">
        <v>43180</v>
      </c>
      <c r="AE1369" s="207">
        <v>0</v>
      </c>
      <c r="AF1369" s="171" t="s">
        <v>649</v>
      </c>
    </row>
    <row r="1370" spans="16:32" x14ac:dyDescent="0.25">
      <c r="P1370" s="171" t="s">
        <v>816</v>
      </c>
      <c r="Q1370" s="171">
        <v>353</v>
      </c>
      <c r="R1370" s="171" t="s">
        <v>3379</v>
      </c>
      <c r="S1370" s="171" t="s">
        <v>1985</v>
      </c>
      <c r="T1370" s="171">
        <v>9</v>
      </c>
      <c r="U1370" s="171" t="s">
        <v>3110</v>
      </c>
      <c r="V1370" s="171" t="s">
        <v>3380</v>
      </c>
      <c r="AB1370" s="171" t="s">
        <v>2331</v>
      </c>
      <c r="AC1370" s="171">
        <v>353</v>
      </c>
      <c r="AD1370" s="207">
        <v>43180</v>
      </c>
      <c r="AE1370" s="207">
        <v>0</v>
      </c>
      <c r="AF1370" s="171" t="s">
        <v>649</v>
      </c>
    </row>
    <row r="1371" spans="16:32" x14ac:dyDescent="0.25">
      <c r="P1371" s="171" t="s">
        <v>816</v>
      </c>
      <c r="Q1371" s="171">
        <v>353</v>
      </c>
      <c r="R1371" s="171" t="s">
        <v>3379</v>
      </c>
      <c r="S1371" s="171" t="s">
        <v>1985</v>
      </c>
      <c r="T1371" s="171">
        <v>10</v>
      </c>
      <c r="U1371" s="171" t="s">
        <v>3110</v>
      </c>
      <c r="V1371" s="171" t="s">
        <v>3380</v>
      </c>
      <c r="AB1371" s="171" t="s">
        <v>2332</v>
      </c>
      <c r="AC1371" s="171">
        <v>323</v>
      </c>
      <c r="AD1371" s="207">
        <v>43074</v>
      </c>
      <c r="AE1371" s="207">
        <v>43111</v>
      </c>
      <c r="AF1371" s="171" t="s">
        <v>3417</v>
      </c>
    </row>
    <row r="1372" spans="16:32" x14ac:dyDescent="0.25">
      <c r="P1372" s="171" t="s">
        <v>816</v>
      </c>
      <c r="Q1372" s="171">
        <v>353</v>
      </c>
      <c r="R1372" s="171" t="s">
        <v>3379</v>
      </c>
      <c r="S1372" s="171" t="s">
        <v>1985</v>
      </c>
      <c r="T1372" s="171">
        <v>16</v>
      </c>
      <c r="U1372" s="171" t="s">
        <v>3110</v>
      </c>
      <c r="V1372" s="171" t="s">
        <v>3380</v>
      </c>
      <c r="AB1372" s="171" t="s">
        <v>2332</v>
      </c>
      <c r="AC1372" s="171">
        <v>347</v>
      </c>
      <c r="AD1372" s="207">
        <v>43118</v>
      </c>
      <c r="AE1372" s="207">
        <v>43133</v>
      </c>
      <c r="AF1372" s="171" t="s">
        <v>3417</v>
      </c>
    </row>
    <row r="1373" spans="16:32" x14ac:dyDescent="0.25">
      <c r="P1373" s="171" t="s">
        <v>816</v>
      </c>
      <c r="Q1373" s="171">
        <v>353</v>
      </c>
      <c r="R1373" s="171" t="s">
        <v>3379</v>
      </c>
      <c r="S1373" s="171" t="s">
        <v>1985</v>
      </c>
      <c r="T1373" s="171">
        <v>16</v>
      </c>
      <c r="U1373" s="171" t="s">
        <v>3110</v>
      </c>
      <c r="V1373" s="171" t="s">
        <v>3380</v>
      </c>
      <c r="AB1373" s="171" t="s">
        <v>2332</v>
      </c>
      <c r="AC1373" s="171">
        <v>340</v>
      </c>
      <c r="AD1373" s="207">
        <v>43133</v>
      </c>
      <c r="AE1373" s="207">
        <v>43168</v>
      </c>
      <c r="AF1373" s="171" t="s">
        <v>3417</v>
      </c>
    </row>
    <row r="1374" spans="16:32" x14ac:dyDescent="0.25">
      <c r="P1374" s="171" t="s">
        <v>816</v>
      </c>
      <c r="Q1374" s="171">
        <v>353</v>
      </c>
      <c r="R1374" s="171" t="s">
        <v>3379</v>
      </c>
      <c r="S1374" s="171" t="s">
        <v>1986</v>
      </c>
      <c r="T1374" s="171">
        <v>1</v>
      </c>
      <c r="U1374" s="171" t="s">
        <v>3111</v>
      </c>
      <c r="V1374" s="171" t="s">
        <v>3380</v>
      </c>
      <c r="AB1374" s="171" t="s">
        <v>2333</v>
      </c>
      <c r="AC1374" s="171">
        <v>327</v>
      </c>
      <c r="AD1374" s="207">
        <v>43074</v>
      </c>
      <c r="AE1374" s="207">
        <v>43131</v>
      </c>
      <c r="AF1374" s="171" t="s">
        <v>3417</v>
      </c>
    </row>
    <row r="1375" spans="16:32" x14ac:dyDescent="0.25">
      <c r="P1375" s="171" t="s">
        <v>816</v>
      </c>
      <c r="Q1375" s="171">
        <v>353</v>
      </c>
      <c r="R1375" s="171" t="s">
        <v>3379</v>
      </c>
      <c r="S1375" s="171" t="s">
        <v>1987</v>
      </c>
      <c r="T1375" s="171">
        <v>15</v>
      </c>
      <c r="U1375" s="171" t="s">
        <v>3114</v>
      </c>
      <c r="V1375" s="171" t="s">
        <v>3380</v>
      </c>
      <c r="AB1375" s="171" t="s">
        <v>2333</v>
      </c>
      <c r="AC1375" s="171">
        <v>347</v>
      </c>
      <c r="AD1375" s="207">
        <v>43118</v>
      </c>
      <c r="AE1375" s="207">
        <v>43133</v>
      </c>
      <c r="AF1375" s="171" t="s">
        <v>3417</v>
      </c>
    </row>
    <row r="1376" spans="16:32" x14ac:dyDescent="0.25">
      <c r="P1376" s="171" t="s">
        <v>816</v>
      </c>
      <c r="Q1376" s="171">
        <v>353</v>
      </c>
      <c r="R1376" s="171" t="s">
        <v>3379</v>
      </c>
      <c r="S1376" s="171" t="s">
        <v>1987</v>
      </c>
      <c r="T1376" s="171">
        <v>6</v>
      </c>
      <c r="U1376" s="171" t="s">
        <v>3114</v>
      </c>
      <c r="V1376" s="171" t="s">
        <v>3380</v>
      </c>
      <c r="AB1376" s="171" t="s">
        <v>2333</v>
      </c>
      <c r="AC1376" s="171">
        <v>340</v>
      </c>
      <c r="AD1376" s="207">
        <v>43133</v>
      </c>
      <c r="AE1376" s="207">
        <v>43168</v>
      </c>
      <c r="AF1376" s="171" t="s">
        <v>3417</v>
      </c>
    </row>
    <row r="1377" spans="16:32" x14ac:dyDescent="0.25">
      <c r="P1377" s="171" t="s">
        <v>816</v>
      </c>
      <c r="Q1377" s="171">
        <v>353</v>
      </c>
      <c r="R1377" s="171" t="s">
        <v>3379</v>
      </c>
      <c r="S1377" s="171" t="s">
        <v>1987</v>
      </c>
      <c r="T1377" s="171">
        <v>6</v>
      </c>
      <c r="U1377" s="171" t="s">
        <v>3114</v>
      </c>
      <c r="V1377" s="171" t="s">
        <v>3380</v>
      </c>
      <c r="AB1377" s="171" t="s">
        <v>2333</v>
      </c>
      <c r="AC1377" s="171">
        <v>340</v>
      </c>
      <c r="AD1377" s="207">
        <v>43133</v>
      </c>
      <c r="AE1377" s="207">
        <v>43168</v>
      </c>
      <c r="AF1377" s="171" t="s">
        <v>3417</v>
      </c>
    </row>
    <row r="1378" spans="16:32" x14ac:dyDescent="0.25">
      <c r="P1378" s="171" t="s">
        <v>816</v>
      </c>
      <c r="Q1378" s="171">
        <v>353</v>
      </c>
      <c r="R1378" s="171" t="s">
        <v>3379</v>
      </c>
      <c r="S1378" s="171" t="s">
        <v>1988</v>
      </c>
      <c r="T1378" s="171">
        <v>1</v>
      </c>
      <c r="U1378" s="171" t="s">
        <v>3115</v>
      </c>
      <c r="V1378" s="171" t="s">
        <v>3380</v>
      </c>
      <c r="AB1378" s="171" t="s">
        <v>2333</v>
      </c>
      <c r="AC1378" s="171">
        <v>357</v>
      </c>
      <c r="AD1378" s="207">
        <v>43139</v>
      </c>
      <c r="AE1378" s="207">
        <v>43164</v>
      </c>
      <c r="AF1378" s="171" t="s">
        <v>3417</v>
      </c>
    </row>
    <row r="1379" spans="16:32" x14ac:dyDescent="0.25">
      <c r="P1379" s="171" t="s">
        <v>816</v>
      </c>
      <c r="Q1379" s="171">
        <v>353</v>
      </c>
      <c r="R1379" s="171" t="s">
        <v>3379</v>
      </c>
      <c r="S1379" s="171" t="s">
        <v>1989</v>
      </c>
      <c r="T1379" s="171">
        <v>7</v>
      </c>
      <c r="U1379" s="171" t="s">
        <v>3116</v>
      </c>
      <c r="V1379" s="171" t="s">
        <v>3380</v>
      </c>
      <c r="AB1379" s="171" t="s">
        <v>2333</v>
      </c>
      <c r="AC1379" s="171">
        <v>364</v>
      </c>
      <c r="AD1379" s="207">
        <v>43168</v>
      </c>
      <c r="AE1379" s="207">
        <v>43179</v>
      </c>
      <c r="AF1379" s="171" t="s">
        <v>3417</v>
      </c>
    </row>
    <row r="1380" spans="16:32" x14ac:dyDescent="0.25">
      <c r="P1380" s="171" t="s">
        <v>816</v>
      </c>
      <c r="Q1380" s="171">
        <v>353</v>
      </c>
      <c r="R1380" s="171" t="s">
        <v>3379</v>
      </c>
      <c r="S1380" s="171" t="s">
        <v>1989</v>
      </c>
      <c r="T1380" s="171">
        <v>3</v>
      </c>
      <c r="U1380" s="171" t="s">
        <v>3116</v>
      </c>
      <c r="V1380" s="171" t="s">
        <v>3380</v>
      </c>
      <c r="AB1380" s="171" t="s">
        <v>2333</v>
      </c>
      <c r="AC1380" s="171">
        <v>374</v>
      </c>
      <c r="AD1380" s="207">
        <v>43195</v>
      </c>
      <c r="AE1380" s="207">
        <v>0</v>
      </c>
      <c r="AF1380" s="171" t="s">
        <v>649</v>
      </c>
    </row>
    <row r="1381" spans="16:32" x14ac:dyDescent="0.25">
      <c r="P1381" s="171" t="s">
        <v>816</v>
      </c>
      <c r="Q1381" s="171">
        <v>353</v>
      </c>
      <c r="R1381" s="171" t="s">
        <v>3379</v>
      </c>
      <c r="S1381" s="171" t="s">
        <v>1992</v>
      </c>
      <c r="T1381" s="171">
        <v>5</v>
      </c>
      <c r="U1381" s="171" t="s">
        <v>3388</v>
      </c>
      <c r="V1381" s="171" t="s">
        <v>3380</v>
      </c>
      <c r="AB1381" s="171" t="s">
        <v>2334</v>
      </c>
      <c r="AC1381" s="171">
        <v>327</v>
      </c>
      <c r="AD1381" s="207">
        <v>43074</v>
      </c>
      <c r="AE1381" s="207">
        <v>43131</v>
      </c>
      <c r="AF1381" s="171" t="s">
        <v>3417</v>
      </c>
    </row>
    <row r="1382" spans="16:32" x14ac:dyDescent="0.25">
      <c r="P1382" s="171" t="s">
        <v>816</v>
      </c>
      <c r="Q1382" s="171">
        <v>353</v>
      </c>
      <c r="R1382" s="171" t="s">
        <v>3379</v>
      </c>
      <c r="S1382" s="171" t="s">
        <v>1992</v>
      </c>
      <c r="T1382" s="171">
        <v>5</v>
      </c>
      <c r="U1382" s="171" t="s">
        <v>3388</v>
      </c>
      <c r="V1382" s="171" t="s">
        <v>3380</v>
      </c>
      <c r="AB1382" s="171" t="s">
        <v>2334</v>
      </c>
      <c r="AC1382" s="171">
        <v>364</v>
      </c>
      <c r="AD1382" s="207">
        <v>43168</v>
      </c>
      <c r="AE1382" s="207">
        <v>43179</v>
      </c>
      <c r="AF1382" s="171" t="s">
        <v>3417</v>
      </c>
    </row>
    <row r="1383" spans="16:32" x14ac:dyDescent="0.25">
      <c r="P1383" s="171" t="s">
        <v>816</v>
      </c>
      <c r="Q1383" s="171">
        <v>353</v>
      </c>
      <c r="R1383" s="171" t="s">
        <v>3379</v>
      </c>
      <c r="S1383" s="171" t="s">
        <v>1993</v>
      </c>
      <c r="T1383" s="171">
        <v>3</v>
      </c>
      <c r="U1383" s="171" t="s">
        <v>3123</v>
      </c>
      <c r="V1383" s="171" t="s">
        <v>3380</v>
      </c>
      <c r="AB1383" s="171" t="s">
        <v>2334</v>
      </c>
      <c r="AC1383" s="171">
        <v>353</v>
      </c>
      <c r="AD1383" s="207">
        <v>43180</v>
      </c>
      <c r="AE1383" s="207">
        <v>0</v>
      </c>
      <c r="AF1383" s="171" t="s">
        <v>649</v>
      </c>
    </row>
    <row r="1384" spans="16:32" x14ac:dyDescent="0.25">
      <c r="P1384" s="171" t="s">
        <v>816</v>
      </c>
      <c r="Q1384" s="171">
        <v>353</v>
      </c>
      <c r="R1384" s="171" t="s">
        <v>3379</v>
      </c>
      <c r="S1384" s="171" t="s">
        <v>1996</v>
      </c>
      <c r="T1384" s="171">
        <v>4</v>
      </c>
      <c r="U1384" s="171" t="s">
        <v>3389</v>
      </c>
      <c r="V1384" s="171" t="s">
        <v>3380</v>
      </c>
      <c r="AB1384" s="171" t="s">
        <v>2335</v>
      </c>
      <c r="AC1384" s="171">
        <v>327</v>
      </c>
      <c r="AD1384" s="207">
        <v>43074</v>
      </c>
      <c r="AE1384" s="207">
        <v>43131</v>
      </c>
      <c r="AF1384" s="171" t="s">
        <v>3417</v>
      </c>
    </row>
    <row r="1385" spans="16:32" x14ac:dyDescent="0.25">
      <c r="P1385" s="171" t="s">
        <v>816</v>
      </c>
      <c r="Q1385" s="171">
        <v>353</v>
      </c>
      <c r="R1385" s="171" t="s">
        <v>3379</v>
      </c>
      <c r="S1385" s="171" t="s">
        <v>1996</v>
      </c>
      <c r="T1385" s="171">
        <v>1</v>
      </c>
      <c r="U1385" s="171" t="s">
        <v>3389</v>
      </c>
      <c r="V1385" s="171" t="s">
        <v>3380</v>
      </c>
      <c r="AB1385" s="171" t="s">
        <v>2335</v>
      </c>
      <c r="AC1385" s="171">
        <v>327</v>
      </c>
      <c r="AD1385" s="207">
        <v>43074</v>
      </c>
      <c r="AE1385" s="207">
        <v>43131</v>
      </c>
      <c r="AF1385" s="171" t="s">
        <v>3417</v>
      </c>
    </row>
    <row r="1386" spans="16:32" x14ac:dyDescent="0.25">
      <c r="P1386" s="171" t="s">
        <v>816</v>
      </c>
      <c r="Q1386" s="171">
        <v>353</v>
      </c>
      <c r="R1386" s="171" t="s">
        <v>3379</v>
      </c>
      <c r="S1386" s="171" t="s">
        <v>1996</v>
      </c>
      <c r="T1386" s="171">
        <v>4</v>
      </c>
      <c r="U1386" s="171" t="s">
        <v>3389</v>
      </c>
      <c r="V1386" s="171" t="s">
        <v>3380</v>
      </c>
      <c r="AB1386" s="171" t="s">
        <v>2335</v>
      </c>
      <c r="AC1386" s="171">
        <v>327</v>
      </c>
      <c r="AD1386" s="207">
        <v>43074</v>
      </c>
      <c r="AE1386" s="207">
        <v>43131</v>
      </c>
      <c r="AF1386" s="171" t="s">
        <v>3417</v>
      </c>
    </row>
    <row r="1387" spans="16:32" x14ac:dyDescent="0.25">
      <c r="P1387" s="171" t="s">
        <v>816</v>
      </c>
      <c r="Q1387" s="171">
        <v>353</v>
      </c>
      <c r="R1387" s="171" t="s">
        <v>3379</v>
      </c>
      <c r="S1387" s="171" t="s">
        <v>1996</v>
      </c>
      <c r="T1387" s="171">
        <v>7</v>
      </c>
      <c r="U1387" s="171" t="s">
        <v>3389</v>
      </c>
      <c r="V1387" s="171" t="s">
        <v>3380</v>
      </c>
      <c r="AB1387" s="171" t="s">
        <v>2335</v>
      </c>
      <c r="AC1387" s="171">
        <v>327</v>
      </c>
      <c r="AD1387" s="207">
        <v>43074</v>
      </c>
      <c r="AE1387" s="207">
        <v>43131</v>
      </c>
      <c r="AF1387" s="171" t="s">
        <v>3417</v>
      </c>
    </row>
    <row r="1388" spans="16:32" x14ac:dyDescent="0.25">
      <c r="P1388" s="171" t="s">
        <v>816</v>
      </c>
      <c r="Q1388" s="171">
        <v>353</v>
      </c>
      <c r="R1388" s="171" t="s">
        <v>3379</v>
      </c>
      <c r="S1388" s="171" t="s">
        <v>1997</v>
      </c>
      <c r="T1388" s="171">
        <v>25</v>
      </c>
      <c r="U1388" s="171" t="s">
        <v>3135</v>
      </c>
      <c r="V1388" s="171" t="s">
        <v>3380</v>
      </c>
      <c r="AB1388" s="171" t="s">
        <v>2335</v>
      </c>
      <c r="AC1388" s="171">
        <v>327</v>
      </c>
      <c r="AD1388" s="207">
        <v>43074</v>
      </c>
      <c r="AE1388" s="207">
        <v>43131</v>
      </c>
      <c r="AF1388" s="171" t="s">
        <v>3417</v>
      </c>
    </row>
    <row r="1389" spans="16:32" x14ac:dyDescent="0.25">
      <c r="P1389" s="171" t="s">
        <v>816</v>
      </c>
      <c r="Q1389" s="171">
        <v>353</v>
      </c>
      <c r="R1389" s="171" t="s">
        <v>3379</v>
      </c>
      <c r="S1389" s="171" t="s">
        <v>1997</v>
      </c>
      <c r="T1389" s="171">
        <v>44</v>
      </c>
      <c r="U1389" s="171" t="s">
        <v>3135</v>
      </c>
      <c r="V1389" s="171" t="s">
        <v>3380</v>
      </c>
      <c r="AB1389" s="171" t="s">
        <v>2335</v>
      </c>
      <c r="AC1389" s="171">
        <v>347</v>
      </c>
      <c r="AD1389" s="207">
        <v>43118</v>
      </c>
      <c r="AE1389" s="207">
        <v>43133</v>
      </c>
      <c r="AF1389" s="171" t="s">
        <v>3417</v>
      </c>
    </row>
    <row r="1390" spans="16:32" x14ac:dyDescent="0.25">
      <c r="P1390" s="171" t="s">
        <v>816</v>
      </c>
      <c r="Q1390" s="171">
        <v>353</v>
      </c>
      <c r="R1390" s="171" t="s">
        <v>3379</v>
      </c>
      <c r="S1390" s="171" t="s">
        <v>1998</v>
      </c>
      <c r="T1390" s="171">
        <v>347</v>
      </c>
      <c r="U1390" s="171" t="s">
        <v>3136</v>
      </c>
      <c r="V1390" s="171" t="s">
        <v>3380</v>
      </c>
      <c r="AB1390" s="171" t="s">
        <v>2335</v>
      </c>
      <c r="AC1390" s="171">
        <v>340</v>
      </c>
      <c r="AD1390" s="207">
        <v>43133</v>
      </c>
      <c r="AE1390" s="207">
        <v>43168</v>
      </c>
      <c r="AF1390" s="171" t="s">
        <v>3417</v>
      </c>
    </row>
    <row r="1391" spans="16:32" x14ac:dyDescent="0.25">
      <c r="P1391" s="171" t="s">
        <v>816</v>
      </c>
      <c r="Q1391" s="171">
        <v>353</v>
      </c>
      <c r="R1391" s="171" t="s">
        <v>3379</v>
      </c>
      <c r="S1391" s="171" t="s">
        <v>1998</v>
      </c>
      <c r="T1391" s="171">
        <v>1</v>
      </c>
      <c r="U1391" s="171" t="s">
        <v>3136</v>
      </c>
      <c r="V1391" s="171" t="s">
        <v>3380</v>
      </c>
      <c r="AB1391" s="171" t="s">
        <v>2335</v>
      </c>
      <c r="AC1391" s="171">
        <v>340</v>
      </c>
      <c r="AD1391" s="207">
        <v>43133</v>
      </c>
      <c r="AE1391" s="207">
        <v>43168</v>
      </c>
      <c r="AF1391" s="171" t="s">
        <v>3417</v>
      </c>
    </row>
    <row r="1392" spans="16:32" x14ac:dyDescent="0.25">
      <c r="P1392" s="171" t="s">
        <v>816</v>
      </c>
      <c r="Q1392" s="171">
        <v>353</v>
      </c>
      <c r="R1392" s="171" t="s">
        <v>3379</v>
      </c>
      <c r="S1392" s="171" t="s">
        <v>1998</v>
      </c>
      <c r="T1392" s="171">
        <v>183</v>
      </c>
      <c r="U1392" s="171" t="s">
        <v>3136</v>
      </c>
      <c r="V1392" s="171" t="s">
        <v>3380</v>
      </c>
      <c r="AB1392" s="171" t="s">
        <v>2335</v>
      </c>
      <c r="AC1392" s="171">
        <v>340</v>
      </c>
      <c r="AD1392" s="207">
        <v>43133</v>
      </c>
      <c r="AE1392" s="207">
        <v>43168</v>
      </c>
      <c r="AF1392" s="171" t="s">
        <v>3417</v>
      </c>
    </row>
    <row r="1393" spans="16:32" x14ac:dyDescent="0.25">
      <c r="P1393" s="171" t="s">
        <v>816</v>
      </c>
      <c r="Q1393" s="171">
        <v>353</v>
      </c>
      <c r="R1393" s="171" t="s">
        <v>3379</v>
      </c>
      <c r="S1393" s="171" t="s">
        <v>1998</v>
      </c>
      <c r="T1393" s="171">
        <v>30</v>
      </c>
      <c r="U1393" s="171" t="s">
        <v>3136</v>
      </c>
      <c r="V1393" s="171" t="s">
        <v>3380</v>
      </c>
      <c r="AB1393" s="171" t="s">
        <v>2335</v>
      </c>
      <c r="AC1393" s="171">
        <v>357</v>
      </c>
      <c r="AD1393" s="207">
        <v>43139</v>
      </c>
      <c r="AE1393" s="207">
        <v>43164</v>
      </c>
      <c r="AF1393" s="171" t="s">
        <v>3417</v>
      </c>
    </row>
    <row r="1394" spans="16:32" x14ac:dyDescent="0.25">
      <c r="P1394" s="171" t="s">
        <v>816</v>
      </c>
      <c r="Q1394" s="171">
        <v>353</v>
      </c>
      <c r="R1394" s="171" t="s">
        <v>3379</v>
      </c>
      <c r="S1394" s="171" t="s">
        <v>1998</v>
      </c>
      <c r="T1394" s="171">
        <v>66</v>
      </c>
      <c r="U1394" s="171" t="s">
        <v>3136</v>
      </c>
      <c r="V1394" s="171" t="s">
        <v>3380</v>
      </c>
      <c r="AB1394" s="171" t="s">
        <v>2335</v>
      </c>
      <c r="AC1394" s="171">
        <v>353</v>
      </c>
      <c r="AD1394" s="207">
        <v>43180</v>
      </c>
      <c r="AE1394" s="207">
        <v>0</v>
      </c>
      <c r="AF1394" s="171" t="s">
        <v>649</v>
      </c>
    </row>
    <row r="1395" spans="16:32" x14ac:dyDescent="0.25">
      <c r="P1395" s="171" t="s">
        <v>816</v>
      </c>
      <c r="Q1395" s="171">
        <v>353</v>
      </c>
      <c r="R1395" s="171" t="s">
        <v>3379</v>
      </c>
      <c r="S1395" s="171" t="s">
        <v>1998</v>
      </c>
      <c r="T1395" s="171">
        <v>3</v>
      </c>
      <c r="U1395" s="171" t="s">
        <v>3136</v>
      </c>
      <c r="V1395" s="171" t="s">
        <v>3380</v>
      </c>
      <c r="AB1395" s="171" t="s">
        <v>2335</v>
      </c>
      <c r="AC1395" s="171">
        <v>353</v>
      </c>
      <c r="AD1395" s="207">
        <v>43180</v>
      </c>
      <c r="AE1395" s="207">
        <v>0</v>
      </c>
      <c r="AF1395" s="171" t="s">
        <v>649</v>
      </c>
    </row>
    <row r="1396" spans="16:32" x14ac:dyDescent="0.25">
      <c r="P1396" s="171" t="s">
        <v>816</v>
      </c>
      <c r="Q1396" s="171">
        <v>353</v>
      </c>
      <c r="R1396" s="171" t="s">
        <v>3379</v>
      </c>
      <c r="S1396" s="171" t="s">
        <v>1998</v>
      </c>
      <c r="T1396" s="171">
        <v>176</v>
      </c>
      <c r="U1396" s="171" t="s">
        <v>3136</v>
      </c>
      <c r="V1396" s="171" t="s">
        <v>3380</v>
      </c>
      <c r="AB1396" s="171" t="s">
        <v>2335</v>
      </c>
      <c r="AC1396" s="171">
        <v>353</v>
      </c>
      <c r="AD1396" s="207">
        <v>43180</v>
      </c>
      <c r="AE1396" s="207">
        <v>0</v>
      </c>
      <c r="AF1396" s="171" t="s">
        <v>649</v>
      </c>
    </row>
    <row r="1397" spans="16:32" x14ac:dyDescent="0.25">
      <c r="P1397" s="171" t="s">
        <v>816</v>
      </c>
      <c r="Q1397" s="171">
        <v>353</v>
      </c>
      <c r="R1397" s="171" t="s">
        <v>3379</v>
      </c>
      <c r="S1397" s="171" t="s">
        <v>2002</v>
      </c>
      <c r="T1397" s="171">
        <v>14</v>
      </c>
      <c r="U1397" s="171" t="s">
        <v>3153</v>
      </c>
      <c r="V1397" s="171" t="s">
        <v>3380</v>
      </c>
      <c r="AB1397" s="171" t="s">
        <v>2335</v>
      </c>
      <c r="AC1397" s="171">
        <v>353</v>
      </c>
      <c r="AD1397" s="207">
        <v>43180</v>
      </c>
      <c r="AE1397" s="207">
        <v>0</v>
      </c>
      <c r="AF1397" s="171" t="s">
        <v>649</v>
      </c>
    </row>
    <row r="1398" spans="16:32" x14ac:dyDescent="0.25">
      <c r="P1398" s="171" t="s">
        <v>816</v>
      </c>
      <c r="Q1398" s="171">
        <v>353</v>
      </c>
      <c r="R1398" s="171" t="s">
        <v>3379</v>
      </c>
      <c r="S1398" s="171" t="s">
        <v>2002</v>
      </c>
      <c r="T1398" s="171">
        <v>10</v>
      </c>
      <c r="U1398" s="171" t="s">
        <v>3153</v>
      </c>
      <c r="V1398" s="171" t="s">
        <v>3380</v>
      </c>
      <c r="AB1398" s="171" t="s">
        <v>2336</v>
      </c>
      <c r="AC1398" s="171">
        <v>347</v>
      </c>
      <c r="AD1398" s="207">
        <v>43118</v>
      </c>
      <c r="AE1398" s="207">
        <v>43133</v>
      </c>
      <c r="AF1398" s="171" t="s">
        <v>3417</v>
      </c>
    </row>
    <row r="1399" spans="16:32" x14ac:dyDescent="0.25">
      <c r="P1399" s="171" t="s">
        <v>816</v>
      </c>
      <c r="Q1399" s="171">
        <v>353</v>
      </c>
      <c r="R1399" s="171" t="s">
        <v>3379</v>
      </c>
      <c r="S1399" s="171" t="s">
        <v>2002</v>
      </c>
      <c r="T1399" s="171">
        <v>2</v>
      </c>
      <c r="U1399" s="171" t="s">
        <v>3153</v>
      </c>
      <c r="V1399" s="171" t="s">
        <v>3380</v>
      </c>
      <c r="AB1399" s="171" t="s">
        <v>2336</v>
      </c>
      <c r="AC1399" s="171">
        <v>340</v>
      </c>
      <c r="AD1399" s="207">
        <v>43133</v>
      </c>
      <c r="AE1399" s="207">
        <v>43168</v>
      </c>
      <c r="AF1399" s="171" t="s">
        <v>3417</v>
      </c>
    </row>
    <row r="1400" spans="16:32" x14ac:dyDescent="0.25">
      <c r="P1400" s="171" t="s">
        <v>816</v>
      </c>
      <c r="Q1400" s="171">
        <v>353</v>
      </c>
      <c r="R1400" s="171" t="s">
        <v>3379</v>
      </c>
      <c r="S1400" s="171" t="s">
        <v>2003</v>
      </c>
      <c r="T1400" s="171">
        <v>12</v>
      </c>
      <c r="U1400" s="171" t="s">
        <v>3162</v>
      </c>
      <c r="V1400" s="171" t="s">
        <v>3380</v>
      </c>
      <c r="AB1400" s="171" t="s">
        <v>2336</v>
      </c>
      <c r="AC1400" s="171">
        <v>357</v>
      </c>
      <c r="AD1400" s="207">
        <v>43139</v>
      </c>
      <c r="AE1400" s="207">
        <v>43164</v>
      </c>
      <c r="AF1400" s="171" t="s">
        <v>3417</v>
      </c>
    </row>
    <row r="1401" spans="16:32" x14ac:dyDescent="0.25">
      <c r="P1401" s="171" t="s">
        <v>816</v>
      </c>
      <c r="Q1401" s="171">
        <v>353</v>
      </c>
      <c r="R1401" s="171" t="s">
        <v>3379</v>
      </c>
      <c r="S1401" s="171" t="s">
        <v>2003</v>
      </c>
      <c r="T1401" s="171">
        <v>3</v>
      </c>
      <c r="U1401" s="171" t="s">
        <v>3162</v>
      </c>
      <c r="V1401" s="171" t="s">
        <v>3380</v>
      </c>
      <c r="AB1401" s="171" t="s">
        <v>2336</v>
      </c>
      <c r="AC1401" s="171">
        <v>353</v>
      </c>
      <c r="AD1401" s="207">
        <v>43180</v>
      </c>
      <c r="AE1401" s="207">
        <v>0</v>
      </c>
      <c r="AF1401" s="171" t="s">
        <v>649</v>
      </c>
    </row>
    <row r="1402" spans="16:32" x14ac:dyDescent="0.25">
      <c r="P1402" s="171" t="s">
        <v>816</v>
      </c>
      <c r="Q1402" s="171">
        <v>353</v>
      </c>
      <c r="R1402" s="171" t="s">
        <v>3379</v>
      </c>
      <c r="S1402" s="171" t="s">
        <v>2004</v>
      </c>
      <c r="T1402" s="171">
        <v>2</v>
      </c>
      <c r="U1402" s="171" t="s">
        <v>3339</v>
      </c>
      <c r="V1402" s="171" t="s">
        <v>3380</v>
      </c>
      <c r="AB1402" s="171" t="s">
        <v>2336</v>
      </c>
      <c r="AC1402" s="171">
        <v>353</v>
      </c>
      <c r="AD1402" s="207">
        <v>43180</v>
      </c>
      <c r="AE1402" s="207">
        <v>0</v>
      </c>
      <c r="AF1402" s="171" t="s">
        <v>649</v>
      </c>
    </row>
    <row r="1403" spans="16:32" x14ac:dyDescent="0.25">
      <c r="P1403" s="171" t="s">
        <v>816</v>
      </c>
      <c r="Q1403" s="171">
        <v>353</v>
      </c>
      <c r="R1403" s="171" t="s">
        <v>3379</v>
      </c>
      <c r="S1403" s="171" t="s">
        <v>2005</v>
      </c>
      <c r="T1403" s="171">
        <v>2</v>
      </c>
      <c r="U1403" s="171" t="s">
        <v>3340</v>
      </c>
      <c r="V1403" s="171" t="s">
        <v>3380</v>
      </c>
      <c r="AB1403" s="171" t="s">
        <v>2337</v>
      </c>
      <c r="AC1403" s="171">
        <v>347</v>
      </c>
      <c r="AD1403" s="207">
        <v>43118</v>
      </c>
      <c r="AE1403" s="207">
        <v>43133</v>
      </c>
      <c r="AF1403" s="171" t="s">
        <v>3417</v>
      </c>
    </row>
    <row r="1404" spans="16:32" x14ac:dyDescent="0.25">
      <c r="P1404" s="171" t="s">
        <v>816</v>
      </c>
      <c r="Q1404" s="171">
        <v>353</v>
      </c>
      <c r="R1404" s="171" t="s">
        <v>3379</v>
      </c>
      <c r="S1404" s="171" t="s">
        <v>2006</v>
      </c>
      <c r="T1404" s="171">
        <v>2</v>
      </c>
      <c r="U1404" s="171" t="s">
        <v>3341</v>
      </c>
      <c r="V1404" s="171" t="s">
        <v>3380</v>
      </c>
      <c r="AB1404" s="171" t="s">
        <v>2337</v>
      </c>
      <c r="AC1404" s="171">
        <v>340</v>
      </c>
      <c r="AD1404" s="207">
        <v>43133</v>
      </c>
      <c r="AE1404" s="207">
        <v>43168</v>
      </c>
      <c r="AF1404" s="171" t="s">
        <v>3417</v>
      </c>
    </row>
    <row r="1405" spans="16:32" x14ac:dyDescent="0.25">
      <c r="P1405" s="171" t="s">
        <v>816</v>
      </c>
      <c r="Q1405" s="171">
        <v>353</v>
      </c>
      <c r="R1405" s="171" t="s">
        <v>3379</v>
      </c>
      <c r="S1405" s="171" t="s">
        <v>2007</v>
      </c>
      <c r="T1405" s="171">
        <v>2</v>
      </c>
      <c r="U1405" s="171" t="s">
        <v>3342</v>
      </c>
      <c r="V1405" s="171" t="s">
        <v>3380</v>
      </c>
      <c r="AB1405" s="171" t="s">
        <v>2337</v>
      </c>
      <c r="AC1405" s="171">
        <v>357</v>
      </c>
      <c r="AD1405" s="207">
        <v>43139</v>
      </c>
      <c r="AE1405" s="207">
        <v>43164</v>
      </c>
      <c r="AF1405" s="171" t="s">
        <v>3417</v>
      </c>
    </row>
    <row r="1406" spans="16:32" x14ac:dyDescent="0.25">
      <c r="P1406" s="171" t="s">
        <v>816</v>
      </c>
      <c r="Q1406" s="171">
        <v>353</v>
      </c>
      <c r="R1406" s="171" t="s">
        <v>3379</v>
      </c>
      <c r="S1406" s="171" t="s">
        <v>2008</v>
      </c>
      <c r="T1406" s="171">
        <v>3</v>
      </c>
      <c r="U1406" s="171" t="s">
        <v>3343</v>
      </c>
      <c r="V1406" s="171" t="s">
        <v>3380</v>
      </c>
      <c r="AB1406" s="171" t="s">
        <v>2337</v>
      </c>
      <c r="AC1406" s="171">
        <v>353</v>
      </c>
      <c r="AD1406" s="207">
        <v>43180</v>
      </c>
      <c r="AE1406" s="207">
        <v>0</v>
      </c>
      <c r="AF1406" s="171" t="s">
        <v>649</v>
      </c>
    </row>
    <row r="1407" spans="16:32" x14ac:dyDescent="0.25">
      <c r="P1407" s="171" t="s">
        <v>816</v>
      </c>
      <c r="Q1407" s="171">
        <v>353</v>
      </c>
      <c r="R1407" s="171" t="s">
        <v>3379</v>
      </c>
      <c r="S1407" s="171" t="s">
        <v>2009</v>
      </c>
      <c r="T1407" s="171">
        <v>3</v>
      </c>
      <c r="U1407" s="171" t="s">
        <v>3390</v>
      </c>
      <c r="V1407" s="171" t="s">
        <v>3380</v>
      </c>
      <c r="AB1407" s="171" t="s">
        <v>2338</v>
      </c>
      <c r="AC1407" s="171">
        <v>347</v>
      </c>
      <c r="AD1407" s="207">
        <v>43118</v>
      </c>
      <c r="AE1407" s="207">
        <v>43133</v>
      </c>
      <c r="AF1407" s="171" t="s">
        <v>3417</v>
      </c>
    </row>
    <row r="1408" spans="16:32" x14ac:dyDescent="0.25">
      <c r="P1408" s="171" t="s">
        <v>816</v>
      </c>
      <c r="Q1408" s="171">
        <v>353</v>
      </c>
      <c r="R1408" s="171" t="s">
        <v>3379</v>
      </c>
      <c r="S1408" s="171" t="s">
        <v>2011</v>
      </c>
      <c r="T1408" s="171">
        <v>1</v>
      </c>
      <c r="U1408" s="171" t="s">
        <v>3165</v>
      </c>
      <c r="V1408" s="171" t="s">
        <v>3380</v>
      </c>
      <c r="AB1408" s="171" t="s">
        <v>2338</v>
      </c>
      <c r="AC1408" s="171">
        <v>340</v>
      </c>
      <c r="AD1408" s="207">
        <v>43133</v>
      </c>
      <c r="AE1408" s="207">
        <v>43168</v>
      </c>
      <c r="AF1408" s="171" t="s">
        <v>3417</v>
      </c>
    </row>
    <row r="1409" spans="16:32" x14ac:dyDescent="0.25">
      <c r="P1409" s="171" t="s">
        <v>816</v>
      </c>
      <c r="Q1409" s="171">
        <v>353</v>
      </c>
      <c r="R1409" s="171" t="s">
        <v>3379</v>
      </c>
      <c r="S1409" s="171" t="s">
        <v>2012</v>
      </c>
      <c r="T1409" s="171">
        <v>5</v>
      </c>
      <c r="U1409" s="171" t="s">
        <v>3391</v>
      </c>
      <c r="V1409" s="171" t="s">
        <v>3380</v>
      </c>
      <c r="AB1409" s="171" t="s">
        <v>2338</v>
      </c>
      <c r="AC1409" s="171">
        <v>340</v>
      </c>
      <c r="AD1409" s="207">
        <v>43133</v>
      </c>
      <c r="AE1409" s="207">
        <v>43168</v>
      </c>
      <c r="AF1409" s="171" t="s">
        <v>3417</v>
      </c>
    </row>
    <row r="1410" spans="16:32" x14ac:dyDescent="0.25">
      <c r="P1410" s="171" t="s">
        <v>816</v>
      </c>
      <c r="Q1410" s="171">
        <v>353</v>
      </c>
      <c r="R1410" s="171" t="s">
        <v>3379</v>
      </c>
      <c r="S1410" s="171" t="s">
        <v>2013</v>
      </c>
      <c r="T1410" s="171">
        <v>6</v>
      </c>
      <c r="U1410" s="171" t="s">
        <v>3392</v>
      </c>
      <c r="V1410" s="171" t="s">
        <v>3380</v>
      </c>
      <c r="AB1410" s="171" t="s">
        <v>2338</v>
      </c>
      <c r="AC1410" s="171">
        <v>340</v>
      </c>
      <c r="AD1410" s="207">
        <v>43133</v>
      </c>
      <c r="AE1410" s="207">
        <v>43168</v>
      </c>
      <c r="AF1410" s="171" t="s">
        <v>3417</v>
      </c>
    </row>
    <row r="1411" spans="16:32" x14ac:dyDescent="0.25">
      <c r="P1411" s="171" t="s">
        <v>816</v>
      </c>
      <c r="Q1411" s="171">
        <v>353</v>
      </c>
      <c r="R1411" s="171" t="s">
        <v>3379</v>
      </c>
      <c r="S1411" s="171" t="s">
        <v>2014</v>
      </c>
      <c r="T1411" s="171">
        <v>4</v>
      </c>
      <c r="U1411" s="171" t="s">
        <v>3393</v>
      </c>
      <c r="V1411" s="171" t="s">
        <v>3380</v>
      </c>
      <c r="AB1411" s="171" t="s">
        <v>2338</v>
      </c>
      <c r="AC1411" s="171">
        <v>353</v>
      </c>
      <c r="AD1411" s="207">
        <v>43180</v>
      </c>
      <c r="AE1411" s="207">
        <v>0</v>
      </c>
      <c r="AF1411" s="171" t="s">
        <v>649</v>
      </c>
    </row>
    <row r="1412" spans="16:32" x14ac:dyDescent="0.25">
      <c r="P1412" s="171" t="s">
        <v>816</v>
      </c>
      <c r="Q1412" s="171">
        <v>353</v>
      </c>
      <c r="R1412" s="171" t="s">
        <v>3379</v>
      </c>
      <c r="S1412" s="171" t="s">
        <v>2014</v>
      </c>
      <c r="T1412" s="171">
        <v>4</v>
      </c>
      <c r="U1412" s="171" t="s">
        <v>3393</v>
      </c>
      <c r="V1412" s="171" t="s">
        <v>3380</v>
      </c>
      <c r="AB1412" s="171" t="s">
        <v>2338</v>
      </c>
      <c r="AC1412" s="171">
        <v>353</v>
      </c>
      <c r="AD1412" s="207">
        <v>43180</v>
      </c>
      <c r="AE1412" s="207">
        <v>0</v>
      </c>
      <c r="AF1412" s="171" t="s">
        <v>649</v>
      </c>
    </row>
    <row r="1413" spans="16:32" x14ac:dyDescent="0.25">
      <c r="P1413" s="171" t="s">
        <v>816</v>
      </c>
      <c r="Q1413" s="171">
        <v>353</v>
      </c>
      <c r="R1413" s="171" t="s">
        <v>3379</v>
      </c>
      <c r="S1413" s="171" t="s">
        <v>2014</v>
      </c>
      <c r="T1413" s="171">
        <v>2</v>
      </c>
      <c r="U1413" s="171" t="s">
        <v>3393</v>
      </c>
      <c r="V1413" s="171" t="s">
        <v>3380</v>
      </c>
      <c r="AB1413" s="171" t="s">
        <v>2338</v>
      </c>
      <c r="AC1413" s="171">
        <v>353</v>
      </c>
      <c r="AD1413" s="207">
        <v>43180</v>
      </c>
      <c r="AE1413" s="207">
        <v>0</v>
      </c>
      <c r="AF1413" s="171" t="s">
        <v>649</v>
      </c>
    </row>
    <row r="1414" spans="16:32" x14ac:dyDescent="0.25">
      <c r="P1414" s="171" t="s">
        <v>816</v>
      </c>
      <c r="Q1414" s="171">
        <v>353</v>
      </c>
      <c r="R1414" s="171" t="s">
        <v>3379</v>
      </c>
      <c r="S1414" s="171" t="s">
        <v>2014</v>
      </c>
      <c r="T1414" s="171">
        <v>2</v>
      </c>
      <c r="U1414" s="171" t="s">
        <v>3393</v>
      </c>
      <c r="V1414" s="171" t="s">
        <v>3380</v>
      </c>
      <c r="AB1414" s="171" t="s">
        <v>2339</v>
      </c>
      <c r="AC1414" s="171">
        <v>327</v>
      </c>
      <c r="AD1414" s="207">
        <v>43074</v>
      </c>
      <c r="AE1414" s="207">
        <v>43131</v>
      </c>
      <c r="AF1414" s="171" t="s">
        <v>3417</v>
      </c>
    </row>
    <row r="1415" spans="16:32" x14ac:dyDescent="0.25">
      <c r="P1415" s="171" t="s">
        <v>816</v>
      </c>
      <c r="Q1415" s="171">
        <v>353</v>
      </c>
      <c r="R1415" s="171" t="s">
        <v>3379</v>
      </c>
      <c r="S1415" s="171" t="s">
        <v>2014</v>
      </c>
      <c r="T1415" s="171">
        <v>2</v>
      </c>
      <c r="U1415" s="171" t="s">
        <v>3393</v>
      </c>
      <c r="V1415" s="171" t="s">
        <v>3380</v>
      </c>
      <c r="AB1415" s="171" t="s">
        <v>2339</v>
      </c>
      <c r="AC1415" s="171">
        <v>347</v>
      </c>
      <c r="AD1415" s="207">
        <v>43118</v>
      </c>
      <c r="AE1415" s="207">
        <v>43133</v>
      </c>
      <c r="AF1415" s="171" t="s">
        <v>3417</v>
      </c>
    </row>
    <row r="1416" spans="16:32" x14ac:dyDescent="0.25">
      <c r="P1416" s="171" t="s">
        <v>816</v>
      </c>
      <c r="Q1416" s="171">
        <v>353</v>
      </c>
      <c r="R1416" s="171" t="s">
        <v>3379</v>
      </c>
      <c r="S1416" s="171" t="s">
        <v>2015</v>
      </c>
      <c r="T1416" s="171">
        <v>1</v>
      </c>
      <c r="U1416" s="171" t="s">
        <v>3166</v>
      </c>
      <c r="V1416" s="171" t="s">
        <v>3380</v>
      </c>
      <c r="AB1416" s="171" t="s">
        <v>2339</v>
      </c>
      <c r="AC1416" s="171">
        <v>357</v>
      </c>
      <c r="AD1416" s="207">
        <v>43139</v>
      </c>
      <c r="AE1416" s="207">
        <v>43164</v>
      </c>
      <c r="AF1416" s="171" t="s">
        <v>3417</v>
      </c>
    </row>
    <row r="1417" spans="16:32" x14ac:dyDescent="0.25">
      <c r="P1417" s="171" t="s">
        <v>816</v>
      </c>
      <c r="Q1417" s="171">
        <v>353</v>
      </c>
      <c r="R1417" s="171" t="s">
        <v>3379</v>
      </c>
      <c r="S1417" s="171" t="s">
        <v>2015</v>
      </c>
      <c r="T1417" s="171">
        <v>3</v>
      </c>
      <c r="U1417" s="171" t="s">
        <v>3166</v>
      </c>
      <c r="V1417" s="171" t="s">
        <v>3380</v>
      </c>
      <c r="AB1417" s="171" t="s">
        <v>2339</v>
      </c>
      <c r="AC1417" s="171">
        <v>364</v>
      </c>
      <c r="AD1417" s="207">
        <v>43168</v>
      </c>
      <c r="AE1417" s="207">
        <v>43179</v>
      </c>
      <c r="AF1417" s="171" t="s">
        <v>3417</v>
      </c>
    </row>
    <row r="1418" spans="16:32" x14ac:dyDescent="0.25">
      <c r="P1418" s="171" t="s">
        <v>816</v>
      </c>
      <c r="Q1418" s="171">
        <v>353</v>
      </c>
      <c r="R1418" s="171" t="s">
        <v>3379</v>
      </c>
      <c r="S1418" s="171" t="s">
        <v>2016</v>
      </c>
      <c r="T1418" s="171">
        <v>3</v>
      </c>
      <c r="U1418" s="171" t="s">
        <v>3357</v>
      </c>
      <c r="V1418" s="171" t="s">
        <v>3380</v>
      </c>
      <c r="AB1418" s="171" t="s">
        <v>2339</v>
      </c>
      <c r="AC1418" s="171">
        <v>353</v>
      </c>
      <c r="AD1418" s="207">
        <v>43180</v>
      </c>
      <c r="AE1418" s="207">
        <v>0</v>
      </c>
      <c r="AF1418" s="171" t="s">
        <v>649</v>
      </c>
    </row>
    <row r="1419" spans="16:32" x14ac:dyDescent="0.25">
      <c r="P1419" s="171" t="s">
        <v>816</v>
      </c>
      <c r="Q1419" s="171">
        <v>353</v>
      </c>
      <c r="R1419" s="171" t="s">
        <v>3379</v>
      </c>
      <c r="S1419" s="171" t="s">
        <v>2017</v>
      </c>
      <c r="T1419" s="171">
        <v>2</v>
      </c>
      <c r="U1419" s="171" t="s">
        <v>3358</v>
      </c>
      <c r="V1419" s="171" t="s">
        <v>3380</v>
      </c>
      <c r="AB1419" s="171" t="s">
        <v>2339</v>
      </c>
      <c r="AC1419" s="171">
        <v>353</v>
      </c>
      <c r="AD1419" s="207">
        <v>43180</v>
      </c>
      <c r="AE1419" s="207">
        <v>0</v>
      </c>
      <c r="AF1419" s="171" t="s">
        <v>649</v>
      </c>
    </row>
    <row r="1420" spans="16:32" x14ac:dyDescent="0.25">
      <c r="P1420" s="171" t="s">
        <v>816</v>
      </c>
      <c r="Q1420" s="171">
        <v>353</v>
      </c>
      <c r="R1420" s="171" t="s">
        <v>3379</v>
      </c>
      <c r="S1420" s="171" t="s">
        <v>2018</v>
      </c>
      <c r="T1420" s="171">
        <v>2</v>
      </c>
      <c r="U1420" s="171" t="s">
        <v>3394</v>
      </c>
      <c r="V1420" s="171" t="s">
        <v>3380</v>
      </c>
      <c r="AB1420" s="171" t="s">
        <v>2339</v>
      </c>
      <c r="AC1420" s="171">
        <v>353</v>
      </c>
      <c r="AD1420" s="207">
        <v>43180</v>
      </c>
      <c r="AE1420" s="207">
        <v>0</v>
      </c>
      <c r="AF1420" s="171" t="s">
        <v>649</v>
      </c>
    </row>
    <row r="1421" spans="16:32" x14ac:dyDescent="0.25">
      <c r="P1421" s="171" t="s">
        <v>816</v>
      </c>
      <c r="Q1421" s="171">
        <v>353</v>
      </c>
      <c r="R1421" s="171" t="s">
        <v>3379</v>
      </c>
      <c r="S1421" s="171" t="s">
        <v>2019</v>
      </c>
      <c r="T1421" s="171">
        <v>1</v>
      </c>
      <c r="U1421" s="171" t="s">
        <v>3395</v>
      </c>
      <c r="V1421" s="171" t="s">
        <v>3380</v>
      </c>
      <c r="AB1421" s="171" t="s">
        <v>2339</v>
      </c>
      <c r="AC1421" s="171">
        <v>353</v>
      </c>
      <c r="AD1421" s="207">
        <v>43180</v>
      </c>
      <c r="AE1421" s="207">
        <v>0</v>
      </c>
      <c r="AF1421" s="171" t="s">
        <v>649</v>
      </c>
    </row>
    <row r="1422" spans="16:32" x14ac:dyDescent="0.25">
      <c r="P1422" s="171" t="s">
        <v>816</v>
      </c>
      <c r="Q1422" s="171">
        <v>353</v>
      </c>
      <c r="R1422" s="171" t="s">
        <v>3379</v>
      </c>
      <c r="S1422" s="171" t="s">
        <v>2020</v>
      </c>
      <c r="T1422" s="171">
        <v>5</v>
      </c>
      <c r="U1422" s="171" t="s">
        <v>3396</v>
      </c>
      <c r="V1422" s="171" t="s">
        <v>3380</v>
      </c>
      <c r="AB1422" s="171" t="s">
        <v>2339</v>
      </c>
      <c r="AC1422" s="171">
        <v>353</v>
      </c>
      <c r="AD1422" s="207">
        <v>43180</v>
      </c>
      <c r="AE1422" s="207">
        <v>0</v>
      </c>
      <c r="AF1422" s="171" t="s">
        <v>649</v>
      </c>
    </row>
    <row r="1423" spans="16:32" x14ac:dyDescent="0.25">
      <c r="P1423" s="171" t="s">
        <v>816</v>
      </c>
      <c r="Q1423" s="171">
        <v>353</v>
      </c>
      <c r="R1423" s="171" t="s">
        <v>3379</v>
      </c>
      <c r="S1423" s="171" t="s">
        <v>2021</v>
      </c>
      <c r="T1423" s="171">
        <v>5</v>
      </c>
      <c r="U1423" s="171" t="s">
        <v>3397</v>
      </c>
      <c r="V1423" s="171" t="s">
        <v>3380</v>
      </c>
      <c r="AB1423" s="171" t="s">
        <v>2340</v>
      </c>
      <c r="AC1423" s="171">
        <v>347</v>
      </c>
      <c r="AD1423" s="207">
        <v>43118</v>
      </c>
      <c r="AE1423" s="207">
        <v>43133</v>
      </c>
      <c r="AF1423" s="171" t="s">
        <v>3417</v>
      </c>
    </row>
    <row r="1424" spans="16:32" x14ac:dyDescent="0.25">
      <c r="P1424" s="171" t="s">
        <v>816</v>
      </c>
      <c r="Q1424" s="171">
        <v>353</v>
      </c>
      <c r="R1424" s="171" t="s">
        <v>3379</v>
      </c>
      <c r="S1424" s="171" t="s">
        <v>2022</v>
      </c>
      <c r="T1424" s="171">
        <v>5</v>
      </c>
      <c r="U1424" s="171" t="s">
        <v>3398</v>
      </c>
      <c r="V1424" s="171" t="s">
        <v>3380</v>
      </c>
      <c r="AB1424" s="171" t="s">
        <v>2340</v>
      </c>
      <c r="AC1424" s="171">
        <v>340</v>
      </c>
      <c r="AD1424" s="207">
        <v>43133</v>
      </c>
      <c r="AE1424" s="207">
        <v>43168</v>
      </c>
      <c r="AF1424" s="171" t="s">
        <v>3417</v>
      </c>
    </row>
    <row r="1425" spans="16:32" x14ac:dyDescent="0.25">
      <c r="P1425" s="171" t="s">
        <v>816</v>
      </c>
      <c r="Q1425" s="171">
        <v>353</v>
      </c>
      <c r="R1425" s="171" t="s">
        <v>3379</v>
      </c>
      <c r="S1425" s="171" t="s">
        <v>2022</v>
      </c>
      <c r="T1425" s="171">
        <v>3</v>
      </c>
      <c r="U1425" s="171" t="s">
        <v>3398</v>
      </c>
      <c r="V1425" s="171" t="s">
        <v>3380</v>
      </c>
      <c r="AB1425" s="171" t="s">
        <v>2340</v>
      </c>
      <c r="AC1425" s="171">
        <v>364</v>
      </c>
      <c r="AD1425" s="207">
        <v>43168</v>
      </c>
      <c r="AE1425" s="207">
        <v>43179</v>
      </c>
      <c r="AF1425" s="171" t="s">
        <v>3417</v>
      </c>
    </row>
    <row r="1426" spans="16:32" x14ac:dyDescent="0.25">
      <c r="P1426" s="171" t="s">
        <v>816</v>
      </c>
      <c r="Q1426" s="171">
        <v>353</v>
      </c>
      <c r="R1426" s="171" t="s">
        <v>3379</v>
      </c>
      <c r="S1426" s="171" t="s">
        <v>2022</v>
      </c>
      <c r="T1426" s="171">
        <v>5</v>
      </c>
      <c r="U1426" s="171" t="s">
        <v>3398</v>
      </c>
      <c r="V1426" s="171" t="s">
        <v>3380</v>
      </c>
      <c r="AB1426" s="171" t="s">
        <v>2340</v>
      </c>
      <c r="AC1426" s="171">
        <v>353</v>
      </c>
      <c r="AD1426" s="207">
        <v>43180</v>
      </c>
      <c r="AE1426" s="207">
        <v>0</v>
      </c>
      <c r="AF1426" s="171" t="s">
        <v>649</v>
      </c>
    </row>
    <row r="1427" spans="16:32" x14ac:dyDescent="0.25">
      <c r="P1427" s="171" t="s">
        <v>816</v>
      </c>
      <c r="Q1427" s="171">
        <v>353</v>
      </c>
      <c r="R1427" s="171" t="s">
        <v>3379</v>
      </c>
      <c r="S1427" s="171" t="s">
        <v>2023</v>
      </c>
      <c r="T1427" s="171">
        <v>4</v>
      </c>
      <c r="U1427" s="171" t="s">
        <v>3399</v>
      </c>
      <c r="V1427" s="171" t="s">
        <v>3380</v>
      </c>
      <c r="AB1427" s="171" t="s">
        <v>2340</v>
      </c>
      <c r="AC1427" s="171">
        <v>353</v>
      </c>
      <c r="AD1427" s="207">
        <v>43180</v>
      </c>
      <c r="AE1427" s="207">
        <v>0</v>
      </c>
      <c r="AF1427" s="171" t="s">
        <v>649</v>
      </c>
    </row>
    <row r="1428" spans="16:32" x14ac:dyDescent="0.25">
      <c r="P1428" s="171" t="s">
        <v>816</v>
      </c>
      <c r="Q1428" s="171">
        <v>353</v>
      </c>
      <c r="R1428" s="171" t="s">
        <v>3379</v>
      </c>
      <c r="S1428" s="171" t="s">
        <v>2023</v>
      </c>
      <c r="T1428" s="171">
        <v>2</v>
      </c>
      <c r="U1428" s="171" t="s">
        <v>3399</v>
      </c>
      <c r="V1428" s="171" t="s">
        <v>3380</v>
      </c>
      <c r="AB1428" s="171" t="s">
        <v>2340</v>
      </c>
      <c r="AC1428" s="171">
        <v>353</v>
      </c>
      <c r="AD1428" s="207">
        <v>43180</v>
      </c>
      <c r="AE1428" s="207">
        <v>0</v>
      </c>
      <c r="AF1428" s="171" t="s">
        <v>649</v>
      </c>
    </row>
    <row r="1429" spans="16:32" x14ac:dyDescent="0.25">
      <c r="P1429" s="171" t="s">
        <v>816</v>
      </c>
      <c r="Q1429" s="171">
        <v>353</v>
      </c>
      <c r="R1429" s="171" t="s">
        <v>3379</v>
      </c>
      <c r="S1429" s="171" t="s">
        <v>2023</v>
      </c>
      <c r="T1429" s="171">
        <v>4</v>
      </c>
      <c r="U1429" s="171" t="s">
        <v>3399</v>
      </c>
      <c r="V1429" s="171" t="s">
        <v>3380</v>
      </c>
      <c r="AB1429" s="171" t="s">
        <v>2340</v>
      </c>
      <c r="AC1429" s="171">
        <v>353</v>
      </c>
      <c r="AD1429" s="207">
        <v>43180</v>
      </c>
      <c r="AE1429" s="207">
        <v>0</v>
      </c>
      <c r="AF1429" s="171" t="s">
        <v>649</v>
      </c>
    </row>
    <row r="1430" spans="16:32" x14ac:dyDescent="0.25">
      <c r="P1430" s="171" t="s">
        <v>816</v>
      </c>
      <c r="Q1430" s="171">
        <v>353</v>
      </c>
      <c r="R1430" s="171" t="s">
        <v>3379</v>
      </c>
      <c r="S1430" s="171" t="s">
        <v>2024</v>
      </c>
      <c r="T1430" s="171">
        <v>4</v>
      </c>
      <c r="U1430" s="171" t="s">
        <v>3400</v>
      </c>
      <c r="V1430" s="171" t="s">
        <v>3380</v>
      </c>
      <c r="AB1430" s="171" t="s">
        <v>2341</v>
      </c>
      <c r="AC1430" s="171">
        <v>327</v>
      </c>
      <c r="AD1430" s="207">
        <v>43074</v>
      </c>
      <c r="AE1430" s="207">
        <v>43131</v>
      </c>
      <c r="AF1430" s="171" t="s">
        <v>3417</v>
      </c>
    </row>
    <row r="1431" spans="16:32" x14ac:dyDescent="0.25">
      <c r="P1431" s="171" t="s">
        <v>816</v>
      </c>
      <c r="Q1431" s="171">
        <v>353</v>
      </c>
      <c r="R1431" s="171" t="s">
        <v>3379</v>
      </c>
      <c r="S1431" s="171" t="s">
        <v>2024</v>
      </c>
      <c r="T1431" s="171">
        <v>2</v>
      </c>
      <c r="U1431" s="171" t="s">
        <v>3400</v>
      </c>
      <c r="V1431" s="171" t="s">
        <v>3380</v>
      </c>
      <c r="AB1431" s="171" t="s">
        <v>2341</v>
      </c>
      <c r="AC1431" s="171">
        <v>327</v>
      </c>
      <c r="AD1431" s="207">
        <v>43074</v>
      </c>
      <c r="AE1431" s="207">
        <v>43131</v>
      </c>
      <c r="AF1431" s="171" t="s">
        <v>3417</v>
      </c>
    </row>
    <row r="1432" spans="16:32" x14ac:dyDescent="0.25">
      <c r="P1432" s="171" t="s">
        <v>816</v>
      </c>
      <c r="Q1432" s="171">
        <v>353</v>
      </c>
      <c r="R1432" s="171" t="s">
        <v>3379</v>
      </c>
      <c r="S1432" s="171" t="s">
        <v>2024</v>
      </c>
      <c r="T1432" s="171">
        <v>4</v>
      </c>
      <c r="U1432" s="171" t="s">
        <v>3400</v>
      </c>
      <c r="V1432" s="171" t="s">
        <v>3380</v>
      </c>
      <c r="AB1432" s="171" t="s">
        <v>2341</v>
      </c>
      <c r="AC1432" s="171">
        <v>364</v>
      </c>
      <c r="AD1432" s="207">
        <v>43168</v>
      </c>
      <c r="AE1432" s="207">
        <v>43179</v>
      </c>
      <c r="AF1432" s="171" t="s">
        <v>3417</v>
      </c>
    </row>
    <row r="1433" spans="16:32" x14ac:dyDescent="0.25">
      <c r="P1433" s="171" t="s">
        <v>816</v>
      </c>
      <c r="Q1433" s="171">
        <v>353</v>
      </c>
      <c r="R1433" s="171" t="s">
        <v>3379</v>
      </c>
      <c r="S1433" s="171" t="s">
        <v>2027</v>
      </c>
      <c r="T1433" s="171">
        <v>1</v>
      </c>
      <c r="U1433" s="171" t="s">
        <v>3401</v>
      </c>
      <c r="V1433" s="171" t="s">
        <v>3380</v>
      </c>
      <c r="AB1433" s="171" t="s">
        <v>2341</v>
      </c>
      <c r="AC1433" s="171">
        <v>353</v>
      </c>
      <c r="AD1433" s="207">
        <v>43180</v>
      </c>
      <c r="AE1433" s="207">
        <v>0</v>
      </c>
      <c r="AF1433" s="171" t="s">
        <v>649</v>
      </c>
    </row>
    <row r="1434" spans="16:32" x14ac:dyDescent="0.25">
      <c r="P1434" s="171" t="s">
        <v>816</v>
      </c>
      <c r="Q1434" s="171">
        <v>356</v>
      </c>
      <c r="R1434" s="171" t="s">
        <v>3372</v>
      </c>
      <c r="S1434" s="171" t="s">
        <v>2031</v>
      </c>
      <c r="T1434" s="171">
        <v>1</v>
      </c>
      <c r="U1434" s="171" t="s">
        <v>3402</v>
      </c>
      <c r="V1434" s="171" t="s">
        <v>3373</v>
      </c>
      <c r="AB1434" s="171" t="s">
        <v>2342</v>
      </c>
      <c r="AC1434" s="171">
        <v>357</v>
      </c>
      <c r="AD1434" s="207">
        <v>43139</v>
      </c>
      <c r="AE1434" s="207">
        <v>43164</v>
      </c>
      <c r="AF1434" s="171" t="s">
        <v>3417</v>
      </c>
    </row>
    <row r="1435" spans="16:32" x14ac:dyDescent="0.25">
      <c r="P1435" s="171" t="s">
        <v>816</v>
      </c>
      <c r="Q1435" s="171">
        <v>356</v>
      </c>
      <c r="R1435" s="171" t="s">
        <v>3372</v>
      </c>
      <c r="S1435" s="171" t="s">
        <v>2032</v>
      </c>
      <c r="T1435" s="171">
        <v>1</v>
      </c>
      <c r="U1435" s="171" t="s">
        <v>3403</v>
      </c>
      <c r="V1435" s="171" t="s">
        <v>3373</v>
      </c>
      <c r="AB1435" s="171" t="s">
        <v>2342</v>
      </c>
      <c r="AC1435" s="171">
        <v>353</v>
      </c>
      <c r="AD1435" s="207">
        <v>43180</v>
      </c>
      <c r="AE1435" s="207">
        <v>0</v>
      </c>
      <c r="AF1435" s="171" t="s">
        <v>649</v>
      </c>
    </row>
    <row r="1436" spans="16:32" x14ac:dyDescent="0.25">
      <c r="P1436" s="171" t="s">
        <v>816</v>
      </c>
      <c r="Q1436" s="171">
        <v>368</v>
      </c>
      <c r="R1436" s="171" t="s">
        <v>3404</v>
      </c>
      <c r="S1436" s="171" t="s">
        <v>2033</v>
      </c>
      <c r="T1436" s="171">
        <v>350</v>
      </c>
      <c r="U1436" s="171" t="s">
        <v>3405</v>
      </c>
      <c r="V1436" s="171" t="s">
        <v>3406</v>
      </c>
      <c r="AB1436" s="171" t="s">
        <v>2343</v>
      </c>
      <c r="AC1436" s="171">
        <v>323</v>
      </c>
      <c r="AD1436" s="207">
        <v>43074</v>
      </c>
      <c r="AE1436" s="207">
        <v>43111</v>
      </c>
      <c r="AF1436" s="171" t="s">
        <v>3417</v>
      </c>
    </row>
    <row r="1437" spans="16:32" x14ac:dyDescent="0.25">
      <c r="P1437" s="171" t="s">
        <v>816</v>
      </c>
      <c r="Q1437" s="171">
        <v>368</v>
      </c>
      <c r="R1437" s="171" t="s">
        <v>3404</v>
      </c>
      <c r="S1437" s="171" t="s">
        <v>2034</v>
      </c>
      <c r="T1437" s="171">
        <v>50</v>
      </c>
      <c r="U1437" s="171" t="s">
        <v>3407</v>
      </c>
      <c r="V1437" s="171" t="s">
        <v>3406</v>
      </c>
      <c r="AB1437" s="171" t="s">
        <v>2343</v>
      </c>
      <c r="AC1437" s="171">
        <v>347</v>
      </c>
      <c r="AD1437" s="207">
        <v>43118</v>
      </c>
      <c r="AE1437" s="207">
        <v>43133</v>
      </c>
      <c r="AF1437" s="171" t="s">
        <v>3417</v>
      </c>
    </row>
    <row r="1438" spans="16:32" x14ac:dyDescent="0.25">
      <c r="P1438" s="171" t="s">
        <v>816</v>
      </c>
      <c r="Q1438" s="171">
        <v>368</v>
      </c>
      <c r="R1438" s="171" t="s">
        <v>3404</v>
      </c>
      <c r="S1438" s="171" t="s">
        <v>2035</v>
      </c>
      <c r="T1438" s="171">
        <v>150</v>
      </c>
      <c r="U1438" s="171" t="s">
        <v>3408</v>
      </c>
      <c r="V1438" s="171" t="s">
        <v>3406</v>
      </c>
      <c r="AB1438" s="171" t="s">
        <v>2343</v>
      </c>
      <c r="AC1438" s="171">
        <v>340</v>
      </c>
      <c r="AD1438" s="207">
        <v>43133</v>
      </c>
      <c r="AE1438" s="207">
        <v>43168</v>
      </c>
      <c r="AF1438" s="171" t="s">
        <v>3417</v>
      </c>
    </row>
    <row r="1439" spans="16:32" x14ac:dyDescent="0.25">
      <c r="P1439" s="171" t="s">
        <v>816</v>
      </c>
      <c r="Q1439" s="171">
        <v>374</v>
      </c>
      <c r="R1439" s="171" t="s">
        <v>3409</v>
      </c>
      <c r="S1439" s="171" t="s">
        <v>1245</v>
      </c>
      <c r="T1439" s="171">
        <v>1</v>
      </c>
      <c r="U1439" s="171" t="s">
        <v>3381</v>
      </c>
      <c r="V1439" s="171" t="s">
        <v>3410</v>
      </c>
      <c r="AB1439" s="171" t="s">
        <v>2343</v>
      </c>
      <c r="AC1439" s="171">
        <v>340</v>
      </c>
      <c r="AD1439" s="207">
        <v>43133</v>
      </c>
      <c r="AE1439" s="207">
        <v>43168</v>
      </c>
      <c r="AF1439" s="171" t="s">
        <v>3417</v>
      </c>
    </row>
    <row r="1440" spans="16:32" x14ac:dyDescent="0.25">
      <c r="P1440" s="171" t="s">
        <v>816</v>
      </c>
      <c r="Q1440" s="171">
        <v>374</v>
      </c>
      <c r="R1440" s="171" t="s">
        <v>3409</v>
      </c>
      <c r="S1440" s="171" t="s">
        <v>1253</v>
      </c>
      <c r="T1440" s="171">
        <v>68</v>
      </c>
      <c r="U1440" s="171" t="s">
        <v>2054</v>
      </c>
      <c r="V1440" s="171" t="s">
        <v>3410</v>
      </c>
      <c r="AB1440" s="171" t="s">
        <v>2343</v>
      </c>
      <c r="AC1440" s="171">
        <v>357</v>
      </c>
      <c r="AD1440" s="207">
        <v>43139</v>
      </c>
      <c r="AE1440" s="207">
        <v>43164</v>
      </c>
      <c r="AF1440" s="171" t="s">
        <v>3417</v>
      </c>
    </row>
    <row r="1441" spans="16:32" x14ac:dyDescent="0.25">
      <c r="P1441" s="171" t="s">
        <v>816</v>
      </c>
      <c r="Q1441" s="171">
        <v>374</v>
      </c>
      <c r="R1441" s="171" t="s">
        <v>3409</v>
      </c>
      <c r="S1441" s="171" t="s">
        <v>1254</v>
      </c>
      <c r="T1441" s="171">
        <v>20</v>
      </c>
      <c r="U1441" s="171" t="s">
        <v>2057</v>
      </c>
      <c r="V1441" s="171" t="s">
        <v>3410</v>
      </c>
      <c r="AB1441" s="171" t="s">
        <v>2343</v>
      </c>
      <c r="AC1441" s="171">
        <v>364</v>
      </c>
      <c r="AD1441" s="207">
        <v>43168</v>
      </c>
      <c r="AE1441" s="207">
        <v>43179</v>
      </c>
      <c r="AF1441" s="171" t="s">
        <v>3417</v>
      </c>
    </row>
    <row r="1442" spans="16:32" x14ac:dyDescent="0.25">
      <c r="P1442" s="171" t="s">
        <v>816</v>
      </c>
      <c r="Q1442" s="171">
        <v>374</v>
      </c>
      <c r="R1442" s="171" t="s">
        <v>3409</v>
      </c>
      <c r="S1442" s="171" t="s">
        <v>1258</v>
      </c>
      <c r="T1442" s="171">
        <v>10</v>
      </c>
      <c r="U1442" s="171" t="s">
        <v>2062</v>
      </c>
      <c r="V1442" s="171" t="s">
        <v>3410</v>
      </c>
      <c r="AB1442" s="171" t="s">
        <v>2343</v>
      </c>
      <c r="AC1442" s="171">
        <v>353</v>
      </c>
      <c r="AD1442" s="207">
        <v>43180</v>
      </c>
      <c r="AE1442" s="207">
        <v>0</v>
      </c>
      <c r="AF1442" s="171" t="s">
        <v>649</v>
      </c>
    </row>
    <row r="1443" spans="16:32" x14ac:dyDescent="0.25">
      <c r="P1443" s="171" t="s">
        <v>816</v>
      </c>
      <c r="Q1443" s="171">
        <v>374</v>
      </c>
      <c r="R1443" s="171" t="s">
        <v>3409</v>
      </c>
      <c r="S1443" s="171" t="s">
        <v>1260</v>
      </c>
      <c r="T1443" s="171">
        <v>58</v>
      </c>
      <c r="U1443" s="171" t="s">
        <v>2065</v>
      </c>
      <c r="V1443" s="171" t="s">
        <v>3410</v>
      </c>
      <c r="AB1443" s="171" t="s">
        <v>2343</v>
      </c>
      <c r="AC1443" s="171">
        <v>353</v>
      </c>
      <c r="AD1443" s="207">
        <v>43180</v>
      </c>
      <c r="AE1443" s="207">
        <v>0</v>
      </c>
      <c r="AF1443" s="171" t="s">
        <v>649</v>
      </c>
    </row>
    <row r="1444" spans="16:32" x14ac:dyDescent="0.25">
      <c r="P1444" s="171" t="s">
        <v>816</v>
      </c>
      <c r="Q1444" s="171">
        <v>374</v>
      </c>
      <c r="R1444" s="171" t="s">
        <v>3409</v>
      </c>
      <c r="S1444" s="171" t="s">
        <v>1263</v>
      </c>
      <c r="T1444" s="171">
        <v>18</v>
      </c>
      <c r="U1444" s="171" t="s">
        <v>2071</v>
      </c>
      <c r="V1444" s="171" t="s">
        <v>3410</v>
      </c>
      <c r="AB1444" s="171" t="s">
        <v>2344</v>
      </c>
      <c r="AC1444" s="171">
        <v>323</v>
      </c>
      <c r="AD1444" s="207">
        <v>43074</v>
      </c>
      <c r="AE1444" s="207">
        <v>43111</v>
      </c>
      <c r="AF1444" s="171" t="s">
        <v>3417</v>
      </c>
    </row>
    <row r="1445" spans="16:32" x14ac:dyDescent="0.25">
      <c r="P1445" s="171" t="s">
        <v>816</v>
      </c>
      <c r="Q1445" s="171">
        <v>374</v>
      </c>
      <c r="R1445" s="171" t="s">
        <v>3409</v>
      </c>
      <c r="S1445" s="171" t="s">
        <v>1271</v>
      </c>
      <c r="T1445" s="171">
        <v>10</v>
      </c>
      <c r="U1445" s="171" t="s">
        <v>2079</v>
      </c>
      <c r="V1445" s="171" t="s">
        <v>3410</v>
      </c>
      <c r="AB1445" s="171" t="s">
        <v>2344</v>
      </c>
      <c r="AC1445" s="171">
        <v>347</v>
      </c>
      <c r="AD1445" s="207">
        <v>43118</v>
      </c>
      <c r="AE1445" s="207">
        <v>43133</v>
      </c>
      <c r="AF1445" s="171" t="s">
        <v>3417</v>
      </c>
    </row>
    <row r="1446" spans="16:32" x14ac:dyDescent="0.25">
      <c r="P1446" s="171" t="s">
        <v>816</v>
      </c>
      <c r="Q1446" s="171">
        <v>374</v>
      </c>
      <c r="R1446" s="171" t="s">
        <v>3409</v>
      </c>
      <c r="S1446" s="171" t="s">
        <v>1276</v>
      </c>
      <c r="T1446" s="171">
        <v>19</v>
      </c>
      <c r="U1446" s="171" t="s">
        <v>2084</v>
      </c>
      <c r="V1446" s="171" t="s">
        <v>3410</v>
      </c>
      <c r="AB1446" s="171" t="s">
        <v>2344</v>
      </c>
      <c r="AC1446" s="171">
        <v>340</v>
      </c>
      <c r="AD1446" s="207">
        <v>43133</v>
      </c>
      <c r="AE1446" s="207">
        <v>43168</v>
      </c>
      <c r="AF1446" s="171" t="s">
        <v>3417</v>
      </c>
    </row>
    <row r="1447" spans="16:32" x14ac:dyDescent="0.25">
      <c r="P1447" s="171" t="s">
        <v>816</v>
      </c>
      <c r="Q1447" s="171">
        <v>374</v>
      </c>
      <c r="R1447" s="171" t="s">
        <v>3409</v>
      </c>
      <c r="S1447" s="171" t="s">
        <v>1281</v>
      </c>
      <c r="T1447" s="171">
        <v>8</v>
      </c>
      <c r="U1447" s="171" t="s">
        <v>2095</v>
      </c>
      <c r="V1447" s="171" t="s">
        <v>3410</v>
      </c>
      <c r="AB1447" s="171" t="s">
        <v>2344</v>
      </c>
      <c r="AC1447" s="171">
        <v>340</v>
      </c>
      <c r="AD1447" s="207">
        <v>43133</v>
      </c>
      <c r="AE1447" s="207">
        <v>43168</v>
      </c>
      <c r="AF1447" s="171" t="s">
        <v>3417</v>
      </c>
    </row>
    <row r="1448" spans="16:32" x14ac:dyDescent="0.25">
      <c r="P1448" s="171" t="s">
        <v>816</v>
      </c>
      <c r="Q1448" s="171">
        <v>374</v>
      </c>
      <c r="R1448" s="171" t="s">
        <v>3409</v>
      </c>
      <c r="S1448" s="171" t="s">
        <v>1292</v>
      </c>
      <c r="T1448" s="171">
        <v>532</v>
      </c>
      <c r="U1448" s="171" t="s">
        <v>2109</v>
      </c>
      <c r="V1448" s="171" t="s">
        <v>3410</v>
      </c>
      <c r="AB1448" s="171" t="s">
        <v>2344</v>
      </c>
      <c r="AC1448" s="171">
        <v>374</v>
      </c>
      <c r="AD1448" s="207">
        <v>43195</v>
      </c>
      <c r="AE1448" s="207">
        <v>0</v>
      </c>
      <c r="AF1448" s="171" t="s">
        <v>649</v>
      </c>
    </row>
    <row r="1449" spans="16:32" x14ac:dyDescent="0.25">
      <c r="P1449" s="171" t="s">
        <v>816</v>
      </c>
      <c r="Q1449" s="171">
        <v>374</v>
      </c>
      <c r="R1449" s="171" t="s">
        <v>3409</v>
      </c>
      <c r="S1449" s="171" t="s">
        <v>1299</v>
      </c>
      <c r="T1449" s="171">
        <v>10</v>
      </c>
      <c r="U1449" s="171" t="s">
        <v>2118</v>
      </c>
      <c r="V1449" s="171" t="s">
        <v>3410</v>
      </c>
      <c r="AB1449" s="171" t="s">
        <v>2345</v>
      </c>
      <c r="AC1449" s="171">
        <v>364</v>
      </c>
      <c r="AD1449" s="207">
        <v>43168</v>
      </c>
      <c r="AE1449" s="207">
        <v>43179</v>
      </c>
      <c r="AF1449" s="171" t="s">
        <v>3417</v>
      </c>
    </row>
    <row r="1450" spans="16:32" x14ac:dyDescent="0.25">
      <c r="P1450" s="171" t="s">
        <v>816</v>
      </c>
      <c r="Q1450" s="171">
        <v>374</v>
      </c>
      <c r="R1450" s="171" t="s">
        <v>3409</v>
      </c>
      <c r="S1450" s="171" t="s">
        <v>1302</v>
      </c>
      <c r="T1450" s="171">
        <v>51</v>
      </c>
      <c r="U1450" s="171" t="s">
        <v>2123</v>
      </c>
      <c r="V1450" s="171" t="s">
        <v>3410</v>
      </c>
      <c r="AB1450" s="171" t="s">
        <v>2345</v>
      </c>
      <c r="AC1450" s="171">
        <v>353</v>
      </c>
      <c r="AD1450" s="207">
        <v>43180</v>
      </c>
      <c r="AE1450" s="207">
        <v>0</v>
      </c>
      <c r="AF1450" s="171" t="s">
        <v>649</v>
      </c>
    </row>
    <row r="1451" spans="16:32" x14ac:dyDescent="0.25">
      <c r="P1451" s="171" t="s">
        <v>816</v>
      </c>
      <c r="Q1451" s="171">
        <v>374</v>
      </c>
      <c r="R1451" s="171" t="s">
        <v>3409</v>
      </c>
      <c r="S1451" s="171" t="s">
        <v>1317</v>
      </c>
      <c r="T1451" s="171">
        <v>26</v>
      </c>
      <c r="U1451" s="171" t="s">
        <v>2139</v>
      </c>
      <c r="V1451" s="171" t="s">
        <v>3410</v>
      </c>
      <c r="AB1451" s="171" t="s">
        <v>3195</v>
      </c>
      <c r="AC1451" s="171">
        <v>323</v>
      </c>
      <c r="AD1451" s="207">
        <v>43074</v>
      </c>
      <c r="AE1451" s="207">
        <v>43111</v>
      </c>
      <c r="AF1451" s="171" t="s">
        <v>3417</v>
      </c>
    </row>
    <row r="1452" spans="16:32" x14ac:dyDescent="0.25">
      <c r="P1452" s="171" t="s">
        <v>816</v>
      </c>
      <c r="Q1452" s="171">
        <v>374</v>
      </c>
      <c r="R1452" s="171" t="s">
        <v>3409</v>
      </c>
      <c r="S1452" s="171" t="s">
        <v>1334</v>
      </c>
      <c r="T1452" s="171">
        <v>18</v>
      </c>
      <c r="U1452" s="171" t="s">
        <v>2157</v>
      </c>
      <c r="V1452" s="171" t="s">
        <v>3410</v>
      </c>
      <c r="AB1452" s="171" t="s">
        <v>2346</v>
      </c>
      <c r="AC1452" s="171">
        <v>364</v>
      </c>
      <c r="AD1452" s="207">
        <v>43168</v>
      </c>
      <c r="AE1452" s="207">
        <v>43179</v>
      </c>
      <c r="AF1452" s="171" t="s">
        <v>3417</v>
      </c>
    </row>
    <row r="1453" spans="16:32" x14ac:dyDescent="0.25">
      <c r="P1453" s="171" t="s">
        <v>816</v>
      </c>
      <c r="Q1453" s="171">
        <v>374</v>
      </c>
      <c r="R1453" s="171" t="s">
        <v>3409</v>
      </c>
      <c r="S1453" s="171" t="s">
        <v>1344</v>
      </c>
      <c r="T1453" s="171">
        <v>12</v>
      </c>
      <c r="U1453" s="171" t="s">
        <v>2172</v>
      </c>
      <c r="V1453" s="171" t="s">
        <v>3410</v>
      </c>
      <c r="AB1453" s="171" t="s">
        <v>2346</v>
      </c>
      <c r="AC1453" s="171">
        <v>353</v>
      </c>
      <c r="AD1453" s="207">
        <v>43180</v>
      </c>
      <c r="AE1453" s="207">
        <v>0</v>
      </c>
      <c r="AF1453" s="171" t="s">
        <v>649</v>
      </c>
    </row>
    <row r="1454" spans="16:32" x14ac:dyDescent="0.25">
      <c r="P1454" s="171" t="s">
        <v>816</v>
      </c>
      <c r="Q1454" s="171">
        <v>374</v>
      </c>
      <c r="R1454" s="171" t="s">
        <v>3409</v>
      </c>
      <c r="S1454" s="171" t="s">
        <v>1348</v>
      </c>
      <c r="T1454" s="171">
        <v>23</v>
      </c>
      <c r="U1454" s="171" t="s">
        <v>2177</v>
      </c>
      <c r="V1454" s="171" t="s">
        <v>3410</v>
      </c>
      <c r="AB1454" s="171" t="s">
        <v>2346</v>
      </c>
      <c r="AC1454" s="171">
        <v>353</v>
      </c>
      <c r="AD1454" s="207">
        <v>43180</v>
      </c>
      <c r="AE1454" s="207">
        <v>0</v>
      </c>
      <c r="AF1454" s="171" t="s">
        <v>649</v>
      </c>
    </row>
    <row r="1455" spans="16:32" x14ac:dyDescent="0.25">
      <c r="P1455" s="171" t="s">
        <v>816</v>
      </c>
      <c r="Q1455" s="171">
        <v>374</v>
      </c>
      <c r="R1455" s="171" t="s">
        <v>3409</v>
      </c>
      <c r="S1455" s="171" t="s">
        <v>1351</v>
      </c>
      <c r="T1455" s="171">
        <v>35</v>
      </c>
      <c r="U1455" s="171" t="s">
        <v>3186</v>
      </c>
      <c r="V1455" s="171" t="s">
        <v>3410</v>
      </c>
      <c r="AB1455" s="171" t="s">
        <v>2346</v>
      </c>
      <c r="AC1455" s="171">
        <v>353</v>
      </c>
      <c r="AD1455" s="207">
        <v>43180</v>
      </c>
      <c r="AE1455" s="207">
        <v>0</v>
      </c>
      <c r="AF1455" s="171" t="s">
        <v>649</v>
      </c>
    </row>
    <row r="1456" spans="16:32" x14ac:dyDescent="0.25">
      <c r="P1456" s="171" t="s">
        <v>816</v>
      </c>
      <c r="Q1456" s="171">
        <v>374</v>
      </c>
      <c r="R1456" s="171" t="s">
        <v>3409</v>
      </c>
      <c r="S1456" s="171" t="s">
        <v>1362</v>
      </c>
      <c r="T1456" s="171">
        <v>19</v>
      </c>
      <c r="U1456" s="171" t="s">
        <v>2192</v>
      </c>
      <c r="V1456" s="171" t="s">
        <v>3410</v>
      </c>
      <c r="AB1456" s="171" t="s">
        <v>2346</v>
      </c>
      <c r="AC1456" s="171">
        <v>353</v>
      </c>
      <c r="AD1456" s="207">
        <v>43180</v>
      </c>
      <c r="AE1456" s="207">
        <v>0</v>
      </c>
      <c r="AF1456" s="171" t="s">
        <v>649</v>
      </c>
    </row>
    <row r="1457" spans="16:32" x14ac:dyDescent="0.25">
      <c r="P1457" s="171" t="s">
        <v>816</v>
      </c>
      <c r="Q1457" s="171">
        <v>374</v>
      </c>
      <c r="R1457" s="171" t="s">
        <v>3409</v>
      </c>
      <c r="S1457" s="171" t="s">
        <v>1364</v>
      </c>
      <c r="T1457" s="171">
        <v>20</v>
      </c>
      <c r="U1457" s="171" t="s">
        <v>2194</v>
      </c>
      <c r="V1457" s="171" t="s">
        <v>3410</v>
      </c>
      <c r="AB1457" s="171" t="s">
        <v>2346</v>
      </c>
      <c r="AC1457" s="171">
        <v>353</v>
      </c>
      <c r="AD1457" s="207">
        <v>43180</v>
      </c>
      <c r="AE1457" s="207">
        <v>0</v>
      </c>
      <c r="AF1457" s="171" t="s">
        <v>649</v>
      </c>
    </row>
    <row r="1458" spans="16:32" x14ac:dyDescent="0.25">
      <c r="P1458" s="171" t="s">
        <v>816</v>
      </c>
      <c r="Q1458" s="171">
        <v>374</v>
      </c>
      <c r="R1458" s="171" t="s">
        <v>3409</v>
      </c>
      <c r="S1458" s="171" t="s">
        <v>1366</v>
      </c>
      <c r="T1458" s="171">
        <v>25</v>
      </c>
      <c r="U1458" s="171" t="s">
        <v>2197</v>
      </c>
      <c r="V1458" s="171" t="s">
        <v>3410</v>
      </c>
      <c r="AB1458" s="171" t="s">
        <v>2346</v>
      </c>
      <c r="AC1458" s="171">
        <v>353</v>
      </c>
      <c r="AD1458" s="207">
        <v>43180</v>
      </c>
      <c r="AE1458" s="207">
        <v>0</v>
      </c>
      <c r="AF1458" s="171" t="s">
        <v>649</v>
      </c>
    </row>
    <row r="1459" spans="16:32" x14ac:dyDescent="0.25">
      <c r="P1459" s="171" t="s">
        <v>816</v>
      </c>
      <c r="Q1459" s="171">
        <v>374</v>
      </c>
      <c r="R1459" s="171" t="s">
        <v>3409</v>
      </c>
      <c r="S1459" s="171" t="s">
        <v>1369</v>
      </c>
      <c r="T1459" s="171">
        <v>200</v>
      </c>
      <c r="U1459" s="171" t="s">
        <v>2200</v>
      </c>
      <c r="V1459" s="171" t="s">
        <v>3410</v>
      </c>
      <c r="AB1459" s="171" t="s">
        <v>2346</v>
      </c>
      <c r="AC1459" s="171">
        <v>353</v>
      </c>
      <c r="AD1459" s="207">
        <v>43180</v>
      </c>
      <c r="AE1459" s="207">
        <v>0</v>
      </c>
      <c r="AF1459" s="171" t="s">
        <v>649</v>
      </c>
    </row>
    <row r="1460" spans="16:32" x14ac:dyDescent="0.25">
      <c r="P1460" s="171" t="s">
        <v>816</v>
      </c>
      <c r="Q1460" s="171">
        <v>374</v>
      </c>
      <c r="R1460" s="171" t="s">
        <v>3409</v>
      </c>
      <c r="S1460" s="171" t="s">
        <v>1383</v>
      </c>
      <c r="T1460" s="171">
        <v>19</v>
      </c>
      <c r="U1460" s="171" t="s">
        <v>2219</v>
      </c>
      <c r="V1460" s="171" t="s">
        <v>3410</v>
      </c>
      <c r="AB1460" s="171" t="s">
        <v>2346</v>
      </c>
      <c r="AC1460" s="171">
        <v>353</v>
      </c>
      <c r="AD1460" s="207">
        <v>43180</v>
      </c>
      <c r="AE1460" s="207">
        <v>0</v>
      </c>
      <c r="AF1460" s="171" t="s">
        <v>649</v>
      </c>
    </row>
    <row r="1461" spans="16:32" x14ac:dyDescent="0.25">
      <c r="P1461" s="171" t="s">
        <v>816</v>
      </c>
      <c r="Q1461" s="171">
        <v>374</v>
      </c>
      <c r="R1461" s="171" t="s">
        <v>3409</v>
      </c>
      <c r="S1461" s="171" t="s">
        <v>1384</v>
      </c>
      <c r="T1461" s="171">
        <v>511</v>
      </c>
      <c r="U1461" s="171" t="s">
        <v>2220</v>
      </c>
      <c r="V1461" s="171" t="s">
        <v>3410</v>
      </c>
      <c r="AB1461" s="171" t="s">
        <v>2346</v>
      </c>
      <c r="AC1461" s="171">
        <v>353</v>
      </c>
      <c r="AD1461" s="207">
        <v>43180</v>
      </c>
      <c r="AE1461" s="207">
        <v>0</v>
      </c>
      <c r="AF1461" s="171" t="s">
        <v>649</v>
      </c>
    </row>
    <row r="1462" spans="16:32" x14ac:dyDescent="0.25">
      <c r="P1462" s="171" t="s">
        <v>816</v>
      </c>
      <c r="Q1462" s="171">
        <v>374</v>
      </c>
      <c r="R1462" s="171" t="s">
        <v>3409</v>
      </c>
      <c r="S1462" s="171" t="s">
        <v>1389</v>
      </c>
      <c r="T1462" s="171">
        <v>135</v>
      </c>
      <c r="U1462" s="171" t="s">
        <v>2226</v>
      </c>
      <c r="V1462" s="171" t="s">
        <v>3410</v>
      </c>
      <c r="AB1462" s="171" t="s">
        <v>2346</v>
      </c>
      <c r="AC1462" s="171">
        <v>353</v>
      </c>
      <c r="AD1462" s="207">
        <v>43180</v>
      </c>
      <c r="AE1462" s="207">
        <v>0</v>
      </c>
      <c r="AF1462" s="171" t="s">
        <v>649</v>
      </c>
    </row>
    <row r="1463" spans="16:32" x14ac:dyDescent="0.25">
      <c r="P1463" s="171" t="s">
        <v>816</v>
      </c>
      <c r="Q1463" s="171">
        <v>374</v>
      </c>
      <c r="R1463" s="171" t="s">
        <v>3409</v>
      </c>
      <c r="S1463" s="171" t="s">
        <v>1403</v>
      </c>
      <c r="T1463" s="171">
        <v>39</v>
      </c>
      <c r="U1463" s="171" t="s">
        <v>2246</v>
      </c>
      <c r="V1463" s="171" t="s">
        <v>3410</v>
      </c>
      <c r="AB1463" s="171" t="s">
        <v>2347</v>
      </c>
      <c r="AC1463" s="171">
        <v>347</v>
      </c>
      <c r="AD1463" s="207">
        <v>43118</v>
      </c>
      <c r="AE1463" s="207">
        <v>43133</v>
      </c>
      <c r="AF1463" s="171" t="s">
        <v>3417</v>
      </c>
    </row>
    <row r="1464" spans="16:32" x14ac:dyDescent="0.25">
      <c r="P1464" s="171" t="s">
        <v>816</v>
      </c>
      <c r="Q1464" s="171">
        <v>374</v>
      </c>
      <c r="R1464" s="171" t="s">
        <v>3409</v>
      </c>
      <c r="S1464" s="171" t="s">
        <v>1019</v>
      </c>
      <c r="T1464" s="171">
        <v>76</v>
      </c>
      <c r="U1464" s="171" t="s">
        <v>2249</v>
      </c>
      <c r="V1464" s="171" t="s">
        <v>3410</v>
      </c>
      <c r="AB1464" s="171" t="s">
        <v>2347</v>
      </c>
      <c r="AC1464" s="171">
        <v>340</v>
      </c>
      <c r="AD1464" s="207">
        <v>43133</v>
      </c>
      <c r="AE1464" s="207">
        <v>43168</v>
      </c>
      <c r="AF1464" s="171" t="s">
        <v>3417</v>
      </c>
    </row>
    <row r="1465" spans="16:32" x14ac:dyDescent="0.25">
      <c r="P1465" s="171" t="s">
        <v>816</v>
      </c>
      <c r="Q1465" s="171">
        <v>374</v>
      </c>
      <c r="R1465" s="171" t="s">
        <v>3409</v>
      </c>
      <c r="S1465" s="171" t="s">
        <v>1008</v>
      </c>
      <c r="T1465" s="171">
        <v>171</v>
      </c>
      <c r="U1465" s="171" t="s">
        <v>2252</v>
      </c>
      <c r="V1465" s="171" t="s">
        <v>3410</v>
      </c>
      <c r="AB1465" s="171" t="s">
        <v>2347</v>
      </c>
      <c r="AC1465" s="171">
        <v>340</v>
      </c>
      <c r="AD1465" s="207">
        <v>43133</v>
      </c>
      <c r="AE1465" s="207">
        <v>43168</v>
      </c>
      <c r="AF1465" s="171" t="s">
        <v>3417</v>
      </c>
    </row>
    <row r="1466" spans="16:32" x14ac:dyDescent="0.25">
      <c r="P1466" s="171" t="s">
        <v>816</v>
      </c>
      <c r="Q1466" s="171">
        <v>374</v>
      </c>
      <c r="R1466" s="171" t="s">
        <v>3409</v>
      </c>
      <c r="S1466" s="171" t="s">
        <v>1004</v>
      </c>
      <c r="T1466" s="171">
        <v>34</v>
      </c>
      <c r="U1466" s="171" t="s">
        <v>2253</v>
      </c>
      <c r="V1466" s="171" t="s">
        <v>3410</v>
      </c>
      <c r="AB1466" s="171" t="s">
        <v>2347</v>
      </c>
      <c r="AC1466" s="171">
        <v>364</v>
      </c>
      <c r="AD1466" s="207">
        <v>43168</v>
      </c>
      <c r="AE1466" s="207">
        <v>43179</v>
      </c>
      <c r="AF1466" s="171" t="s">
        <v>3417</v>
      </c>
    </row>
    <row r="1467" spans="16:32" x14ac:dyDescent="0.25">
      <c r="P1467" s="171" t="s">
        <v>816</v>
      </c>
      <c r="Q1467" s="171">
        <v>374</v>
      </c>
      <c r="R1467" s="171" t="s">
        <v>3409</v>
      </c>
      <c r="S1467" s="171" t="s">
        <v>1015</v>
      </c>
      <c r="T1467" s="171">
        <v>17</v>
      </c>
      <c r="U1467" s="171" t="s">
        <v>2254</v>
      </c>
      <c r="V1467" s="171" t="s">
        <v>3410</v>
      </c>
      <c r="AB1467" s="171" t="s">
        <v>2347</v>
      </c>
      <c r="AC1467" s="171">
        <v>353</v>
      </c>
      <c r="AD1467" s="207">
        <v>43180</v>
      </c>
      <c r="AE1467" s="207">
        <v>0</v>
      </c>
      <c r="AF1467" s="171" t="s">
        <v>649</v>
      </c>
    </row>
    <row r="1468" spans="16:32" x14ac:dyDescent="0.25">
      <c r="P1468" s="171" t="s">
        <v>816</v>
      </c>
      <c r="Q1468" s="171">
        <v>374</v>
      </c>
      <c r="R1468" s="171" t="s">
        <v>3409</v>
      </c>
      <c r="S1468" s="171" t="s">
        <v>1032</v>
      </c>
      <c r="T1468" s="171">
        <v>11</v>
      </c>
      <c r="U1468" s="171" t="s">
        <v>2255</v>
      </c>
      <c r="V1468" s="171" t="s">
        <v>3410</v>
      </c>
      <c r="AB1468" s="171" t="s">
        <v>2347</v>
      </c>
      <c r="AC1468" s="171">
        <v>353</v>
      </c>
      <c r="AD1468" s="207">
        <v>43180</v>
      </c>
      <c r="AE1468" s="207">
        <v>0</v>
      </c>
      <c r="AF1468" s="171" t="s">
        <v>649</v>
      </c>
    </row>
    <row r="1469" spans="16:32" x14ac:dyDescent="0.25">
      <c r="P1469" s="171" t="s">
        <v>816</v>
      </c>
      <c r="Q1469" s="171">
        <v>374</v>
      </c>
      <c r="R1469" s="171" t="s">
        <v>3409</v>
      </c>
      <c r="S1469" s="171" t="s">
        <v>1031</v>
      </c>
      <c r="T1469" s="171">
        <v>8</v>
      </c>
      <c r="U1469" s="171" t="s">
        <v>2257</v>
      </c>
      <c r="V1469" s="171" t="s">
        <v>3410</v>
      </c>
      <c r="AB1469" s="171" t="s">
        <v>2348</v>
      </c>
      <c r="AC1469" s="171">
        <v>323</v>
      </c>
      <c r="AD1469" s="207">
        <v>43074</v>
      </c>
      <c r="AE1469" s="207">
        <v>43111</v>
      </c>
      <c r="AF1469" s="171" t="s">
        <v>3417</v>
      </c>
    </row>
    <row r="1470" spans="16:32" x14ac:dyDescent="0.25">
      <c r="P1470" s="171" t="s">
        <v>816</v>
      </c>
      <c r="Q1470" s="171">
        <v>374</v>
      </c>
      <c r="R1470" s="171" t="s">
        <v>3409</v>
      </c>
      <c r="S1470" s="171" t="s">
        <v>1024</v>
      </c>
      <c r="T1470" s="171">
        <v>14</v>
      </c>
      <c r="U1470" s="171" t="s">
        <v>2259</v>
      </c>
      <c r="V1470" s="171" t="s">
        <v>3410</v>
      </c>
      <c r="AB1470" s="171" t="s">
        <v>2348</v>
      </c>
      <c r="AC1470" s="171">
        <v>347</v>
      </c>
      <c r="AD1470" s="207">
        <v>43118</v>
      </c>
      <c r="AE1470" s="207">
        <v>43133</v>
      </c>
      <c r="AF1470" s="171" t="s">
        <v>3417</v>
      </c>
    </row>
    <row r="1471" spans="16:32" x14ac:dyDescent="0.25">
      <c r="P1471" s="171" t="s">
        <v>816</v>
      </c>
      <c r="Q1471" s="171">
        <v>374</v>
      </c>
      <c r="R1471" s="171" t="s">
        <v>3409</v>
      </c>
      <c r="S1471" s="171" t="s">
        <v>1022</v>
      </c>
      <c r="T1471" s="171">
        <v>8</v>
      </c>
      <c r="U1471" s="171" t="s">
        <v>2260</v>
      </c>
      <c r="V1471" s="171" t="s">
        <v>3410</v>
      </c>
      <c r="AB1471" s="171" t="s">
        <v>2348</v>
      </c>
      <c r="AC1471" s="171">
        <v>340</v>
      </c>
      <c r="AD1471" s="207">
        <v>43133</v>
      </c>
      <c r="AE1471" s="207">
        <v>43168</v>
      </c>
      <c r="AF1471" s="171" t="s">
        <v>3417</v>
      </c>
    </row>
    <row r="1472" spans="16:32" x14ac:dyDescent="0.25">
      <c r="P1472" s="171" t="s">
        <v>816</v>
      </c>
      <c r="Q1472" s="171">
        <v>374</v>
      </c>
      <c r="R1472" s="171" t="s">
        <v>3409</v>
      </c>
      <c r="S1472" s="171" t="s">
        <v>1036</v>
      </c>
      <c r="T1472" s="171">
        <v>1</v>
      </c>
      <c r="U1472" s="171" t="s">
        <v>2264</v>
      </c>
      <c r="V1472" s="171" t="s">
        <v>3410</v>
      </c>
      <c r="AB1472" s="171" t="s">
        <v>2348</v>
      </c>
      <c r="AC1472" s="171">
        <v>353</v>
      </c>
      <c r="AD1472" s="207">
        <v>43180</v>
      </c>
      <c r="AE1472" s="207">
        <v>0</v>
      </c>
      <c r="AF1472" s="171" t="s">
        <v>649</v>
      </c>
    </row>
    <row r="1473" spans="16:32" x14ac:dyDescent="0.25">
      <c r="P1473" s="171" t="s">
        <v>816</v>
      </c>
      <c r="Q1473" s="171">
        <v>374</v>
      </c>
      <c r="R1473" s="171" t="s">
        <v>3409</v>
      </c>
      <c r="S1473" s="171" t="s">
        <v>1030</v>
      </c>
      <c r="T1473" s="171">
        <v>21</v>
      </c>
      <c r="U1473" s="171" t="s">
        <v>2265</v>
      </c>
      <c r="V1473" s="171" t="s">
        <v>3410</v>
      </c>
      <c r="AB1473" s="171" t="s">
        <v>2349</v>
      </c>
      <c r="AC1473" s="171">
        <v>323</v>
      </c>
      <c r="AD1473" s="207">
        <v>43074</v>
      </c>
      <c r="AE1473" s="207">
        <v>43111</v>
      </c>
      <c r="AF1473" s="171" t="s">
        <v>3417</v>
      </c>
    </row>
    <row r="1474" spans="16:32" x14ac:dyDescent="0.25">
      <c r="P1474" s="171" t="s">
        <v>816</v>
      </c>
      <c r="Q1474" s="171">
        <v>374</v>
      </c>
      <c r="R1474" s="171" t="s">
        <v>3409</v>
      </c>
      <c r="S1474" s="171" t="s">
        <v>1416</v>
      </c>
      <c r="T1474" s="171">
        <v>210</v>
      </c>
      <c r="U1474" s="171" t="s">
        <v>2275</v>
      </c>
      <c r="V1474" s="171" t="s">
        <v>3410</v>
      </c>
      <c r="AB1474" s="171" t="s">
        <v>2349</v>
      </c>
      <c r="AC1474" s="171">
        <v>347</v>
      </c>
      <c r="AD1474" s="207">
        <v>43118</v>
      </c>
      <c r="AE1474" s="207">
        <v>43133</v>
      </c>
      <c r="AF1474" s="171" t="s">
        <v>3417</v>
      </c>
    </row>
    <row r="1475" spans="16:32" x14ac:dyDescent="0.25">
      <c r="P1475" s="171" t="s">
        <v>816</v>
      </c>
      <c r="Q1475" s="171">
        <v>374</v>
      </c>
      <c r="R1475" s="171" t="s">
        <v>3409</v>
      </c>
      <c r="S1475" s="171" t="s">
        <v>1421</v>
      </c>
      <c r="T1475" s="171">
        <v>2</v>
      </c>
      <c r="U1475" s="171" t="s">
        <v>2280</v>
      </c>
      <c r="V1475" s="171" t="s">
        <v>3410</v>
      </c>
      <c r="AB1475" s="171" t="s">
        <v>2349</v>
      </c>
      <c r="AC1475" s="171">
        <v>340</v>
      </c>
      <c r="AD1475" s="207">
        <v>43133</v>
      </c>
      <c r="AE1475" s="207">
        <v>43168</v>
      </c>
      <c r="AF1475" s="171" t="s">
        <v>3417</v>
      </c>
    </row>
    <row r="1476" spans="16:32" x14ac:dyDescent="0.25">
      <c r="P1476" s="171" t="s">
        <v>816</v>
      </c>
      <c r="Q1476" s="171">
        <v>374</v>
      </c>
      <c r="R1476" s="171" t="s">
        <v>3409</v>
      </c>
      <c r="S1476" s="171" t="s">
        <v>1423</v>
      </c>
      <c r="T1476" s="171">
        <v>2</v>
      </c>
      <c r="U1476" s="171" t="s">
        <v>2282</v>
      </c>
      <c r="V1476" s="171" t="s">
        <v>3410</v>
      </c>
      <c r="AB1476" s="171" t="s">
        <v>2349</v>
      </c>
      <c r="AC1476" s="171">
        <v>364</v>
      </c>
      <c r="AD1476" s="207">
        <v>43168</v>
      </c>
      <c r="AE1476" s="207">
        <v>43179</v>
      </c>
      <c r="AF1476" s="171" t="s">
        <v>3417</v>
      </c>
    </row>
    <row r="1477" spans="16:32" x14ac:dyDescent="0.25">
      <c r="P1477" s="171" t="s">
        <v>816</v>
      </c>
      <c r="Q1477" s="171">
        <v>374</v>
      </c>
      <c r="R1477" s="171" t="s">
        <v>3409</v>
      </c>
      <c r="S1477" s="171" t="s">
        <v>1430</v>
      </c>
      <c r="T1477" s="171">
        <v>88</v>
      </c>
      <c r="U1477" s="171" t="s">
        <v>2291</v>
      </c>
      <c r="V1477" s="171" t="s">
        <v>3410</v>
      </c>
      <c r="AB1477" s="171" t="s">
        <v>2349</v>
      </c>
      <c r="AC1477" s="171">
        <v>353</v>
      </c>
      <c r="AD1477" s="207">
        <v>43180</v>
      </c>
      <c r="AE1477" s="207">
        <v>0</v>
      </c>
      <c r="AF1477" s="171" t="s">
        <v>649</v>
      </c>
    </row>
    <row r="1478" spans="16:32" x14ac:dyDescent="0.25">
      <c r="P1478" s="171" t="s">
        <v>816</v>
      </c>
      <c r="Q1478" s="171">
        <v>374</v>
      </c>
      <c r="R1478" s="171" t="s">
        <v>3409</v>
      </c>
      <c r="S1478" s="171" t="s">
        <v>1026</v>
      </c>
      <c r="T1478" s="171">
        <v>1</v>
      </c>
      <c r="U1478" s="171" t="s">
        <v>2292</v>
      </c>
      <c r="V1478" s="171" t="s">
        <v>3410</v>
      </c>
      <c r="AB1478" s="171" t="s">
        <v>2350</v>
      </c>
      <c r="AC1478" s="171">
        <v>323</v>
      </c>
      <c r="AD1478" s="207">
        <v>43074</v>
      </c>
      <c r="AE1478" s="207">
        <v>43111</v>
      </c>
      <c r="AF1478" s="171" t="s">
        <v>3417</v>
      </c>
    </row>
    <row r="1479" spans="16:32" x14ac:dyDescent="0.25">
      <c r="P1479" s="171" t="s">
        <v>816</v>
      </c>
      <c r="Q1479" s="171">
        <v>374</v>
      </c>
      <c r="R1479" s="171" t="s">
        <v>3409</v>
      </c>
      <c r="S1479" s="171" t="s">
        <v>1436</v>
      </c>
      <c r="T1479" s="171">
        <v>1</v>
      </c>
      <c r="U1479" s="171" t="s">
        <v>2297</v>
      </c>
      <c r="V1479" s="171" t="s">
        <v>3410</v>
      </c>
      <c r="AB1479" s="171" t="s">
        <v>2350</v>
      </c>
      <c r="AC1479" s="171">
        <v>327</v>
      </c>
      <c r="AD1479" s="207">
        <v>43074</v>
      </c>
      <c r="AE1479" s="207">
        <v>43131</v>
      </c>
      <c r="AF1479" s="171" t="s">
        <v>3417</v>
      </c>
    </row>
    <row r="1480" spans="16:32" x14ac:dyDescent="0.25">
      <c r="P1480" s="171" t="s">
        <v>816</v>
      </c>
      <c r="Q1480" s="171">
        <v>374</v>
      </c>
      <c r="R1480" s="171" t="s">
        <v>3409</v>
      </c>
      <c r="S1480" s="171" t="s">
        <v>1438</v>
      </c>
      <c r="T1480" s="171">
        <v>122</v>
      </c>
      <c r="U1480" s="171" t="s">
        <v>2301</v>
      </c>
      <c r="V1480" s="171" t="s">
        <v>3410</v>
      </c>
      <c r="AB1480" s="171" t="s">
        <v>2350</v>
      </c>
      <c r="AC1480" s="171">
        <v>347</v>
      </c>
      <c r="AD1480" s="207">
        <v>43118</v>
      </c>
      <c r="AE1480" s="207">
        <v>43133</v>
      </c>
      <c r="AF1480" s="171" t="s">
        <v>3417</v>
      </c>
    </row>
    <row r="1481" spans="16:32" x14ac:dyDescent="0.25">
      <c r="P1481" s="171" t="s">
        <v>816</v>
      </c>
      <c r="Q1481" s="171">
        <v>374</v>
      </c>
      <c r="R1481" s="171" t="s">
        <v>3409</v>
      </c>
      <c r="S1481" s="171" t="s">
        <v>1440</v>
      </c>
      <c r="T1481" s="171">
        <v>5</v>
      </c>
      <c r="U1481" s="171" t="s">
        <v>2303</v>
      </c>
      <c r="V1481" s="171" t="s">
        <v>3410</v>
      </c>
      <c r="AB1481" s="171" t="s">
        <v>2350</v>
      </c>
      <c r="AC1481" s="171">
        <v>340</v>
      </c>
      <c r="AD1481" s="207">
        <v>43133</v>
      </c>
      <c r="AE1481" s="207">
        <v>43168</v>
      </c>
      <c r="AF1481" s="171" t="s">
        <v>3417</v>
      </c>
    </row>
    <row r="1482" spans="16:32" x14ac:dyDescent="0.25">
      <c r="P1482" s="171" t="s">
        <v>816</v>
      </c>
      <c r="Q1482" s="171">
        <v>374</v>
      </c>
      <c r="R1482" s="171" t="s">
        <v>3409</v>
      </c>
      <c r="S1482" s="171" t="s">
        <v>1443</v>
      </c>
      <c r="T1482" s="171">
        <v>33</v>
      </c>
      <c r="U1482" s="171" t="s">
        <v>2306</v>
      </c>
      <c r="V1482" s="171" t="s">
        <v>3410</v>
      </c>
      <c r="AB1482" s="171" t="s">
        <v>2351</v>
      </c>
      <c r="AC1482" s="171">
        <v>327</v>
      </c>
      <c r="AD1482" s="207">
        <v>43074</v>
      </c>
      <c r="AE1482" s="207">
        <v>43131</v>
      </c>
      <c r="AF1482" s="171" t="s">
        <v>3417</v>
      </c>
    </row>
    <row r="1483" spans="16:32" x14ac:dyDescent="0.25">
      <c r="P1483" s="171" t="s">
        <v>816</v>
      </c>
      <c r="Q1483" s="171">
        <v>374</v>
      </c>
      <c r="R1483" s="171" t="s">
        <v>3409</v>
      </c>
      <c r="S1483" s="171" t="s">
        <v>1446</v>
      </c>
      <c r="T1483" s="171">
        <v>20</v>
      </c>
      <c r="U1483" s="171" t="s">
        <v>2309</v>
      </c>
      <c r="V1483" s="171" t="s">
        <v>3410</v>
      </c>
      <c r="AB1483" s="171" t="s">
        <v>2351</v>
      </c>
      <c r="AC1483" s="171">
        <v>327</v>
      </c>
      <c r="AD1483" s="207">
        <v>43074</v>
      </c>
      <c r="AE1483" s="207">
        <v>43131</v>
      </c>
      <c r="AF1483" s="171" t="s">
        <v>3417</v>
      </c>
    </row>
    <row r="1484" spans="16:32" x14ac:dyDescent="0.25">
      <c r="P1484" s="171" t="s">
        <v>816</v>
      </c>
      <c r="Q1484" s="171">
        <v>374</v>
      </c>
      <c r="R1484" s="171" t="s">
        <v>3409</v>
      </c>
      <c r="S1484" s="171" t="s">
        <v>1447</v>
      </c>
      <c r="T1484" s="171">
        <v>2</v>
      </c>
      <c r="U1484" s="171" t="s">
        <v>2310</v>
      </c>
      <c r="V1484" s="171" t="s">
        <v>3410</v>
      </c>
      <c r="AB1484" s="171" t="s">
        <v>2352</v>
      </c>
      <c r="AC1484" s="171">
        <v>347</v>
      </c>
      <c r="AD1484" s="207">
        <v>43118</v>
      </c>
      <c r="AE1484" s="207">
        <v>43133</v>
      </c>
      <c r="AF1484" s="171" t="s">
        <v>3417</v>
      </c>
    </row>
    <row r="1485" spans="16:32" x14ac:dyDescent="0.25">
      <c r="P1485" s="171" t="s">
        <v>816</v>
      </c>
      <c r="Q1485" s="171">
        <v>374</v>
      </c>
      <c r="R1485" s="171" t="s">
        <v>3409</v>
      </c>
      <c r="S1485" s="171" t="s">
        <v>1018</v>
      </c>
      <c r="T1485" s="171">
        <v>2</v>
      </c>
      <c r="U1485" s="171" t="s">
        <v>2313</v>
      </c>
      <c r="V1485" s="171" t="s">
        <v>3410</v>
      </c>
      <c r="AB1485" s="171" t="s">
        <v>2352</v>
      </c>
      <c r="AC1485" s="171">
        <v>340</v>
      </c>
      <c r="AD1485" s="207">
        <v>43133</v>
      </c>
      <c r="AE1485" s="207">
        <v>43168</v>
      </c>
      <c r="AF1485" s="171" t="s">
        <v>3417</v>
      </c>
    </row>
    <row r="1486" spans="16:32" x14ac:dyDescent="0.25">
      <c r="P1486" s="171" t="s">
        <v>816</v>
      </c>
      <c r="Q1486" s="171">
        <v>374</v>
      </c>
      <c r="R1486" s="171" t="s">
        <v>3409</v>
      </c>
      <c r="S1486" s="171" t="s">
        <v>1003</v>
      </c>
      <c r="T1486" s="171">
        <v>4</v>
      </c>
      <c r="U1486" s="171" t="s">
        <v>2314</v>
      </c>
      <c r="V1486" s="171" t="s">
        <v>3410</v>
      </c>
      <c r="AB1486" s="171" t="s">
        <v>2352</v>
      </c>
      <c r="AC1486" s="171">
        <v>374</v>
      </c>
      <c r="AD1486" s="207">
        <v>43195</v>
      </c>
      <c r="AE1486" s="207">
        <v>0</v>
      </c>
      <c r="AF1486" s="171" t="s">
        <v>649</v>
      </c>
    </row>
    <row r="1487" spans="16:32" x14ac:dyDescent="0.25">
      <c r="P1487" s="171" t="s">
        <v>816</v>
      </c>
      <c r="Q1487" s="171">
        <v>374</v>
      </c>
      <c r="R1487" s="171" t="s">
        <v>3409</v>
      </c>
      <c r="S1487" s="171" t="s">
        <v>1458</v>
      </c>
      <c r="T1487" s="171">
        <v>70</v>
      </c>
      <c r="U1487" s="171" t="s">
        <v>2327</v>
      </c>
      <c r="V1487" s="171" t="s">
        <v>3410</v>
      </c>
      <c r="AB1487" s="171" t="s">
        <v>2353</v>
      </c>
      <c r="AC1487" s="171">
        <v>357</v>
      </c>
      <c r="AD1487" s="207">
        <v>43139</v>
      </c>
      <c r="AE1487" s="207">
        <v>43164</v>
      </c>
      <c r="AF1487" s="171" t="s">
        <v>3417</v>
      </c>
    </row>
    <row r="1488" spans="16:32" x14ac:dyDescent="0.25">
      <c r="P1488" s="171" t="s">
        <v>816</v>
      </c>
      <c r="Q1488" s="171">
        <v>374</v>
      </c>
      <c r="R1488" s="171" t="s">
        <v>3409</v>
      </c>
      <c r="S1488" s="171" t="s">
        <v>1460</v>
      </c>
      <c r="T1488" s="171">
        <v>13</v>
      </c>
      <c r="U1488" s="171" t="s">
        <v>2329</v>
      </c>
      <c r="V1488" s="171" t="s">
        <v>3410</v>
      </c>
      <c r="AB1488" s="171" t="s">
        <v>2353</v>
      </c>
      <c r="AC1488" s="171">
        <v>353</v>
      </c>
      <c r="AD1488" s="207">
        <v>43180</v>
      </c>
      <c r="AE1488" s="207">
        <v>0</v>
      </c>
      <c r="AF1488" s="171" t="s">
        <v>649</v>
      </c>
    </row>
    <row r="1489" spans="16:32" x14ac:dyDescent="0.25">
      <c r="P1489" s="171" t="s">
        <v>816</v>
      </c>
      <c r="Q1489" s="171">
        <v>374</v>
      </c>
      <c r="R1489" s="171" t="s">
        <v>3409</v>
      </c>
      <c r="S1489" s="171" t="s">
        <v>1461</v>
      </c>
      <c r="T1489" s="171">
        <v>50</v>
      </c>
      <c r="U1489" s="171" t="s">
        <v>2330</v>
      </c>
      <c r="V1489" s="171" t="s">
        <v>3410</v>
      </c>
      <c r="AB1489" s="171" t="s">
        <v>2354</v>
      </c>
      <c r="AC1489" s="171">
        <v>327</v>
      </c>
      <c r="AD1489" s="207">
        <v>43074</v>
      </c>
      <c r="AE1489" s="207">
        <v>43131</v>
      </c>
      <c r="AF1489" s="171" t="s">
        <v>3417</v>
      </c>
    </row>
    <row r="1490" spans="16:32" x14ac:dyDescent="0.25">
      <c r="P1490" s="171" t="s">
        <v>816</v>
      </c>
      <c r="Q1490" s="171">
        <v>374</v>
      </c>
      <c r="R1490" s="171" t="s">
        <v>3409</v>
      </c>
      <c r="S1490" s="171" t="s">
        <v>1463</v>
      </c>
      <c r="T1490" s="171">
        <v>620</v>
      </c>
      <c r="U1490" s="171" t="s">
        <v>2333</v>
      </c>
      <c r="V1490" s="171" t="s">
        <v>3410</v>
      </c>
      <c r="AB1490" s="171" t="s">
        <v>2354</v>
      </c>
      <c r="AC1490" s="171">
        <v>347</v>
      </c>
      <c r="AD1490" s="207">
        <v>43118</v>
      </c>
      <c r="AE1490" s="207">
        <v>43133</v>
      </c>
      <c r="AF1490" s="171" t="s">
        <v>3417</v>
      </c>
    </row>
    <row r="1491" spans="16:32" x14ac:dyDescent="0.25">
      <c r="P1491" s="171" t="s">
        <v>816</v>
      </c>
      <c r="Q1491" s="171">
        <v>374</v>
      </c>
      <c r="R1491" s="171" t="s">
        <v>3409</v>
      </c>
      <c r="S1491" s="171" t="s">
        <v>1474</v>
      </c>
      <c r="T1491" s="171">
        <v>100</v>
      </c>
      <c r="U1491" s="171" t="s">
        <v>2344</v>
      </c>
      <c r="V1491" s="171" t="s">
        <v>3410</v>
      </c>
      <c r="AB1491" s="171" t="s">
        <v>2354</v>
      </c>
      <c r="AC1491" s="171">
        <v>340</v>
      </c>
      <c r="AD1491" s="207">
        <v>43133</v>
      </c>
      <c r="AE1491" s="207">
        <v>43168</v>
      </c>
      <c r="AF1491" s="171" t="s">
        <v>3417</v>
      </c>
    </row>
    <row r="1492" spans="16:32" x14ac:dyDescent="0.25">
      <c r="P1492" s="171" t="s">
        <v>816</v>
      </c>
      <c r="Q1492" s="171">
        <v>374</v>
      </c>
      <c r="R1492" s="171" t="s">
        <v>3409</v>
      </c>
      <c r="S1492" s="171" t="s">
        <v>1480</v>
      </c>
      <c r="T1492" s="171">
        <v>110</v>
      </c>
      <c r="U1492" s="171" t="s">
        <v>2352</v>
      </c>
      <c r="V1492" s="171" t="s">
        <v>3410</v>
      </c>
      <c r="AB1492" s="171" t="s">
        <v>2355</v>
      </c>
      <c r="AC1492" s="171">
        <v>323</v>
      </c>
      <c r="AD1492" s="207">
        <v>43074</v>
      </c>
      <c r="AE1492" s="207">
        <v>43111</v>
      </c>
      <c r="AF1492" s="171" t="s">
        <v>3417</v>
      </c>
    </row>
    <row r="1493" spans="16:32" x14ac:dyDescent="0.25">
      <c r="P1493" s="171" t="s">
        <v>816</v>
      </c>
      <c r="Q1493" s="171">
        <v>374</v>
      </c>
      <c r="R1493" s="171" t="s">
        <v>3409</v>
      </c>
      <c r="S1493" s="171" t="s">
        <v>1494</v>
      </c>
      <c r="T1493" s="171">
        <v>280</v>
      </c>
      <c r="U1493" s="171" t="s">
        <v>2369</v>
      </c>
      <c r="V1493" s="171" t="s">
        <v>3410</v>
      </c>
      <c r="AB1493" s="171" t="s">
        <v>2355</v>
      </c>
      <c r="AC1493" s="171">
        <v>327</v>
      </c>
      <c r="AD1493" s="207">
        <v>43074</v>
      </c>
      <c r="AE1493" s="207">
        <v>43131</v>
      </c>
      <c r="AF1493" s="171" t="s">
        <v>3417</v>
      </c>
    </row>
    <row r="1494" spans="16:32" x14ac:dyDescent="0.25">
      <c r="P1494" s="171" t="s">
        <v>816</v>
      </c>
      <c r="Q1494" s="171">
        <v>374</v>
      </c>
      <c r="R1494" s="171" t="s">
        <v>3409</v>
      </c>
      <c r="S1494" s="171" t="s">
        <v>1495</v>
      </c>
      <c r="T1494" s="171">
        <v>78</v>
      </c>
      <c r="U1494" s="171" t="s">
        <v>2370</v>
      </c>
      <c r="V1494" s="171" t="s">
        <v>3410</v>
      </c>
      <c r="AB1494" s="171" t="s">
        <v>2355</v>
      </c>
      <c r="AC1494" s="171">
        <v>347</v>
      </c>
      <c r="AD1494" s="207">
        <v>43118</v>
      </c>
      <c r="AE1494" s="207">
        <v>43133</v>
      </c>
      <c r="AF1494" s="171" t="s">
        <v>3417</v>
      </c>
    </row>
    <row r="1495" spans="16:32" x14ac:dyDescent="0.25">
      <c r="P1495" s="171" t="s">
        <v>816</v>
      </c>
      <c r="Q1495" s="171">
        <v>374</v>
      </c>
      <c r="R1495" s="171" t="s">
        <v>3409</v>
      </c>
      <c r="S1495" s="171" t="s">
        <v>1496</v>
      </c>
      <c r="T1495" s="171">
        <v>240</v>
      </c>
      <c r="U1495" s="171" t="s">
        <v>2371</v>
      </c>
      <c r="V1495" s="171" t="s">
        <v>3410</v>
      </c>
      <c r="AB1495" s="171" t="s">
        <v>2355</v>
      </c>
      <c r="AC1495" s="171">
        <v>340</v>
      </c>
      <c r="AD1495" s="207">
        <v>43133</v>
      </c>
      <c r="AE1495" s="207">
        <v>43168</v>
      </c>
      <c r="AF1495" s="171" t="s">
        <v>3417</v>
      </c>
    </row>
    <row r="1496" spans="16:32" x14ac:dyDescent="0.25">
      <c r="P1496" s="171" t="s">
        <v>816</v>
      </c>
      <c r="Q1496" s="171">
        <v>374</v>
      </c>
      <c r="R1496" s="171" t="s">
        <v>3409</v>
      </c>
      <c r="S1496" s="171" t="s">
        <v>1497</v>
      </c>
      <c r="T1496" s="171">
        <v>30</v>
      </c>
      <c r="U1496" s="171" t="s">
        <v>2372</v>
      </c>
      <c r="V1496" s="171" t="s">
        <v>3410</v>
      </c>
      <c r="AB1496" s="171" t="s">
        <v>2355</v>
      </c>
      <c r="AC1496" s="171">
        <v>364</v>
      </c>
      <c r="AD1496" s="207">
        <v>43168</v>
      </c>
      <c r="AE1496" s="207">
        <v>43179</v>
      </c>
      <c r="AF1496" s="171" t="s">
        <v>3417</v>
      </c>
    </row>
    <row r="1497" spans="16:32" x14ac:dyDescent="0.25">
      <c r="P1497" s="171" t="s">
        <v>816</v>
      </c>
      <c r="Q1497" s="171">
        <v>374</v>
      </c>
      <c r="R1497" s="171" t="s">
        <v>3409</v>
      </c>
      <c r="S1497" s="171" t="s">
        <v>1502</v>
      </c>
      <c r="T1497" s="171">
        <v>15</v>
      </c>
      <c r="U1497" s="171" t="s">
        <v>2378</v>
      </c>
      <c r="V1497" s="171" t="s">
        <v>3410</v>
      </c>
      <c r="AB1497" s="171" t="s">
        <v>2355</v>
      </c>
      <c r="AC1497" s="171">
        <v>353</v>
      </c>
      <c r="AD1497" s="207">
        <v>43180</v>
      </c>
      <c r="AE1497" s="207">
        <v>0</v>
      </c>
      <c r="AF1497" s="171" t="s">
        <v>649</v>
      </c>
    </row>
    <row r="1498" spans="16:32" x14ac:dyDescent="0.25">
      <c r="P1498" s="171" t="s">
        <v>816</v>
      </c>
      <c r="Q1498" s="171">
        <v>374</v>
      </c>
      <c r="R1498" s="171" t="s">
        <v>3409</v>
      </c>
      <c r="S1498" s="171" t="s">
        <v>1504</v>
      </c>
      <c r="T1498" s="171">
        <v>6</v>
      </c>
      <c r="U1498" s="171" t="s">
        <v>2380</v>
      </c>
      <c r="V1498" s="171" t="s">
        <v>3410</v>
      </c>
      <c r="AB1498" s="171" t="s">
        <v>2355</v>
      </c>
      <c r="AC1498" s="171">
        <v>353</v>
      </c>
      <c r="AD1498" s="207">
        <v>43180</v>
      </c>
      <c r="AE1498" s="207">
        <v>0</v>
      </c>
      <c r="AF1498" s="171" t="s">
        <v>649</v>
      </c>
    </row>
    <row r="1499" spans="16:32" x14ac:dyDescent="0.25">
      <c r="P1499" s="171" t="s">
        <v>816</v>
      </c>
      <c r="Q1499" s="171">
        <v>374</v>
      </c>
      <c r="R1499" s="171" t="s">
        <v>3409</v>
      </c>
      <c r="S1499" s="171" t="s">
        <v>1540</v>
      </c>
      <c r="T1499" s="171">
        <v>40</v>
      </c>
      <c r="U1499" s="171" t="s">
        <v>2421</v>
      </c>
      <c r="V1499" s="171" t="s">
        <v>3410</v>
      </c>
      <c r="AB1499" s="171" t="s">
        <v>2355</v>
      </c>
      <c r="AC1499" s="171">
        <v>353</v>
      </c>
      <c r="AD1499" s="207">
        <v>43180</v>
      </c>
      <c r="AE1499" s="207">
        <v>0</v>
      </c>
      <c r="AF1499" s="171" t="s">
        <v>649</v>
      </c>
    </row>
    <row r="1500" spans="16:32" x14ac:dyDescent="0.25">
      <c r="P1500" s="171" t="s">
        <v>816</v>
      </c>
      <c r="Q1500" s="171">
        <v>374</v>
      </c>
      <c r="R1500" s="171" t="s">
        <v>3409</v>
      </c>
      <c r="S1500" s="171" t="s">
        <v>1541</v>
      </c>
      <c r="T1500" s="171">
        <v>35</v>
      </c>
      <c r="U1500" s="171" t="s">
        <v>2422</v>
      </c>
      <c r="V1500" s="171" t="s">
        <v>3410</v>
      </c>
      <c r="AB1500" s="171" t="s">
        <v>2355</v>
      </c>
      <c r="AC1500" s="171">
        <v>353</v>
      </c>
      <c r="AD1500" s="207">
        <v>43180</v>
      </c>
      <c r="AE1500" s="207">
        <v>0</v>
      </c>
      <c r="AF1500" s="171" t="s">
        <v>649</v>
      </c>
    </row>
    <row r="1501" spans="16:32" x14ac:dyDescent="0.25">
      <c r="P1501" s="171" t="s">
        <v>816</v>
      </c>
      <c r="Q1501" s="171">
        <v>374</v>
      </c>
      <c r="R1501" s="171" t="s">
        <v>3409</v>
      </c>
      <c r="S1501" s="171" t="s">
        <v>1546</v>
      </c>
      <c r="T1501" s="171">
        <v>50</v>
      </c>
      <c r="U1501" s="171" t="s">
        <v>2427</v>
      </c>
      <c r="V1501" s="171" t="s">
        <v>3410</v>
      </c>
      <c r="AB1501" s="171" t="s">
        <v>2355</v>
      </c>
      <c r="AC1501" s="171">
        <v>353</v>
      </c>
      <c r="AD1501" s="207">
        <v>43180</v>
      </c>
      <c r="AE1501" s="207">
        <v>0</v>
      </c>
      <c r="AF1501" s="171" t="s">
        <v>649</v>
      </c>
    </row>
    <row r="1502" spans="16:32" x14ac:dyDescent="0.25">
      <c r="P1502" s="171" t="s">
        <v>816</v>
      </c>
      <c r="Q1502" s="171">
        <v>374</v>
      </c>
      <c r="R1502" s="171" t="s">
        <v>3409</v>
      </c>
      <c r="S1502" s="171" t="s">
        <v>1563</v>
      </c>
      <c r="T1502" s="171">
        <v>16</v>
      </c>
      <c r="U1502" s="171" t="s">
        <v>2447</v>
      </c>
      <c r="V1502" s="171" t="s">
        <v>3410</v>
      </c>
      <c r="AB1502" s="171" t="s">
        <v>2356</v>
      </c>
      <c r="AC1502" s="171">
        <v>327</v>
      </c>
      <c r="AD1502" s="207">
        <v>43074</v>
      </c>
      <c r="AE1502" s="207">
        <v>43131</v>
      </c>
      <c r="AF1502" s="171" t="s">
        <v>3417</v>
      </c>
    </row>
    <row r="1503" spans="16:32" x14ac:dyDescent="0.25">
      <c r="P1503" s="171" t="s">
        <v>816</v>
      </c>
      <c r="Q1503" s="171">
        <v>374</v>
      </c>
      <c r="R1503" s="171" t="s">
        <v>3409</v>
      </c>
      <c r="S1503" s="171" t="s">
        <v>1571</v>
      </c>
      <c r="T1503" s="171">
        <v>20</v>
      </c>
      <c r="U1503" s="171" t="s">
        <v>2456</v>
      </c>
      <c r="V1503" s="171" t="s">
        <v>3410</v>
      </c>
      <c r="AB1503" s="171" t="s">
        <v>2356</v>
      </c>
      <c r="AC1503" s="171">
        <v>327</v>
      </c>
      <c r="AD1503" s="207">
        <v>43074</v>
      </c>
      <c r="AE1503" s="207">
        <v>43131</v>
      </c>
      <c r="AF1503" s="171" t="s">
        <v>3417</v>
      </c>
    </row>
    <row r="1504" spans="16:32" x14ac:dyDescent="0.25">
      <c r="P1504" s="171" t="s">
        <v>816</v>
      </c>
      <c r="Q1504" s="171">
        <v>374</v>
      </c>
      <c r="R1504" s="171" t="s">
        <v>3409</v>
      </c>
      <c r="S1504" s="171" t="s">
        <v>1572</v>
      </c>
      <c r="T1504" s="171">
        <v>70</v>
      </c>
      <c r="U1504" s="171" t="s">
        <v>2457</v>
      </c>
      <c r="V1504" s="171" t="s">
        <v>3410</v>
      </c>
      <c r="AB1504" s="171" t="s">
        <v>2356</v>
      </c>
      <c r="AC1504" s="171">
        <v>347</v>
      </c>
      <c r="AD1504" s="207">
        <v>43118</v>
      </c>
      <c r="AE1504" s="207">
        <v>43133</v>
      </c>
      <c r="AF1504" s="171" t="s">
        <v>3417</v>
      </c>
    </row>
    <row r="1505" spans="16:32" x14ac:dyDescent="0.25">
      <c r="P1505" s="171" t="s">
        <v>816</v>
      </c>
      <c r="Q1505" s="171">
        <v>374</v>
      </c>
      <c r="R1505" s="171" t="s">
        <v>3409</v>
      </c>
      <c r="S1505" s="171" t="s">
        <v>1589</v>
      </c>
      <c r="T1505" s="171">
        <v>48</v>
      </c>
      <c r="U1505" s="171" t="s">
        <v>2477</v>
      </c>
      <c r="V1505" s="171" t="s">
        <v>3410</v>
      </c>
      <c r="AB1505" s="171" t="s">
        <v>2356</v>
      </c>
      <c r="AC1505" s="171">
        <v>340</v>
      </c>
      <c r="AD1505" s="207">
        <v>43133</v>
      </c>
      <c r="AE1505" s="207">
        <v>43168</v>
      </c>
      <c r="AF1505" s="171" t="s">
        <v>3417</v>
      </c>
    </row>
    <row r="1506" spans="16:32" x14ac:dyDescent="0.25">
      <c r="P1506" s="171" t="s">
        <v>816</v>
      </c>
      <c r="Q1506" s="171">
        <v>374</v>
      </c>
      <c r="R1506" s="171" t="s">
        <v>3409</v>
      </c>
      <c r="S1506" s="171" t="s">
        <v>1590</v>
      </c>
      <c r="T1506" s="171">
        <v>10</v>
      </c>
      <c r="U1506" s="171" t="s">
        <v>2478</v>
      </c>
      <c r="V1506" s="171" t="s">
        <v>3410</v>
      </c>
      <c r="AB1506" s="171" t="s">
        <v>2357</v>
      </c>
      <c r="AC1506" s="171">
        <v>323</v>
      </c>
      <c r="AD1506" s="207">
        <v>43074</v>
      </c>
      <c r="AE1506" s="207">
        <v>43111</v>
      </c>
      <c r="AF1506" s="171" t="s">
        <v>3417</v>
      </c>
    </row>
    <row r="1507" spans="16:32" x14ac:dyDescent="0.25">
      <c r="P1507" s="171" t="s">
        <v>816</v>
      </c>
      <c r="Q1507" s="171">
        <v>374</v>
      </c>
      <c r="R1507" s="171" t="s">
        <v>3409</v>
      </c>
      <c r="S1507" s="171" t="s">
        <v>1591</v>
      </c>
      <c r="T1507" s="171">
        <v>28</v>
      </c>
      <c r="U1507" s="171" t="s">
        <v>3196</v>
      </c>
      <c r="V1507" s="171" t="s">
        <v>3410</v>
      </c>
      <c r="AB1507" s="171" t="s">
        <v>2357</v>
      </c>
      <c r="AC1507" s="171">
        <v>347</v>
      </c>
      <c r="AD1507" s="207">
        <v>43118</v>
      </c>
      <c r="AE1507" s="207">
        <v>43133</v>
      </c>
      <c r="AF1507" s="171" t="s">
        <v>3417</v>
      </c>
    </row>
    <row r="1508" spans="16:32" x14ac:dyDescent="0.25">
      <c r="P1508" s="171" t="s">
        <v>816</v>
      </c>
      <c r="Q1508" s="171">
        <v>374</v>
      </c>
      <c r="R1508" s="171" t="s">
        <v>3409</v>
      </c>
      <c r="S1508" s="171" t="s">
        <v>1596</v>
      </c>
      <c r="T1508" s="171">
        <v>18</v>
      </c>
      <c r="U1508" s="171" t="s">
        <v>2486</v>
      </c>
      <c r="V1508" s="171" t="s">
        <v>3410</v>
      </c>
      <c r="AB1508" s="171" t="s">
        <v>2357</v>
      </c>
      <c r="AC1508" s="171">
        <v>340</v>
      </c>
      <c r="AD1508" s="207">
        <v>43133</v>
      </c>
      <c r="AE1508" s="207">
        <v>43168</v>
      </c>
      <c r="AF1508" s="171" t="s">
        <v>3417</v>
      </c>
    </row>
    <row r="1509" spans="16:32" x14ac:dyDescent="0.25">
      <c r="P1509" s="171" t="s">
        <v>816</v>
      </c>
      <c r="Q1509" s="171">
        <v>374</v>
      </c>
      <c r="R1509" s="171" t="s">
        <v>3409</v>
      </c>
      <c r="S1509" s="171" t="s">
        <v>1597</v>
      </c>
      <c r="T1509" s="171">
        <v>25</v>
      </c>
      <c r="U1509" s="171" t="s">
        <v>2487</v>
      </c>
      <c r="V1509" s="171" t="s">
        <v>3410</v>
      </c>
      <c r="AB1509" s="171" t="s">
        <v>2357</v>
      </c>
      <c r="AC1509" s="171">
        <v>340</v>
      </c>
      <c r="AD1509" s="207">
        <v>43133</v>
      </c>
      <c r="AE1509" s="207">
        <v>43168</v>
      </c>
      <c r="AF1509" s="171" t="s">
        <v>3417</v>
      </c>
    </row>
    <row r="1510" spans="16:32" x14ac:dyDescent="0.25">
      <c r="P1510" s="171" t="s">
        <v>816</v>
      </c>
      <c r="Q1510" s="171">
        <v>374</v>
      </c>
      <c r="R1510" s="171" t="s">
        <v>3409</v>
      </c>
      <c r="S1510" s="171" t="s">
        <v>1603</v>
      </c>
      <c r="T1510" s="171">
        <v>13</v>
      </c>
      <c r="U1510" s="171" t="s">
        <v>2495</v>
      </c>
      <c r="V1510" s="171" t="s">
        <v>3410</v>
      </c>
      <c r="AB1510" s="171" t="s">
        <v>2357</v>
      </c>
      <c r="AC1510" s="171">
        <v>353</v>
      </c>
      <c r="AD1510" s="207">
        <v>43180</v>
      </c>
      <c r="AE1510" s="207">
        <v>0</v>
      </c>
      <c r="AF1510" s="171" t="s">
        <v>649</v>
      </c>
    </row>
    <row r="1511" spans="16:32" x14ac:dyDescent="0.25">
      <c r="P1511" s="171" t="s">
        <v>816</v>
      </c>
      <c r="Q1511" s="171">
        <v>374</v>
      </c>
      <c r="R1511" s="171" t="s">
        <v>3409</v>
      </c>
      <c r="S1511" s="171" t="s">
        <v>1605</v>
      </c>
      <c r="T1511" s="171">
        <v>50</v>
      </c>
      <c r="U1511" s="171" t="s">
        <v>2497</v>
      </c>
      <c r="V1511" s="171" t="s">
        <v>3410</v>
      </c>
      <c r="AB1511" s="171" t="s">
        <v>2357</v>
      </c>
      <c r="AC1511" s="171">
        <v>353</v>
      </c>
      <c r="AD1511" s="207">
        <v>43180</v>
      </c>
      <c r="AE1511" s="207">
        <v>0</v>
      </c>
      <c r="AF1511" s="171" t="s">
        <v>649</v>
      </c>
    </row>
    <row r="1512" spans="16:32" x14ac:dyDescent="0.25">
      <c r="P1512" s="171" t="s">
        <v>816</v>
      </c>
      <c r="Q1512" s="171">
        <v>374</v>
      </c>
      <c r="R1512" s="171" t="s">
        <v>3409</v>
      </c>
      <c r="S1512" s="171" t="s">
        <v>1608</v>
      </c>
      <c r="T1512" s="171">
        <v>25</v>
      </c>
      <c r="U1512" s="171" t="s">
        <v>2500</v>
      </c>
      <c r="V1512" s="171" t="s">
        <v>3410</v>
      </c>
      <c r="AB1512" s="171" t="s">
        <v>2358</v>
      </c>
      <c r="AC1512" s="171">
        <v>357</v>
      </c>
      <c r="AD1512" s="207">
        <v>43139</v>
      </c>
      <c r="AE1512" s="207">
        <v>43164</v>
      </c>
      <c r="AF1512" s="171" t="s">
        <v>3417</v>
      </c>
    </row>
    <row r="1513" spans="16:32" x14ac:dyDescent="0.25">
      <c r="P1513" s="171" t="s">
        <v>816</v>
      </c>
      <c r="Q1513" s="171">
        <v>374</v>
      </c>
      <c r="R1513" s="171" t="s">
        <v>3409</v>
      </c>
      <c r="S1513" s="171" t="s">
        <v>1610</v>
      </c>
      <c r="T1513" s="171">
        <v>28</v>
      </c>
      <c r="U1513" s="171" t="s">
        <v>2502</v>
      </c>
      <c r="V1513" s="171" t="s">
        <v>3410</v>
      </c>
      <c r="AB1513" s="171" t="s">
        <v>2358</v>
      </c>
      <c r="AC1513" s="171">
        <v>364</v>
      </c>
      <c r="AD1513" s="207">
        <v>43168</v>
      </c>
      <c r="AE1513" s="207">
        <v>43179</v>
      </c>
      <c r="AF1513" s="171" t="s">
        <v>3417</v>
      </c>
    </row>
    <row r="1514" spans="16:32" x14ac:dyDescent="0.25">
      <c r="P1514" s="171" t="s">
        <v>816</v>
      </c>
      <c r="Q1514" s="171">
        <v>374</v>
      </c>
      <c r="R1514" s="171" t="s">
        <v>3409</v>
      </c>
      <c r="S1514" s="171" t="s">
        <v>1612</v>
      </c>
      <c r="T1514" s="171">
        <v>8</v>
      </c>
      <c r="U1514" s="171" t="s">
        <v>2504</v>
      </c>
      <c r="V1514" s="171" t="s">
        <v>3410</v>
      </c>
      <c r="AB1514" s="171" t="s">
        <v>2358</v>
      </c>
      <c r="AC1514" s="171">
        <v>353</v>
      </c>
      <c r="AD1514" s="207">
        <v>43180</v>
      </c>
      <c r="AE1514" s="207">
        <v>0</v>
      </c>
      <c r="AF1514" s="171" t="s">
        <v>649</v>
      </c>
    </row>
    <row r="1515" spans="16:32" x14ac:dyDescent="0.25">
      <c r="P1515" s="171" t="s">
        <v>816</v>
      </c>
      <c r="Q1515" s="171">
        <v>374</v>
      </c>
      <c r="R1515" s="171" t="s">
        <v>3409</v>
      </c>
      <c r="S1515" s="171" t="s">
        <v>1616</v>
      </c>
      <c r="T1515" s="171">
        <v>59</v>
      </c>
      <c r="U1515" s="171" t="s">
        <v>2509</v>
      </c>
      <c r="V1515" s="171" t="s">
        <v>3410</v>
      </c>
      <c r="AB1515" s="171" t="s">
        <v>2358</v>
      </c>
      <c r="AC1515" s="171">
        <v>353</v>
      </c>
      <c r="AD1515" s="207">
        <v>43180</v>
      </c>
      <c r="AE1515" s="207">
        <v>0</v>
      </c>
      <c r="AF1515" s="171" t="s">
        <v>649</v>
      </c>
    </row>
    <row r="1516" spans="16:32" x14ac:dyDescent="0.25">
      <c r="P1516" s="171" t="s">
        <v>816</v>
      </c>
      <c r="Q1516" s="171">
        <v>374</v>
      </c>
      <c r="R1516" s="171" t="s">
        <v>3409</v>
      </c>
      <c r="S1516" s="171" t="s">
        <v>1617</v>
      </c>
      <c r="T1516" s="171">
        <v>8</v>
      </c>
      <c r="U1516" s="171" t="s">
        <v>2510</v>
      </c>
      <c r="V1516" s="171" t="s">
        <v>3410</v>
      </c>
      <c r="AB1516" s="171" t="s">
        <v>2359</v>
      </c>
      <c r="AC1516" s="171">
        <v>323</v>
      </c>
      <c r="AD1516" s="207">
        <v>43074</v>
      </c>
      <c r="AE1516" s="207">
        <v>43111</v>
      </c>
      <c r="AF1516" s="171" t="s">
        <v>3417</v>
      </c>
    </row>
    <row r="1517" spans="16:32" x14ac:dyDescent="0.25">
      <c r="P1517" s="171" t="s">
        <v>816</v>
      </c>
      <c r="Q1517" s="171">
        <v>374</v>
      </c>
      <c r="R1517" s="171" t="s">
        <v>3409</v>
      </c>
      <c r="S1517" s="171" t="s">
        <v>1029</v>
      </c>
      <c r="T1517" s="171">
        <v>12</v>
      </c>
      <c r="U1517" s="171" t="s">
        <v>2515</v>
      </c>
      <c r="V1517" s="171" t="s">
        <v>3410</v>
      </c>
      <c r="AB1517" s="171" t="s">
        <v>2359</v>
      </c>
      <c r="AC1517" s="171">
        <v>327</v>
      </c>
      <c r="AD1517" s="207">
        <v>43074</v>
      </c>
      <c r="AE1517" s="207">
        <v>43131</v>
      </c>
      <c r="AF1517" s="171" t="s">
        <v>3417</v>
      </c>
    </row>
    <row r="1518" spans="16:32" x14ac:dyDescent="0.25">
      <c r="P1518" s="171" t="s">
        <v>816</v>
      </c>
      <c r="Q1518" s="171">
        <v>374</v>
      </c>
      <c r="R1518" s="171" t="s">
        <v>3409</v>
      </c>
      <c r="S1518" s="171" t="s">
        <v>1621</v>
      </c>
      <c r="T1518" s="171">
        <v>315</v>
      </c>
      <c r="U1518" s="171" t="s">
        <v>2517</v>
      </c>
      <c r="V1518" s="171" t="s">
        <v>3410</v>
      </c>
      <c r="AB1518" s="171" t="s">
        <v>2359</v>
      </c>
      <c r="AC1518" s="171">
        <v>347</v>
      </c>
      <c r="AD1518" s="207">
        <v>43118</v>
      </c>
      <c r="AE1518" s="207">
        <v>43133</v>
      </c>
      <c r="AF1518" s="171" t="s">
        <v>3417</v>
      </c>
    </row>
    <row r="1519" spans="16:32" x14ac:dyDescent="0.25">
      <c r="P1519" s="171" t="s">
        <v>816</v>
      </c>
      <c r="Q1519" s="171">
        <v>374</v>
      </c>
      <c r="R1519" s="171" t="s">
        <v>3409</v>
      </c>
      <c r="S1519" s="171" t="s">
        <v>1626</v>
      </c>
      <c r="T1519" s="171">
        <v>64</v>
      </c>
      <c r="U1519" s="171" t="s">
        <v>2523</v>
      </c>
      <c r="V1519" s="171" t="s">
        <v>3410</v>
      </c>
      <c r="AB1519" s="171" t="s">
        <v>2359</v>
      </c>
      <c r="AC1519" s="171">
        <v>335</v>
      </c>
      <c r="AD1519" s="207">
        <v>43133</v>
      </c>
      <c r="AE1519" s="207">
        <v>43147</v>
      </c>
      <c r="AF1519" s="171" t="s">
        <v>3417</v>
      </c>
    </row>
    <row r="1520" spans="16:32" x14ac:dyDescent="0.25">
      <c r="P1520" s="171" t="s">
        <v>816</v>
      </c>
      <c r="Q1520" s="171">
        <v>374</v>
      </c>
      <c r="R1520" s="171" t="s">
        <v>3409</v>
      </c>
      <c r="S1520" s="171" t="s">
        <v>1630</v>
      </c>
      <c r="T1520" s="171">
        <v>40</v>
      </c>
      <c r="U1520" s="171" t="s">
        <v>2528</v>
      </c>
      <c r="V1520" s="171" t="s">
        <v>3410</v>
      </c>
      <c r="AB1520" s="171" t="s">
        <v>2359</v>
      </c>
      <c r="AC1520" s="171">
        <v>340</v>
      </c>
      <c r="AD1520" s="207">
        <v>43133</v>
      </c>
      <c r="AE1520" s="207">
        <v>43168</v>
      </c>
      <c r="AF1520" s="171" t="s">
        <v>3417</v>
      </c>
    </row>
    <row r="1521" spans="16:32" x14ac:dyDescent="0.25">
      <c r="P1521" s="171" t="s">
        <v>816</v>
      </c>
      <c r="Q1521" s="171">
        <v>374</v>
      </c>
      <c r="R1521" s="171" t="s">
        <v>3409</v>
      </c>
      <c r="S1521" s="171" t="s">
        <v>1646</v>
      </c>
      <c r="T1521" s="171">
        <v>2</v>
      </c>
      <c r="U1521" s="171" t="s">
        <v>2545</v>
      </c>
      <c r="V1521" s="171" t="s">
        <v>3410</v>
      </c>
      <c r="AB1521" s="171" t="s">
        <v>2359</v>
      </c>
      <c r="AC1521" s="171">
        <v>364</v>
      </c>
      <c r="AD1521" s="207">
        <v>43168</v>
      </c>
      <c r="AE1521" s="207">
        <v>43179</v>
      </c>
      <c r="AF1521" s="171" t="s">
        <v>3417</v>
      </c>
    </row>
    <row r="1522" spans="16:32" x14ac:dyDescent="0.25">
      <c r="P1522" s="171" t="s">
        <v>816</v>
      </c>
      <c r="Q1522" s="171">
        <v>374</v>
      </c>
      <c r="R1522" s="171" t="s">
        <v>3409</v>
      </c>
      <c r="S1522" s="171" t="s">
        <v>1646</v>
      </c>
      <c r="T1522" s="171">
        <v>1</v>
      </c>
      <c r="U1522" s="171" t="s">
        <v>2545</v>
      </c>
      <c r="V1522" s="171" t="s">
        <v>3410</v>
      </c>
      <c r="AB1522" s="171" t="s">
        <v>2359</v>
      </c>
      <c r="AC1522" s="171">
        <v>353</v>
      </c>
      <c r="AD1522" s="207">
        <v>43180</v>
      </c>
      <c r="AE1522" s="207">
        <v>0</v>
      </c>
      <c r="AF1522" s="171" t="s">
        <v>649</v>
      </c>
    </row>
    <row r="1523" spans="16:32" x14ac:dyDescent="0.25">
      <c r="P1523" s="171" t="s">
        <v>816</v>
      </c>
      <c r="Q1523" s="171">
        <v>374</v>
      </c>
      <c r="R1523" s="171" t="s">
        <v>3409</v>
      </c>
      <c r="S1523" s="171" t="s">
        <v>1648</v>
      </c>
      <c r="T1523" s="171">
        <v>40</v>
      </c>
      <c r="U1523" s="171" t="s">
        <v>2548</v>
      </c>
      <c r="V1523" s="171" t="s">
        <v>3410</v>
      </c>
      <c r="AB1523" s="171" t="s">
        <v>2359</v>
      </c>
      <c r="AC1523" s="171">
        <v>353</v>
      </c>
      <c r="AD1523" s="207">
        <v>43180</v>
      </c>
      <c r="AE1523" s="207">
        <v>0</v>
      </c>
      <c r="AF1523" s="171" t="s">
        <v>649</v>
      </c>
    </row>
    <row r="1524" spans="16:32" x14ac:dyDescent="0.25">
      <c r="P1524" s="171" t="s">
        <v>816</v>
      </c>
      <c r="Q1524" s="171">
        <v>374</v>
      </c>
      <c r="R1524" s="171" t="s">
        <v>3409</v>
      </c>
      <c r="S1524" s="171" t="s">
        <v>1665</v>
      </c>
      <c r="T1524" s="171">
        <v>50</v>
      </c>
      <c r="U1524" s="171" t="s">
        <v>2573</v>
      </c>
      <c r="V1524" s="171" t="s">
        <v>3410</v>
      </c>
      <c r="AB1524" s="171" t="s">
        <v>2360</v>
      </c>
      <c r="AC1524" s="171">
        <v>323</v>
      </c>
      <c r="AD1524" s="207">
        <v>43074</v>
      </c>
      <c r="AE1524" s="207">
        <v>43111</v>
      </c>
      <c r="AF1524" s="171" t="s">
        <v>3417</v>
      </c>
    </row>
    <row r="1525" spans="16:32" x14ac:dyDescent="0.25">
      <c r="P1525" s="171" t="s">
        <v>816</v>
      </c>
      <c r="Q1525" s="171">
        <v>374</v>
      </c>
      <c r="R1525" s="171" t="s">
        <v>3409</v>
      </c>
      <c r="S1525" s="171" t="s">
        <v>1667</v>
      </c>
      <c r="T1525" s="171">
        <v>2</v>
      </c>
      <c r="U1525" s="171" t="s">
        <v>2575</v>
      </c>
      <c r="V1525" s="171" t="s">
        <v>3410</v>
      </c>
      <c r="AB1525" s="171" t="s">
        <v>2360</v>
      </c>
      <c r="AC1525" s="171">
        <v>327</v>
      </c>
      <c r="AD1525" s="207">
        <v>43074</v>
      </c>
      <c r="AE1525" s="207">
        <v>43131</v>
      </c>
      <c r="AF1525" s="171" t="s">
        <v>3417</v>
      </c>
    </row>
    <row r="1526" spans="16:32" x14ac:dyDescent="0.25">
      <c r="P1526" s="171" t="s">
        <v>816</v>
      </c>
      <c r="Q1526" s="171">
        <v>374</v>
      </c>
      <c r="R1526" s="171" t="s">
        <v>3409</v>
      </c>
      <c r="S1526" s="171" t="s">
        <v>1678</v>
      </c>
      <c r="T1526" s="171">
        <v>30</v>
      </c>
      <c r="U1526" s="171" t="s">
        <v>2595</v>
      </c>
      <c r="V1526" s="171" t="s">
        <v>3410</v>
      </c>
      <c r="AB1526" s="171" t="s">
        <v>2360</v>
      </c>
      <c r="AC1526" s="171">
        <v>347</v>
      </c>
      <c r="AD1526" s="207">
        <v>43118</v>
      </c>
      <c r="AE1526" s="207">
        <v>43133</v>
      </c>
      <c r="AF1526" s="171" t="s">
        <v>3417</v>
      </c>
    </row>
    <row r="1527" spans="16:32" x14ac:dyDescent="0.25">
      <c r="P1527" s="171" t="s">
        <v>816</v>
      </c>
      <c r="Q1527" s="171">
        <v>374</v>
      </c>
      <c r="R1527" s="171" t="s">
        <v>3409</v>
      </c>
      <c r="S1527" s="171" t="s">
        <v>1047</v>
      </c>
      <c r="T1527" s="171">
        <v>83</v>
      </c>
      <c r="U1527" s="171" t="s">
        <v>2614</v>
      </c>
      <c r="V1527" s="171" t="s">
        <v>3410</v>
      </c>
      <c r="AB1527" s="171" t="s">
        <v>2360</v>
      </c>
      <c r="AC1527" s="171">
        <v>340</v>
      </c>
      <c r="AD1527" s="207">
        <v>43133</v>
      </c>
      <c r="AE1527" s="207">
        <v>43168</v>
      </c>
      <c r="AF1527" s="171" t="s">
        <v>3417</v>
      </c>
    </row>
    <row r="1528" spans="16:32" x14ac:dyDescent="0.25">
      <c r="P1528" s="171" t="s">
        <v>816</v>
      </c>
      <c r="Q1528" s="171">
        <v>374</v>
      </c>
      <c r="R1528" s="171" t="s">
        <v>3409</v>
      </c>
      <c r="S1528" s="171" t="s">
        <v>1693</v>
      </c>
      <c r="T1528" s="171">
        <v>80</v>
      </c>
      <c r="U1528" s="171" t="s">
        <v>2622</v>
      </c>
      <c r="V1528" s="171" t="s">
        <v>3410</v>
      </c>
      <c r="AB1528" s="171" t="s">
        <v>2360</v>
      </c>
      <c r="AC1528" s="171">
        <v>364</v>
      </c>
      <c r="AD1528" s="207">
        <v>43168</v>
      </c>
      <c r="AE1528" s="207">
        <v>43179</v>
      </c>
      <c r="AF1528" s="171" t="s">
        <v>3417</v>
      </c>
    </row>
    <row r="1529" spans="16:32" x14ac:dyDescent="0.25">
      <c r="P1529" s="171" t="s">
        <v>816</v>
      </c>
      <c r="Q1529" s="171">
        <v>374</v>
      </c>
      <c r="R1529" s="171" t="s">
        <v>3409</v>
      </c>
      <c r="S1529" s="171" t="s">
        <v>1705</v>
      </c>
      <c r="T1529" s="171">
        <v>2</v>
      </c>
      <c r="U1529" s="171" t="s">
        <v>2637</v>
      </c>
      <c r="V1529" s="171" t="s">
        <v>3410</v>
      </c>
      <c r="AB1529" s="171" t="s">
        <v>2360</v>
      </c>
      <c r="AC1529" s="171">
        <v>353</v>
      </c>
      <c r="AD1529" s="207">
        <v>43180</v>
      </c>
      <c r="AE1529" s="207">
        <v>0</v>
      </c>
      <c r="AF1529" s="171" t="s">
        <v>649</v>
      </c>
    </row>
    <row r="1530" spans="16:32" x14ac:dyDescent="0.25">
      <c r="P1530" s="171" t="s">
        <v>816</v>
      </c>
      <c r="Q1530" s="171">
        <v>374</v>
      </c>
      <c r="R1530" s="171" t="s">
        <v>3409</v>
      </c>
      <c r="S1530" s="171" t="s">
        <v>1707</v>
      </c>
      <c r="T1530" s="171">
        <v>51</v>
      </c>
      <c r="U1530" s="171" t="s">
        <v>2640</v>
      </c>
      <c r="V1530" s="171" t="s">
        <v>3410</v>
      </c>
      <c r="AB1530" s="171" t="s">
        <v>2360</v>
      </c>
      <c r="AC1530" s="171">
        <v>353</v>
      </c>
      <c r="AD1530" s="207">
        <v>43180</v>
      </c>
      <c r="AE1530" s="207">
        <v>0</v>
      </c>
      <c r="AF1530" s="171" t="s">
        <v>649</v>
      </c>
    </row>
    <row r="1531" spans="16:32" x14ac:dyDescent="0.25">
      <c r="P1531" s="171" t="s">
        <v>816</v>
      </c>
      <c r="Q1531" s="171">
        <v>374</v>
      </c>
      <c r="R1531" s="171" t="s">
        <v>3409</v>
      </c>
      <c r="S1531" s="171" t="s">
        <v>1708</v>
      </c>
      <c r="T1531" s="171">
        <v>23</v>
      </c>
      <c r="U1531" s="171" t="s">
        <v>2642</v>
      </c>
      <c r="V1531" s="171" t="s">
        <v>3410</v>
      </c>
      <c r="AB1531" s="171" t="s">
        <v>2361</v>
      </c>
      <c r="AC1531" s="171">
        <v>357</v>
      </c>
      <c r="AD1531" s="207">
        <v>43139</v>
      </c>
      <c r="AE1531" s="207">
        <v>43164</v>
      </c>
      <c r="AF1531" s="171" t="s">
        <v>3417</v>
      </c>
    </row>
    <row r="1532" spans="16:32" x14ac:dyDescent="0.25">
      <c r="P1532" s="171" t="s">
        <v>816</v>
      </c>
      <c r="Q1532" s="171">
        <v>374</v>
      </c>
      <c r="R1532" s="171" t="s">
        <v>3409</v>
      </c>
      <c r="S1532" s="171" t="s">
        <v>1711</v>
      </c>
      <c r="T1532" s="171">
        <v>35</v>
      </c>
      <c r="U1532" s="171" t="s">
        <v>2647</v>
      </c>
      <c r="V1532" s="171" t="s">
        <v>3410</v>
      </c>
      <c r="AB1532" s="171" t="s">
        <v>2361</v>
      </c>
      <c r="AC1532" s="171">
        <v>364</v>
      </c>
      <c r="AD1532" s="207">
        <v>43168</v>
      </c>
      <c r="AE1532" s="207">
        <v>43179</v>
      </c>
      <c r="AF1532" s="171" t="s">
        <v>3417</v>
      </c>
    </row>
    <row r="1533" spans="16:32" x14ac:dyDescent="0.25">
      <c r="P1533" s="171" t="s">
        <v>816</v>
      </c>
      <c r="Q1533" s="171">
        <v>374</v>
      </c>
      <c r="R1533" s="171" t="s">
        <v>3409</v>
      </c>
      <c r="S1533" s="171" t="s">
        <v>1717</v>
      </c>
      <c r="T1533" s="171">
        <v>2</v>
      </c>
      <c r="U1533" s="171" t="s">
        <v>3199</v>
      </c>
      <c r="V1533" s="171" t="s">
        <v>3410</v>
      </c>
      <c r="AB1533" s="171" t="s">
        <v>2361</v>
      </c>
      <c r="AC1533" s="171">
        <v>353</v>
      </c>
      <c r="AD1533" s="207">
        <v>43180</v>
      </c>
      <c r="AE1533" s="207">
        <v>0</v>
      </c>
      <c r="AF1533" s="171" t="s">
        <v>649</v>
      </c>
    </row>
    <row r="1534" spans="16:32" x14ac:dyDescent="0.25">
      <c r="P1534" s="171" t="s">
        <v>816</v>
      </c>
      <c r="Q1534" s="171">
        <v>374</v>
      </c>
      <c r="R1534" s="171" t="s">
        <v>3409</v>
      </c>
      <c r="S1534" s="171" t="s">
        <v>1729</v>
      </c>
      <c r="T1534" s="171">
        <v>25</v>
      </c>
      <c r="U1534" s="171" t="s">
        <v>2667</v>
      </c>
      <c r="V1534" s="171" t="s">
        <v>3410</v>
      </c>
      <c r="AB1534" s="171" t="s">
        <v>2361</v>
      </c>
      <c r="AC1534" s="171">
        <v>353</v>
      </c>
      <c r="AD1534" s="207">
        <v>43180</v>
      </c>
      <c r="AE1534" s="207">
        <v>0</v>
      </c>
      <c r="AF1534" s="171" t="s">
        <v>649</v>
      </c>
    </row>
    <row r="1535" spans="16:32" x14ac:dyDescent="0.25">
      <c r="P1535" s="171" t="s">
        <v>816</v>
      </c>
      <c r="Q1535" s="171">
        <v>374</v>
      </c>
      <c r="R1535" s="171" t="s">
        <v>3409</v>
      </c>
      <c r="S1535" s="171" t="s">
        <v>1732</v>
      </c>
      <c r="T1535" s="171">
        <v>19</v>
      </c>
      <c r="U1535" s="171" t="s">
        <v>3201</v>
      </c>
      <c r="V1535" s="171" t="s">
        <v>3410</v>
      </c>
      <c r="AB1535" s="171" t="s">
        <v>2362</v>
      </c>
      <c r="AC1535" s="171">
        <v>364</v>
      </c>
      <c r="AD1535" s="207">
        <v>43168</v>
      </c>
      <c r="AE1535" s="207">
        <v>43179</v>
      </c>
      <c r="AF1535" s="171" t="s">
        <v>3417</v>
      </c>
    </row>
    <row r="1536" spans="16:32" x14ac:dyDescent="0.25">
      <c r="P1536" s="171" t="s">
        <v>816</v>
      </c>
      <c r="Q1536" s="171">
        <v>374</v>
      </c>
      <c r="R1536" s="171" t="s">
        <v>3409</v>
      </c>
      <c r="S1536" s="171" t="s">
        <v>1734</v>
      </c>
      <c r="T1536" s="171">
        <v>20</v>
      </c>
      <c r="U1536" s="171" t="s">
        <v>2672</v>
      </c>
      <c r="V1536" s="171" t="s">
        <v>3410</v>
      </c>
      <c r="AB1536" s="171" t="s">
        <v>2362</v>
      </c>
      <c r="AC1536" s="171">
        <v>353</v>
      </c>
      <c r="AD1536" s="207">
        <v>43180</v>
      </c>
      <c r="AE1536" s="207">
        <v>0</v>
      </c>
      <c r="AF1536" s="171" t="s">
        <v>649</v>
      </c>
    </row>
    <row r="1537" spans="16:32" x14ac:dyDescent="0.25">
      <c r="P1537" s="171" t="s">
        <v>816</v>
      </c>
      <c r="Q1537" s="171">
        <v>374</v>
      </c>
      <c r="R1537" s="171" t="s">
        <v>3409</v>
      </c>
      <c r="S1537" s="171" t="s">
        <v>1740</v>
      </c>
      <c r="T1537" s="171">
        <v>20</v>
      </c>
      <c r="U1537" s="171" t="s">
        <v>2675</v>
      </c>
      <c r="V1537" s="171" t="s">
        <v>3410</v>
      </c>
      <c r="AB1537" s="171" t="s">
        <v>2363</v>
      </c>
      <c r="AC1537" s="171">
        <v>364</v>
      </c>
      <c r="AD1537" s="207">
        <v>43168</v>
      </c>
      <c r="AE1537" s="207">
        <v>43179</v>
      </c>
      <c r="AF1537" s="171" t="s">
        <v>3417</v>
      </c>
    </row>
    <row r="1538" spans="16:32" x14ac:dyDescent="0.25">
      <c r="P1538" s="171" t="s">
        <v>816</v>
      </c>
      <c r="Q1538" s="171">
        <v>374</v>
      </c>
      <c r="R1538" s="171" t="s">
        <v>3409</v>
      </c>
      <c r="S1538" s="171" t="s">
        <v>1742</v>
      </c>
      <c r="T1538" s="171">
        <v>15</v>
      </c>
      <c r="U1538" s="171" t="s">
        <v>2677</v>
      </c>
      <c r="V1538" s="171" t="s">
        <v>3410</v>
      </c>
      <c r="AB1538" s="171" t="s">
        <v>2363</v>
      </c>
      <c r="AC1538" s="171">
        <v>353</v>
      </c>
      <c r="AD1538" s="207">
        <v>43180</v>
      </c>
      <c r="AE1538" s="207">
        <v>0</v>
      </c>
      <c r="AF1538" s="171" t="s">
        <v>649</v>
      </c>
    </row>
    <row r="1539" spans="16:32" x14ac:dyDescent="0.25">
      <c r="P1539" s="171" t="s">
        <v>816</v>
      </c>
      <c r="Q1539" s="171">
        <v>374</v>
      </c>
      <c r="R1539" s="171" t="s">
        <v>3409</v>
      </c>
      <c r="S1539" s="171" t="s">
        <v>1746</v>
      </c>
      <c r="T1539" s="171">
        <v>2</v>
      </c>
      <c r="U1539" s="171" t="s">
        <v>2681</v>
      </c>
      <c r="V1539" s="171" t="s">
        <v>3410</v>
      </c>
      <c r="AB1539" s="171" t="s">
        <v>2364</v>
      </c>
      <c r="AC1539" s="171">
        <v>323</v>
      </c>
      <c r="AD1539" s="207">
        <v>43074</v>
      </c>
      <c r="AE1539" s="207">
        <v>43111</v>
      </c>
      <c r="AF1539" s="171" t="s">
        <v>3417</v>
      </c>
    </row>
    <row r="1540" spans="16:32" x14ac:dyDescent="0.25">
      <c r="P1540" s="171" t="s">
        <v>816</v>
      </c>
      <c r="Q1540" s="171">
        <v>374</v>
      </c>
      <c r="R1540" s="171" t="s">
        <v>3409</v>
      </c>
      <c r="S1540" s="171" t="s">
        <v>1758</v>
      </c>
      <c r="T1540" s="171">
        <v>16</v>
      </c>
      <c r="U1540" s="171" t="s">
        <v>2709</v>
      </c>
      <c r="V1540" s="171" t="s">
        <v>3410</v>
      </c>
      <c r="AB1540" s="171" t="s">
        <v>2365</v>
      </c>
      <c r="AC1540" s="171">
        <v>327</v>
      </c>
      <c r="AD1540" s="207">
        <v>43074</v>
      </c>
      <c r="AE1540" s="207">
        <v>43131</v>
      </c>
      <c r="AF1540" s="171" t="s">
        <v>3417</v>
      </c>
    </row>
    <row r="1541" spans="16:32" x14ac:dyDescent="0.25">
      <c r="P1541" s="171" t="s">
        <v>816</v>
      </c>
      <c r="Q1541" s="171">
        <v>374</v>
      </c>
      <c r="R1541" s="171" t="s">
        <v>3409</v>
      </c>
      <c r="S1541" s="171" t="s">
        <v>1765</v>
      </c>
      <c r="T1541" s="171">
        <v>15</v>
      </c>
      <c r="U1541" s="171" t="s">
        <v>2716</v>
      </c>
      <c r="V1541" s="171" t="s">
        <v>3410</v>
      </c>
      <c r="AB1541" s="171" t="s">
        <v>2365</v>
      </c>
      <c r="AC1541" s="171">
        <v>347</v>
      </c>
      <c r="AD1541" s="207">
        <v>43118</v>
      </c>
      <c r="AE1541" s="207">
        <v>43133</v>
      </c>
      <c r="AF1541" s="171" t="s">
        <v>3417</v>
      </c>
    </row>
    <row r="1542" spans="16:32" x14ac:dyDescent="0.25">
      <c r="P1542" s="171" t="s">
        <v>816</v>
      </c>
      <c r="Q1542" s="171">
        <v>374</v>
      </c>
      <c r="R1542" s="171" t="s">
        <v>3409</v>
      </c>
      <c r="S1542" s="171" t="s">
        <v>1767</v>
      </c>
      <c r="T1542" s="171">
        <v>16</v>
      </c>
      <c r="U1542" s="171" t="s">
        <v>3207</v>
      </c>
      <c r="V1542" s="171" t="s">
        <v>3410</v>
      </c>
      <c r="AB1542" s="171" t="s">
        <v>2365</v>
      </c>
      <c r="AC1542" s="171">
        <v>340</v>
      </c>
      <c r="AD1542" s="207">
        <v>43133</v>
      </c>
      <c r="AE1542" s="207">
        <v>43168</v>
      </c>
      <c r="AF1542" s="171" t="s">
        <v>3417</v>
      </c>
    </row>
    <row r="1543" spans="16:32" x14ac:dyDescent="0.25">
      <c r="P1543" s="171" t="s">
        <v>816</v>
      </c>
      <c r="Q1543" s="171">
        <v>374</v>
      </c>
      <c r="R1543" s="171" t="s">
        <v>3409</v>
      </c>
      <c r="S1543" s="171" t="s">
        <v>1769</v>
      </c>
      <c r="T1543" s="171">
        <v>4</v>
      </c>
      <c r="U1543" s="171" t="s">
        <v>2720</v>
      </c>
      <c r="V1543" s="171" t="s">
        <v>3410</v>
      </c>
      <c r="AB1543" s="171" t="s">
        <v>2365</v>
      </c>
      <c r="AC1543" s="171">
        <v>340</v>
      </c>
      <c r="AD1543" s="207">
        <v>43133</v>
      </c>
      <c r="AE1543" s="207">
        <v>43168</v>
      </c>
      <c r="AF1543" s="171" t="s">
        <v>3417</v>
      </c>
    </row>
    <row r="1544" spans="16:32" x14ac:dyDescent="0.25">
      <c r="P1544" s="171" t="s">
        <v>816</v>
      </c>
      <c r="Q1544" s="171">
        <v>374</v>
      </c>
      <c r="R1544" s="171" t="s">
        <v>3409</v>
      </c>
      <c r="S1544" s="171" t="s">
        <v>1772</v>
      </c>
      <c r="T1544" s="171">
        <v>52</v>
      </c>
      <c r="U1544" s="171" t="s">
        <v>2723</v>
      </c>
      <c r="V1544" s="171" t="s">
        <v>3410</v>
      </c>
      <c r="AB1544" s="171" t="s">
        <v>2365</v>
      </c>
      <c r="AC1544" s="171">
        <v>357</v>
      </c>
      <c r="AD1544" s="207">
        <v>43139</v>
      </c>
      <c r="AE1544" s="207">
        <v>43164</v>
      </c>
      <c r="AF1544" s="171" t="s">
        <v>3417</v>
      </c>
    </row>
    <row r="1545" spans="16:32" x14ac:dyDescent="0.25">
      <c r="P1545" s="171" t="s">
        <v>816</v>
      </c>
      <c r="Q1545" s="171">
        <v>374</v>
      </c>
      <c r="R1545" s="171" t="s">
        <v>3409</v>
      </c>
      <c r="S1545" s="171" t="s">
        <v>1773</v>
      </c>
      <c r="T1545" s="171">
        <v>4</v>
      </c>
      <c r="U1545" s="171" t="s">
        <v>3209</v>
      </c>
      <c r="V1545" s="171" t="s">
        <v>3410</v>
      </c>
      <c r="AB1545" s="171" t="s">
        <v>2365</v>
      </c>
      <c r="AC1545" s="171">
        <v>353</v>
      </c>
      <c r="AD1545" s="207">
        <v>43180</v>
      </c>
      <c r="AE1545" s="207">
        <v>0</v>
      </c>
      <c r="AF1545" s="171" t="s">
        <v>649</v>
      </c>
    </row>
    <row r="1546" spans="16:32" x14ac:dyDescent="0.25">
      <c r="P1546" s="171" t="s">
        <v>816</v>
      </c>
      <c r="Q1546" s="171">
        <v>374</v>
      </c>
      <c r="R1546" s="171" t="s">
        <v>3409</v>
      </c>
      <c r="S1546" s="171" t="s">
        <v>1776</v>
      </c>
      <c r="T1546" s="171">
        <v>55</v>
      </c>
      <c r="U1546" s="171" t="s">
        <v>2728</v>
      </c>
      <c r="V1546" s="171" t="s">
        <v>3410</v>
      </c>
      <c r="AB1546" s="171" t="s">
        <v>2365</v>
      </c>
      <c r="AC1546" s="171">
        <v>353</v>
      </c>
      <c r="AD1546" s="207">
        <v>43180</v>
      </c>
      <c r="AE1546" s="207">
        <v>0</v>
      </c>
      <c r="AF1546" s="171" t="s">
        <v>649</v>
      </c>
    </row>
    <row r="1547" spans="16:32" x14ac:dyDescent="0.25">
      <c r="P1547" s="171" t="s">
        <v>816</v>
      </c>
      <c r="Q1547" s="171">
        <v>374</v>
      </c>
      <c r="R1547" s="171" t="s">
        <v>3409</v>
      </c>
      <c r="S1547" s="171" t="s">
        <v>1033</v>
      </c>
      <c r="T1547" s="171">
        <v>6</v>
      </c>
      <c r="U1547" s="171" t="s">
        <v>2762</v>
      </c>
      <c r="V1547" s="171" t="s">
        <v>3410</v>
      </c>
      <c r="AB1547" s="171" t="s">
        <v>2365</v>
      </c>
      <c r="AC1547" s="171">
        <v>353</v>
      </c>
      <c r="AD1547" s="207">
        <v>43180</v>
      </c>
      <c r="AE1547" s="207">
        <v>0</v>
      </c>
      <c r="AF1547" s="171" t="s">
        <v>649</v>
      </c>
    </row>
    <row r="1548" spans="16:32" x14ac:dyDescent="0.25">
      <c r="P1548" s="171" t="s">
        <v>816</v>
      </c>
      <c r="Q1548" s="171">
        <v>374</v>
      </c>
      <c r="R1548" s="171" t="s">
        <v>3409</v>
      </c>
      <c r="S1548" s="171" t="s">
        <v>1805</v>
      </c>
      <c r="T1548" s="171">
        <v>2</v>
      </c>
      <c r="U1548" s="171" t="s">
        <v>2763</v>
      </c>
      <c r="V1548" s="171" t="s">
        <v>3410</v>
      </c>
      <c r="AB1548" s="171" t="s">
        <v>2366</v>
      </c>
      <c r="AC1548" s="171">
        <v>327</v>
      </c>
      <c r="AD1548" s="207">
        <v>43074</v>
      </c>
      <c r="AE1548" s="207">
        <v>43131</v>
      </c>
      <c r="AF1548" s="171" t="s">
        <v>3417</v>
      </c>
    </row>
    <row r="1549" spans="16:32" x14ac:dyDescent="0.25">
      <c r="P1549" s="171" t="s">
        <v>816</v>
      </c>
      <c r="Q1549" s="171">
        <v>374</v>
      </c>
      <c r="R1549" s="171" t="s">
        <v>3409</v>
      </c>
      <c r="S1549" s="171" t="s">
        <v>1831</v>
      </c>
      <c r="T1549" s="171">
        <v>10</v>
      </c>
      <c r="U1549" s="171" t="s">
        <v>3215</v>
      </c>
      <c r="V1549" s="171" t="s">
        <v>3410</v>
      </c>
      <c r="AB1549" s="171" t="s">
        <v>2366</v>
      </c>
      <c r="AC1549" s="171">
        <v>327</v>
      </c>
      <c r="AD1549" s="207">
        <v>43074</v>
      </c>
      <c r="AE1549" s="207">
        <v>43131</v>
      </c>
      <c r="AF1549" s="171" t="s">
        <v>3417</v>
      </c>
    </row>
    <row r="1550" spans="16:32" x14ac:dyDescent="0.25">
      <c r="P1550" s="171" t="s">
        <v>816</v>
      </c>
      <c r="Q1550" s="171">
        <v>374</v>
      </c>
      <c r="R1550" s="171" t="s">
        <v>3409</v>
      </c>
      <c r="S1550" s="171" t="s">
        <v>1833</v>
      </c>
      <c r="T1550" s="171">
        <v>8</v>
      </c>
      <c r="U1550" s="171" t="s">
        <v>2807</v>
      </c>
      <c r="V1550" s="171" t="s">
        <v>3410</v>
      </c>
      <c r="AB1550" s="171" t="s">
        <v>2366</v>
      </c>
      <c r="AC1550" s="171">
        <v>327</v>
      </c>
      <c r="AD1550" s="207">
        <v>43074</v>
      </c>
      <c r="AE1550" s="207">
        <v>43131</v>
      </c>
      <c r="AF1550" s="171" t="s">
        <v>3417</v>
      </c>
    </row>
    <row r="1551" spans="16:32" x14ac:dyDescent="0.25">
      <c r="P1551" s="171" t="s">
        <v>816</v>
      </c>
      <c r="Q1551" s="171">
        <v>374</v>
      </c>
      <c r="R1551" s="171" t="s">
        <v>3409</v>
      </c>
      <c r="S1551" s="171" t="s">
        <v>1849</v>
      </c>
      <c r="T1551" s="171">
        <v>2</v>
      </c>
      <c r="U1551" s="171" t="s">
        <v>2850</v>
      </c>
      <c r="V1551" s="171" t="s">
        <v>3410</v>
      </c>
      <c r="AB1551" s="171" t="s">
        <v>2366</v>
      </c>
      <c r="AC1551" s="171">
        <v>327</v>
      </c>
      <c r="AD1551" s="207">
        <v>43074</v>
      </c>
      <c r="AE1551" s="207">
        <v>43131</v>
      </c>
      <c r="AF1551" s="171" t="s">
        <v>3417</v>
      </c>
    </row>
    <row r="1552" spans="16:32" x14ac:dyDescent="0.25">
      <c r="P1552" s="171" t="s">
        <v>816</v>
      </c>
      <c r="Q1552" s="171">
        <v>374</v>
      </c>
      <c r="R1552" s="171" t="s">
        <v>3409</v>
      </c>
      <c r="S1552" s="171" t="s">
        <v>1855</v>
      </c>
      <c r="T1552" s="171">
        <v>35</v>
      </c>
      <c r="U1552" s="171" t="s">
        <v>2858</v>
      </c>
      <c r="V1552" s="171" t="s">
        <v>3410</v>
      </c>
      <c r="AB1552" s="171" t="s">
        <v>2366</v>
      </c>
      <c r="AC1552" s="171">
        <v>347</v>
      </c>
      <c r="AD1552" s="207">
        <v>43118</v>
      </c>
      <c r="AE1552" s="207">
        <v>43133</v>
      </c>
      <c r="AF1552" s="171" t="s">
        <v>3417</v>
      </c>
    </row>
    <row r="1553" spans="16:32" x14ac:dyDescent="0.25">
      <c r="P1553" s="171" t="s">
        <v>816</v>
      </c>
      <c r="Q1553" s="171">
        <v>374</v>
      </c>
      <c r="R1553" s="171" t="s">
        <v>3409</v>
      </c>
      <c r="S1553" s="171" t="s">
        <v>1856</v>
      </c>
      <c r="T1553" s="171">
        <v>3</v>
      </c>
      <c r="U1553" s="171" t="s">
        <v>2859</v>
      </c>
      <c r="V1553" s="171" t="s">
        <v>3410</v>
      </c>
      <c r="AB1553" s="171" t="s">
        <v>2366</v>
      </c>
      <c r="AC1553" s="171">
        <v>340</v>
      </c>
      <c r="AD1553" s="207">
        <v>43133</v>
      </c>
      <c r="AE1553" s="207">
        <v>43168</v>
      </c>
      <c r="AF1553" s="171" t="s">
        <v>3417</v>
      </c>
    </row>
    <row r="1554" spans="16:32" x14ac:dyDescent="0.25">
      <c r="P1554" s="171" t="s">
        <v>816</v>
      </c>
      <c r="Q1554" s="171">
        <v>374</v>
      </c>
      <c r="R1554" s="171" t="s">
        <v>3409</v>
      </c>
      <c r="S1554" s="171" t="s">
        <v>1859</v>
      </c>
      <c r="T1554" s="171">
        <v>62</v>
      </c>
      <c r="U1554" s="171" t="s">
        <v>2863</v>
      </c>
      <c r="V1554" s="171" t="s">
        <v>3410</v>
      </c>
      <c r="AB1554" s="171" t="s">
        <v>2366</v>
      </c>
      <c r="AC1554" s="171">
        <v>340</v>
      </c>
      <c r="AD1554" s="207">
        <v>43133</v>
      </c>
      <c r="AE1554" s="207">
        <v>43168</v>
      </c>
      <c r="AF1554" s="171" t="s">
        <v>3417</v>
      </c>
    </row>
    <row r="1555" spans="16:32" x14ac:dyDescent="0.25">
      <c r="P1555" s="171" t="s">
        <v>816</v>
      </c>
      <c r="Q1555" s="171">
        <v>374</v>
      </c>
      <c r="R1555" s="171" t="s">
        <v>3409</v>
      </c>
      <c r="S1555" s="171" t="s">
        <v>1866</v>
      </c>
      <c r="T1555" s="171">
        <v>1</v>
      </c>
      <c r="U1555" s="171" t="s">
        <v>2871</v>
      </c>
      <c r="V1555" s="171" t="s">
        <v>3410</v>
      </c>
      <c r="AB1555" s="171" t="s">
        <v>2366</v>
      </c>
      <c r="AC1555" s="171">
        <v>340</v>
      </c>
      <c r="AD1555" s="207">
        <v>43133</v>
      </c>
      <c r="AE1555" s="207">
        <v>43168</v>
      </c>
      <c r="AF1555" s="171" t="s">
        <v>3417</v>
      </c>
    </row>
    <row r="1556" spans="16:32" x14ac:dyDescent="0.25">
      <c r="P1556" s="171" t="s">
        <v>816</v>
      </c>
      <c r="Q1556" s="171">
        <v>374</v>
      </c>
      <c r="R1556" s="171" t="s">
        <v>3409</v>
      </c>
      <c r="S1556" s="171" t="s">
        <v>1043</v>
      </c>
      <c r="T1556" s="171">
        <v>2</v>
      </c>
      <c r="U1556" s="171" t="s">
        <v>2879</v>
      </c>
      <c r="V1556" s="171" t="s">
        <v>3410</v>
      </c>
      <c r="AB1556" s="171" t="s">
        <v>2366</v>
      </c>
      <c r="AC1556" s="171">
        <v>357</v>
      </c>
      <c r="AD1556" s="207">
        <v>43139</v>
      </c>
      <c r="AE1556" s="207">
        <v>43164</v>
      </c>
      <c r="AF1556" s="171" t="s">
        <v>3417</v>
      </c>
    </row>
    <row r="1557" spans="16:32" x14ac:dyDescent="0.25">
      <c r="P1557" s="171" t="s">
        <v>816</v>
      </c>
      <c r="Q1557" s="171">
        <v>374</v>
      </c>
      <c r="R1557" s="171" t="s">
        <v>3409</v>
      </c>
      <c r="S1557" s="171" t="s">
        <v>1044</v>
      </c>
      <c r="T1557" s="171">
        <v>279</v>
      </c>
      <c r="U1557" s="171" t="s">
        <v>2880</v>
      </c>
      <c r="V1557" s="171" t="s">
        <v>3410</v>
      </c>
      <c r="AB1557" s="171" t="s">
        <v>2366</v>
      </c>
      <c r="AC1557" s="171">
        <v>353</v>
      </c>
      <c r="AD1557" s="207">
        <v>43180</v>
      </c>
      <c r="AE1557" s="207">
        <v>0</v>
      </c>
      <c r="AF1557" s="171" t="s">
        <v>649</v>
      </c>
    </row>
    <row r="1558" spans="16:32" x14ac:dyDescent="0.25">
      <c r="P1558" s="171" t="s">
        <v>816</v>
      </c>
      <c r="Q1558" s="171">
        <v>374</v>
      </c>
      <c r="R1558" s="171" t="s">
        <v>3409</v>
      </c>
      <c r="S1558" s="171" t="s">
        <v>1870</v>
      </c>
      <c r="T1558" s="171">
        <v>14</v>
      </c>
      <c r="U1558" s="171" t="s">
        <v>2881</v>
      </c>
      <c r="V1558" s="171" t="s">
        <v>3410</v>
      </c>
      <c r="AB1558" s="171" t="s">
        <v>2366</v>
      </c>
      <c r="AC1558" s="171">
        <v>353</v>
      </c>
      <c r="AD1558" s="207">
        <v>43180</v>
      </c>
      <c r="AE1558" s="207">
        <v>0</v>
      </c>
      <c r="AF1558" s="171" t="s">
        <v>649</v>
      </c>
    </row>
    <row r="1559" spans="16:32" x14ac:dyDescent="0.25">
      <c r="P1559" s="171" t="s">
        <v>816</v>
      </c>
      <c r="Q1559" s="171">
        <v>374</v>
      </c>
      <c r="R1559" s="171" t="s">
        <v>3409</v>
      </c>
      <c r="S1559" s="171" t="s">
        <v>1871</v>
      </c>
      <c r="T1559" s="171">
        <v>1</v>
      </c>
      <c r="U1559" s="171" t="s">
        <v>2885</v>
      </c>
      <c r="V1559" s="171" t="s">
        <v>3410</v>
      </c>
      <c r="AB1559" s="171" t="s">
        <v>2366</v>
      </c>
      <c r="AC1559" s="171">
        <v>353</v>
      </c>
      <c r="AD1559" s="207">
        <v>43180</v>
      </c>
      <c r="AE1559" s="207">
        <v>0</v>
      </c>
      <c r="AF1559" s="171" t="s">
        <v>649</v>
      </c>
    </row>
    <row r="1560" spans="16:32" x14ac:dyDescent="0.25">
      <c r="P1560" s="171" t="s">
        <v>816</v>
      </c>
      <c r="Q1560" s="171">
        <v>374</v>
      </c>
      <c r="R1560" s="171" t="s">
        <v>3409</v>
      </c>
      <c r="S1560" s="171" t="s">
        <v>1887</v>
      </c>
      <c r="T1560" s="171">
        <v>7</v>
      </c>
      <c r="U1560" s="171" t="s">
        <v>3222</v>
      </c>
      <c r="V1560" s="171" t="s">
        <v>3410</v>
      </c>
      <c r="AB1560" s="171" t="s">
        <v>2366</v>
      </c>
      <c r="AC1560" s="171">
        <v>353</v>
      </c>
      <c r="AD1560" s="207">
        <v>43180</v>
      </c>
      <c r="AE1560" s="207">
        <v>0</v>
      </c>
      <c r="AF1560" s="171" t="s">
        <v>649</v>
      </c>
    </row>
    <row r="1561" spans="16:32" x14ac:dyDescent="0.25">
      <c r="P1561" s="171" t="s">
        <v>816</v>
      </c>
      <c r="Q1561" s="171">
        <v>374</v>
      </c>
      <c r="R1561" s="171" t="s">
        <v>3409</v>
      </c>
      <c r="S1561" s="171" t="s">
        <v>1006</v>
      </c>
      <c r="T1561" s="171">
        <v>8</v>
      </c>
      <c r="U1561" s="171" t="s">
        <v>2918</v>
      </c>
      <c r="V1561" s="171" t="s">
        <v>3410</v>
      </c>
      <c r="AB1561" s="171" t="s">
        <v>2366</v>
      </c>
      <c r="AC1561" s="171">
        <v>353</v>
      </c>
      <c r="AD1561" s="207">
        <v>43180</v>
      </c>
      <c r="AE1561" s="207">
        <v>0</v>
      </c>
      <c r="AF1561" s="171" t="s">
        <v>649</v>
      </c>
    </row>
    <row r="1562" spans="16:32" x14ac:dyDescent="0.25">
      <c r="P1562" s="171" t="s">
        <v>816</v>
      </c>
      <c r="Q1562" s="171">
        <v>374</v>
      </c>
      <c r="R1562" s="171" t="s">
        <v>3409</v>
      </c>
      <c r="S1562" s="171" t="s">
        <v>1897</v>
      </c>
      <c r="T1562" s="171">
        <v>30</v>
      </c>
      <c r="U1562" s="171" t="s">
        <v>3224</v>
      </c>
      <c r="V1562" s="171" t="s">
        <v>3410</v>
      </c>
      <c r="AB1562" s="171" t="s">
        <v>2367</v>
      </c>
      <c r="AC1562" s="171">
        <v>347</v>
      </c>
      <c r="AD1562" s="207">
        <v>43118</v>
      </c>
      <c r="AE1562" s="207">
        <v>43133</v>
      </c>
      <c r="AF1562" s="171" t="s">
        <v>3417</v>
      </c>
    </row>
    <row r="1563" spans="16:32" x14ac:dyDescent="0.25">
      <c r="P1563" s="171" t="s">
        <v>816</v>
      </c>
      <c r="Q1563" s="171">
        <v>374</v>
      </c>
      <c r="R1563" s="171" t="s">
        <v>3409</v>
      </c>
      <c r="S1563" s="171" t="s">
        <v>1898</v>
      </c>
      <c r="T1563" s="171">
        <v>10</v>
      </c>
      <c r="U1563" s="171" t="s">
        <v>3225</v>
      </c>
      <c r="V1563" s="171" t="s">
        <v>3410</v>
      </c>
      <c r="AB1563" s="171" t="s">
        <v>2367</v>
      </c>
      <c r="AC1563" s="171">
        <v>340</v>
      </c>
      <c r="AD1563" s="207">
        <v>43133</v>
      </c>
      <c r="AE1563" s="207">
        <v>43168</v>
      </c>
      <c r="AF1563" s="171" t="s">
        <v>3417</v>
      </c>
    </row>
    <row r="1564" spans="16:32" x14ac:dyDescent="0.25">
      <c r="P1564" s="171" t="s">
        <v>816</v>
      </c>
      <c r="Q1564" s="171">
        <v>374</v>
      </c>
      <c r="R1564" s="171" t="s">
        <v>3409</v>
      </c>
      <c r="S1564" s="171" t="s">
        <v>1904</v>
      </c>
      <c r="T1564" s="171">
        <v>10</v>
      </c>
      <c r="U1564" s="171" t="s">
        <v>2927</v>
      </c>
      <c r="V1564" s="171" t="s">
        <v>3410</v>
      </c>
      <c r="AB1564" s="171" t="s">
        <v>2367</v>
      </c>
      <c r="AC1564" s="171">
        <v>364</v>
      </c>
      <c r="AD1564" s="207">
        <v>43168</v>
      </c>
      <c r="AE1564" s="207">
        <v>43179</v>
      </c>
      <c r="AF1564" s="171" t="s">
        <v>3417</v>
      </c>
    </row>
    <row r="1565" spans="16:32" x14ac:dyDescent="0.25">
      <c r="P1565" s="171" t="s">
        <v>816</v>
      </c>
      <c r="Q1565" s="171">
        <v>374</v>
      </c>
      <c r="R1565" s="171" t="s">
        <v>3409</v>
      </c>
      <c r="S1565" s="171" t="s">
        <v>1906</v>
      </c>
      <c r="T1565" s="171">
        <v>70</v>
      </c>
      <c r="U1565" s="171" t="s">
        <v>3226</v>
      </c>
      <c r="V1565" s="171" t="s">
        <v>3410</v>
      </c>
      <c r="AB1565" s="171" t="s">
        <v>2367</v>
      </c>
      <c r="AC1565" s="171">
        <v>353</v>
      </c>
      <c r="AD1565" s="207">
        <v>43180</v>
      </c>
      <c r="AE1565" s="207">
        <v>0</v>
      </c>
      <c r="AF1565" s="171" t="s">
        <v>649</v>
      </c>
    </row>
    <row r="1566" spans="16:32" x14ac:dyDescent="0.25">
      <c r="P1566" s="171" t="s">
        <v>816</v>
      </c>
      <c r="Q1566" s="171">
        <v>374</v>
      </c>
      <c r="R1566" s="171" t="s">
        <v>3409</v>
      </c>
      <c r="S1566" s="171" t="s">
        <v>1038</v>
      </c>
      <c r="T1566" s="171">
        <v>5</v>
      </c>
      <c r="U1566" s="171" t="s">
        <v>2940</v>
      </c>
      <c r="V1566" s="171" t="s">
        <v>3410</v>
      </c>
      <c r="AB1566" s="171" t="s">
        <v>2368</v>
      </c>
      <c r="AC1566" s="171">
        <v>323</v>
      </c>
      <c r="AD1566" s="207">
        <v>43074</v>
      </c>
      <c r="AE1566" s="207">
        <v>43111</v>
      </c>
      <c r="AF1566" s="171" t="s">
        <v>3417</v>
      </c>
    </row>
    <row r="1567" spans="16:32" x14ac:dyDescent="0.25">
      <c r="P1567" s="171" t="s">
        <v>816</v>
      </c>
      <c r="Q1567" s="171">
        <v>374</v>
      </c>
      <c r="R1567" s="171" t="s">
        <v>3409</v>
      </c>
      <c r="S1567" s="171" t="s">
        <v>1914</v>
      </c>
      <c r="T1567" s="171">
        <v>17</v>
      </c>
      <c r="U1567" s="171" t="s">
        <v>3228</v>
      </c>
      <c r="V1567" s="171" t="s">
        <v>3410</v>
      </c>
      <c r="AB1567" s="171" t="s">
        <v>2368</v>
      </c>
      <c r="AC1567" s="171">
        <v>347</v>
      </c>
      <c r="AD1567" s="207">
        <v>43118</v>
      </c>
      <c r="AE1567" s="207">
        <v>43133</v>
      </c>
      <c r="AF1567" s="171" t="s">
        <v>3417</v>
      </c>
    </row>
    <row r="1568" spans="16:32" x14ac:dyDescent="0.25">
      <c r="P1568" s="171" t="s">
        <v>816</v>
      </c>
      <c r="Q1568" s="171">
        <v>374</v>
      </c>
      <c r="R1568" s="171" t="s">
        <v>3409</v>
      </c>
      <c r="S1568" s="171" t="s">
        <v>1919</v>
      </c>
      <c r="T1568" s="171">
        <v>1</v>
      </c>
      <c r="U1568" s="171" t="s">
        <v>2964</v>
      </c>
      <c r="V1568" s="171" t="s">
        <v>3410</v>
      </c>
      <c r="AB1568" s="171" t="s">
        <v>2368</v>
      </c>
      <c r="AC1568" s="171">
        <v>340</v>
      </c>
      <c r="AD1568" s="207">
        <v>43133</v>
      </c>
      <c r="AE1568" s="207">
        <v>43168</v>
      </c>
      <c r="AF1568" s="171" t="s">
        <v>3417</v>
      </c>
    </row>
    <row r="1569" spans="16:32" x14ac:dyDescent="0.25">
      <c r="P1569" s="171" t="s">
        <v>816</v>
      </c>
      <c r="Q1569" s="171">
        <v>373</v>
      </c>
      <c r="R1569" s="171" t="s">
        <v>3412</v>
      </c>
      <c r="S1569" s="171" t="s">
        <v>1921</v>
      </c>
      <c r="T1569" s="171">
        <v>200</v>
      </c>
      <c r="U1569" s="171" t="s">
        <v>2967</v>
      </c>
      <c r="V1569" s="171" t="s">
        <v>3413</v>
      </c>
      <c r="AB1569" s="171" t="s">
        <v>2368</v>
      </c>
      <c r="AC1569" s="171">
        <v>357</v>
      </c>
      <c r="AD1569" s="207">
        <v>43139</v>
      </c>
      <c r="AE1569" s="207">
        <v>43164</v>
      </c>
      <c r="AF1569" s="171" t="s">
        <v>3417</v>
      </c>
    </row>
    <row r="1570" spans="16:32" x14ac:dyDescent="0.25">
      <c r="P1570" s="171" t="s">
        <v>816</v>
      </c>
      <c r="Q1570" s="171">
        <v>373</v>
      </c>
      <c r="R1570" s="171" t="s">
        <v>3412</v>
      </c>
      <c r="S1570" s="171" t="s">
        <v>1922</v>
      </c>
      <c r="T1570" s="171">
        <v>0</v>
      </c>
      <c r="U1570" s="171" t="s">
        <v>2968</v>
      </c>
      <c r="V1570" s="171" t="s">
        <v>3413</v>
      </c>
      <c r="AB1570" s="171" t="s">
        <v>2368</v>
      </c>
      <c r="AC1570" s="171">
        <v>353</v>
      </c>
      <c r="AD1570" s="207">
        <v>43180</v>
      </c>
      <c r="AE1570" s="207">
        <v>0</v>
      </c>
      <c r="AF1570" s="171" t="s">
        <v>649</v>
      </c>
    </row>
    <row r="1571" spans="16:32" x14ac:dyDescent="0.25">
      <c r="P1571" s="171" t="s">
        <v>816</v>
      </c>
      <c r="Q1571" s="171">
        <v>374</v>
      </c>
      <c r="R1571" s="171" t="s">
        <v>3409</v>
      </c>
      <c r="S1571" s="171" t="s">
        <v>1932</v>
      </c>
      <c r="T1571" s="171">
        <v>50</v>
      </c>
      <c r="U1571" s="171" t="s">
        <v>3231</v>
      </c>
      <c r="V1571" s="171" t="s">
        <v>3410</v>
      </c>
      <c r="AB1571" s="171" t="s">
        <v>2368</v>
      </c>
      <c r="AC1571" s="171">
        <v>353</v>
      </c>
      <c r="AD1571" s="207">
        <v>43180</v>
      </c>
      <c r="AE1571" s="207">
        <v>0</v>
      </c>
      <c r="AF1571" s="171" t="s">
        <v>649</v>
      </c>
    </row>
    <row r="1572" spans="16:32" x14ac:dyDescent="0.25">
      <c r="P1572" s="171" t="s">
        <v>816</v>
      </c>
      <c r="Q1572" s="171">
        <v>373</v>
      </c>
      <c r="R1572" s="171" t="s">
        <v>3412</v>
      </c>
      <c r="S1572" s="171" t="s">
        <v>1939</v>
      </c>
      <c r="T1572" s="171">
        <v>90</v>
      </c>
      <c r="U1572" s="171" t="s">
        <v>2990</v>
      </c>
      <c r="V1572" s="171" t="s">
        <v>3413</v>
      </c>
      <c r="AB1572" s="171" t="s">
        <v>2369</v>
      </c>
      <c r="AC1572" s="171">
        <v>323</v>
      </c>
      <c r="AD1572" s="207">
        <v>43074</v>
      </c>
      <c r="AE1572" s="207">
        <v>43111</v>
      </c>
      <c r="AF1572" s="171" t="s">
        <v>3417</v>
      </c>
    </row>
    <row r="1573" spans="16:32" x14ac:dyDescent="0.25">
      <c r="P1573" s="171" t="s">
        <v>816</v>
      </c>
      <c r="Q1573" s="171">
        <v>374</v>
      </c>
      <c r="R1573" s="171" t="s">
        <v>3409</v>
      </c>
      <c r="S1573" s="171" t="s">
        <v>1941</v>
      </c>
      <c r="T1573" s="171">
        <v>2</v>
      </c>
      <c r="U1573" s="171" t="s">
        <v>2992</v>
      </c>
      <c r="V1573" s="171" t="s">
        <v>3410</v>
      </c>
      <c r="AB1573" s="171" t="s">
        <v>2369</v>
      </c>
      <c r="AC1573" s="171">
        <v>327</v>
      </c>
      <c r="AD1573" s="207">
        <v>43074</v>
      </c>
      <c r="AE1573" s="207">
        <v>43131</v>
      </c>
      <c r="AF1573" s="171" t="s">
        <v>3417</v>
      </c>
    </row>
    <row r="1574" spans="16:32" x14ac:dyDescent="0.25">
      <c r="P1574" s="171" t="s">
        <v>816</v>
      </c>
      <c r="Q1574" s="171">
        <v>374</v>
      </c>
      <c r="R1574" s="171" t="s">
        <v>3409</v>
      </c>
      <c r="S1574" s="171" t="s">
        <v>1958</v>
      </c>
      <c r="T1574" s="171">
        <v>10</v>
      </c>
      <c r="U1574" s="171" t="s">
        <v>3041</v>
      </c>
      <c r="V1574" s="171" t="s">
        <v>3410</v>
      </c>
      <c r="AB1574" s="171" t="s">
        <v>2369</v>
      </c>
      <c r="AC1574" s="171">
        <v>347</v>
      </c>
      <c r="AD1574" s="207">
        <v>43118</v>
      </c>
      <c r="AE1574" s="207">
        <v>43133</v>
      </c>
      <c r="AF1574" s="171" t="s">
        <v>3417</v>
      </c>
    </row>
    <row r="1575" spans="16:32" x14ac:dyDescent="0.25">
      <c r="P1575" s="171" t="s">
        <v>816</v>
      </c>
      <c r="Q1575" s="171">
        <v>374</v>
      </c>
      <c r="R1575" s="171" t="s">
        <v>3409</v>
      </c>
      <c r="S1575" s="171" t="s">
        <v>1051</v>
      </c>
      <c r="T1575" s="171">
        <v>92</v>
      </c>
      <c r="U1575" s="171" t="s">
        <v>3074</v>
      </c>
      <c r="V1575" s="171" t="s">
        <v>3410</v>
      </c>
      <c r="AB1575" s="171" t="s">
        <v>2369</v>
      </c>
      <c r="AC1575" s="171">
        <v>340</v>
      </c>
      <c r="AD1575" s="207">
        <v>43133</v>
      </c>
      <c r="AE1575" s="207">
        <v>43168</v>
      </c>
      <c r="AF1575" s="171" t="s">
        <v>3417</v>
      </c>
    </row>
    <row r="1576" spans="16:32" x14ac:dyDescent="0.25">
      <c r="P1576" s="171" t="s">
        <v>816</v>
      </c>
      <c r="Q1576" s="171">
        <v>374</v>
      </c>
      <c r="R1576" s="171" t="s">
        <v>3409</v>
      </c>
      <c r="S1576" s="171" t="s">
        <v>1969</v>
      </c>
      <c r="T1576" s="171">
        <v>11</v>
      </c>
      <c r="U1576" s="171" t="s">
        <v>3079</v>
      </c>
      <c r="V1576" s="171" t="s">
        <v>3410</v>
      </c>
      <c r="AB1576" s="171" t="s">
        <v>2369</v>
      </c>
      <c r="AC1576" s="171">
        <v>340</v>
      </c>
      <c r="AD1576" s="207">
        <v>43133</v>
      </c>
      <c r="AE1576" s="207">
        <v>43168</v>
      </c>
      <c r="AF1576" s="171" t="s">
        <v>3417</v>
      </c>
    </row>
    <row r="1577" spans="16:32" x14ac:dyDescent="0.25">
      <c r="P1577" s="171" t="s">
        <v>816</v>
      </c>
      <c r="Q1577" s="171">
        <v>374</v>
      </c>
      <c r="R1577" s="171" t="s">
        <v>3409</v>
      </c>
      <c r="S1577" s="171" t="s">
        <v>1972</v>
      </c>
      <c r="T1577" s="171">
        <v>100</v>
      </c>
      <c r="U1577" s="171" t="s">
        <v>3083</v>
      </c>
      <c r="V1577" s="171" t="s">
        <v>3410</v>
      </c>
      <c r="AB1577" s="171" t="s">
        <v>2369</v>
      </c>
      <c r="AC1577" s="171">
        <v>374</v>
      </c>
      <c r="AD1577" s="207">
        <v>43195</v>
      </c>
      <c r="AE1577" s="207">
        <v>0</v>
      </c>
      <c r="AF1577" s="171" t="s">
        <v>649</v>
      </c>
    </row>
    <row r="1578" spans="16:32" x14ac:dyDescent="0.25">
      <c r="P1578" s="171" t="s">
        <v>816</v>
      </c>
      <c r="Q1578" s="171">
        <v>374</v>
      </c>
      <c r="R1578" s="171" t="s">
        <v>3409</v>
      </c>
      <c r="S1578" s="171" t="s">
        <v>1977</v>
      </c>
      <c r="T1578" s="171">
        <v>67</v>
      </c>
      <c r="U1578" s="171" t="s">
        <v>3088</v>
      </c>
      <c r="V1578" s="171" t="s">
        <v>3410</v>
      </c>
      <c r="AB1578" s="171" t="s">
        <v>2370</v>
      </c>
      <c r="AC1578" s="171">
        <v>323</v>
      </c>
      <c r="AD1578" s="207">
        <v>43074</v>
      </c>
      <c r="AE1578" s="207">
        <v>43111</v>
      </c>
      <c r="AF1578" s="171" t="s">
        <v>3417</v>
      </c>
    </row>
    <row r="1579" spans="16:32" x14ac:dyDescent="0.25">
      <c r="P1579" s="171" t="s">
        <v>816</v>
      </c>
      <c r="Q1579" s="171">
        <v>374</v>
      </c>
      <c r="R1579" s="171" t="s">
        <v>3409</v>
      </c>
      <c r="S1579" s="171" t="s">
        <v>1978</v>
      </c>
      <c r="T1579" s="171">
        <v>10</v>
      </c>
      <c r="U1579" s="171" t="s">
        <v>3255</v>
      </c>
      <c r="V1579" s="171" t="s">
        <v>3410</v>
      </c>
      <c r="AB1579" s="171" t="s">
        <v>2370</v>
      </c>
      <c r="AC1579" s="171">
        <v>347</v>
      </c>
      <c r="AD1579" s="207">
        <v>43118</v>
      </c>
      <c r="AE1579" s="207">
        <v>43133</v>
      </c>
      <c r="AF1579" s="171" t="s">
        <v>3417</v>
      </c>
    </row>
    <row r="1580" spans="16:32" x14ac:dyDescent="0.25">
      <c r="P1580" s="171" t="s">
        <v>816</v>
      </c>
      <c r="Q1580" s="171">
        <v>374</v>
      </c>
      <c r="R1580" s="171" t="s">
        <v>3409</v>
      </c>
      <c r="S1580" s="171" t="s">
        <v>1979</v>
      </c>
      <c r="T1580" s="171">
        <v>20</v>
      </c>
      <c r="U1580" s="171" t="s">
        <v>3089</v>
      </c>
      <c r="V1580" s="171" t="s">
        <v>3410</v>
      </c>
      <c r="AB1580" s="171" t="s">
        <v>2370</v>
      </c>
      <c r="AC1580" s="171">
        <v>340</v>
      </c>
      <c r="AD1580" s="207">
        <v>43133</v>
      </c>
      <c r="AE1580" s="207">
        <v>43168</v>
      </c>
      <c r="AF1580" s="171" t="s">
        <v>3417</v>
      </c>
    </row>
    <row r="1581" spans="16:32" x14ac:dyDescent="0.25">
      <c r="P1581" s="171" t="s">
        <v>816</v>
      </c>
      <c r="Q1581" s="171">
        <v>374</v>
      </c>
      <c r="R1581" s="171" t="s">
        <v>3409</v>
      </c>
      <c r="S1581" s="171" t="s">
        <v>1981</v>
      </c>
      <c r="T1581" s="171">
        <v>10</v>
      </c>
      <c r="U1581" s="171" t="s">
        <v>3093</v>
      </c>
      <c r="V1581" s="171" t="s">
        <v>3410</v>
      </c>
      <c r="AB1581" s="171" t="s">
        <v>2370</v>
      </c>
      <c r="AC1581" s="171">
        <v>374</v>
      </c>
      <c r="AD1581" s="207">
        <v>43195</v>
      </c>
      <c r="AE1581" s="207">
        <v>0</v>
      </c>
      <c r="AF1581" s="171" t="s">
        <v>649</v>
      </c>
    </row>
    <row r="1582" spans="16:32" x14ac:dyDescent="0.25">
      <c r="P1582" s="171" t="s">
        <v>816</v>
      </c>
      <c r="Q1582" s="171">
        <v>374</v>
      </c>
      <c r="R1582" s="171" t="s">
        <v>3409</v>
      </c>
      <c r="S1582" s="171" t="s">
        <v>1983</v>
      </c>
      <c r="T1582" s="171">
        <v>1</v>
      </c>
      <c r="U1582" s="171" t="s">
        <v>3095</v>
      </c>
      <c r="V1582" s="171" t="s">
        <v>3410</v>
      </c>
      <c r="AB1582" s="171" t="s">
        <v>2371</v>
      </c>
      <c r="AC1582" s="171">
        <v>327</v>
      </c>
      <c r="AD1582" s="207">
        <v>43074</v>
      </c>
      <c r="AE1582" s="207">
        <v>43131</v>
      </c>
      <c r="AF1582" s="171" t="s">
        <v>3417</v>
      </c>
    </row>
    <row r="1583" spans="16:32" x14ac:dyDescent="0.25">
      <c r="P1583" s="171" t="s">
        <v>816</v>
      </c>
      <c r="Q1583" s="171">
        <v>374</v>
      </c>
      <c r="R1583" s="171" t="s">
        <v>3409</v>
      </c>
      <c r="S1583" s="171" t="s">
        <v>1990</v>
      </c>
      <c r="T1583" s="171">
        <v>2</v>
      </c>
      <c r="U1583" s="171" t="s">
        <v>3119</v>
      </c>
      <c r="V1583" s="171" t="s">
        <v>3410</v>
      </c>
      <c r="AB1583" s="171" t="s">
        <v>2371</v>
      </c>
      <c r="AC1583" s="171">
        <v>327</v>
      </c>
      <c r="AD1583" s="207">
        <v>43074</v>
      </c>
      <c r="AE1583" s="207">
        <v>43131</v>
      </c>
      <c r="AF1583" s="171" t="s">
        <v>3417</v>
      </c>
    </row>
    <row r="1584" spans="16:32" x14ac:dyDescent="0.25">
      <c r="P1584" s="171" t="s">
        <v>816</v>
      </c>
      <c r="Q1584" s="171">
        <v>374</v>
      </c>
      <c r="R1584" s="171" t="s">
        <v>3409</v>
      </c>
      <c r="S1584" s="171" t="s">
        <v>1991</v>
      </c>
      <c r="T1584" s="171">
        <v>2</v>
      </c>
      <c r="U1584" s="171" t="s">
        <v>3120</v>
      </c>
      <c r="V1584" s="171" t="s">
        <v>3410</v>
      </c>
      <c r="AB1584" s="171" t="s">
        <v>2371</v>
      </c>
      <c r="AC1584" s="171">
        <v>347</v>
      </c>
      <c r="AD1584" s="207">
        <v>43118</v>
      </c>
      <c r="AE1584" s="207">
        <v>43133</v>
      </c>
      <c r="AF1584" s="171" t="s">
        <v>3417</v>
      </c>
    </row>
    <row r="1585" spans="16:32" x14ac:dyDescent="0.25">
      <c r="P1585" s="171" t="s">
        <v>816</v>
      </c>
      <c r="Q1585" s="171">
        <v>374</v>
      </c>
      <c r="R1585" s="171" t="s">
        <v>3409</v>
      </c>
      <c r="S1585" s="171" t="s">
        <v>1998</v>
      </c>
      <c r="T1585" s="171">
        <v>68</v>
      </c>
      <c r="U1585" s="171" t="s">
        <v>3136</v>
      </c>
      <c r="V1585" s="171" t="s">
        <v>3410</v>
      </c>
      <c r="AB1585" s="171" t="s">
        <v>2371</v>
      </c>
      <c r="AC1585" s="171">
        <v>340</v>
      </c>
      <c r="AD1585" s="207">
        <v>43133</v>
      </c>
      <c r="AE1585" s="207">
        <v>43168</v>
      </c>
      <c r="AF1585" s="171" t="s">
        <v>3417</v>
      </c>
    </row>
    <row r="1586" spans="16:32" x14ac:dyDescent="0.25">
      <c r="P1586" s="171" t="s">
        <v>816</v>
      </c>
      <c r="Q1586" s="171">
        <v>374</v>
      </c>
      <c r="R1586" s="171" t="s">
        <v>3409</v>
      </c>
      <c r="S1586" s="171" t="s">
        <v>2010</v>
      </c>
      <c r="T1586" s="171">
        <v>6</v>
      </c>
      <c r="U1586" s="171" t="s">
        <v>3164</v>
      </c>
      <c r="V1586" s="171" t="s">
        <v>3410</v>
      </c>
      <c r="AB1586" s="171" t="s">
        <v>2371</v>
      </c>
      <c r="AC1586" s="171">
        <v>340</v>
      </c>
      <c r="AD1586" s="207">
        <v>43133</v>
      </c>
      <c r="AE1586" s="207">
        <v>43168</v>
      </c>
      <c r="AF1586" s="171" t="s">
        <v>3417</v>
      </c>
    </row>
    <row r="1587" spans="16:32" x14ac:dyDescent="0.25">
      <c r="P1587" s="171" t="s">
        <v>816</v>
      </c>
      <c r="Q1587" s="171">
        <v>374</v>
      </c>
      <c r="R1587" s="171" t="s">
        <v>3409</v>
      </c>
      <c r="S1587" s="171" t="s">
        <v>1054</v>
      </c>
      <c r="T1587" s="171">
        <v>20</v>
      </c>
      <c r="U1587" s="171" t="s">
        <v>3414</v>
      </c>
      <c r="V1587" s="171" t="s">
        <v>3410</v>
      </c>
      <c r="AB1587" s="171" t="s">
        <v>2371</v>
      </c>
      <c r="AC1587" s="171">
        <v>374</v>
      </c>
      <c r="AD1587" s="207">
        <v>43195</v>
      </c>
      <c r="AE1587" s="207">
        <v>0</v>
      </c>
      <c r="AF1587" s="171" t="s">
        <v>649</v>
      </c>
    </row>
    <row r="1588" spans="16:32" x14ac:dyDescent="0.25">
      <c r="P1588" s="171" t="s">
        <v>816</v>
      </c>
      <c r="Q1588" s="171">
        <v>374</v>
      </c>
      <c r="R1588" s="171" t="s">
        <v>3409</v>
      </c>
      <c r="S1588" s="171" t="s">
        <v>1055</v>
      </c>
      <c r="T1588" s="171">
        <v>20</v>
      </c>
      <c r="U1588" s="171" t="s">
        <v>3415</v>
      </c>
      <c r="V1588" s="171" t="s">
        <v>3410</v>
      </c>
      <c r="AB1588" s="171" t="s">
        <v>2372</v>
      </c>
      <c r="AC1588" s="171">
        <v>323</v>
      </c>
      <c r="AD1588" s="207">
        <v>43074</v>
      </c>
      <c r="AE1588" s="207">
        <v>43111</v>
      </c>
      <c r="AF1588" s="171" t="s">
        <v>3417</v>
      </c>
    </row>
    <row r="1589" spans="16:32" x14ac:dyDescent="0.25">
      <c r="P1589" s="171" t="s">
        <v>816</v>
      </c>
      <c r="Q1589" s="171">
        <v>374</v>
      </c>
      <c r="R1589" s="171" t="s">
        <v>3409</v>
      </c>
      <c r="S1589" s="171" t="s">
        <v>1053</v>
      </c>
      <c r="T1589" s="171">
        <v>20</v>
      </c>
      <c r="U1589" s="171" t="s">
        <v>3416</v>
      </c>
      <c r="V1589" s="171" t="s">
        <v>3410</v>
      </c>
      <c r="AB1589" s="171" t="s">
        <v>2372</v>
      </c>
      <c r="AC1589" s="171">
        <v>347</v>
      </c>
      <c r="AD1589" s="207">
        <v>43118</v>
      </c>
      <c r="AE1589" s="207">
        <v>43133</v>
      </c>
      <c r="AF1589" s="171" t="s">
        <v>3417</v>
      </c>
    </row>
    <row r="1590" spans="16:32" x14ac:dyDescent="0.25">
      <c r="AB1590" s="171" t="s">
        <v>2372</v>
      </c>
      <c r="AC1590" s="171">
        <v>340</v>
      </c>
      <c r="AD1590" s="207">
        <v>43133</v>
      </c>
      <c r="AE1590" s="207">
        <v>43168</v>
      </c>
      <c r="AF1590" s="171" t="s">
        <v>3417</v>
      </c>
    </row>
    <row r="1591" spans="16:32" x14ac:dyDescent="0.25">
      <c r="AB1591" s="171" t="s">
        <v>2372</v>
      </c>
      <c r="AC1591" s="171">
        <v>340</v>
      </c>
      <c r="AD1591" s="207">
        <v>43133</v>
      </c>
      <c r="AE1591" s="207">
        <v>43168</v>
      </c>
      <c r="AF1591" s="171" t="s">
        <v>3417</v>
      </c>
    </row>
    <row r="1592" spans="16:32" x14ac:dyDescent="0.25">
      <c r="AB1592" s="171" t="s">
        <v>2372</v>
      </c>
      <c r="AC1592" s="171">
        <v>374</v>
      </c>
      <c r="AD1592" s="207">
        <v>43195</v>
      </c>
      <c r="AE1592" s="207">
        <v>0</v>
      </c>
      <c r="AF1592" s="171" t="s">
        <v>649</v>
      </c>
    </row>
    <row r="1593" spans="16:32" x14ac:dyDescent="0.25">
      <c r="AB1593" s="171" t="s">
        <v>2373</v>
      </c>
      <c r="AC1593" s="171">
        <v>347</v>
      </c>
      <c r="AD1593" s="207">
        <v>43118</v>
      </c>
      <c r="AE1593" s="207">
        <v>43133</v>
      </c>
      <c r="AF1593" s="171" t="s">
        <v>3417</v>
      </c>
    </row>
    <row r="1594" spans="16:32" x14ac:dyDescent="0.25">
      <c r="AB1594" s="171" t="s">
        <v>2373</v>
      </c>
      <c r="AC1594" s="171">
        <v>340</v>
      </c>
      <c r="AD1594" s="207">
        <v>43133</v>
      </c>
      <c r="AE1594" s="207">
        <v>43168</v>
      </c>
      <c r="AF1594" s="171" t="s">
        <v>3417</v>
      </c>
    </row>
    <row r="1595" spans="16:32" x14ac:dyDescent="0.25">
      <c r="AB1595" s="171" t="s">
        <v>2373</v>
      </c>
      <c r="AC1595" s="171">
        <v>340</v>
      </c>
      <c r="AD1595" s="207">
        <v>43133</v>
      </c>
      <c r="AE1595" s="207">
        <v>43168</v>
      </c>
      <c r="AF1595" s="171" t="s">
        <v>3417</v>
      </c>
    </row>
    <row r="1596" spans="16:32" x14ac:dyDescent="0.25">
      <c r="AB1596" s="171" t="s">
        <v>2373</v>
      </c>
      <c r="AC1596" s="171">
        <v>357</v>
      </c>
      <c r="AD1596" s="207">
        <v>43139</v>
      </c>
      <c r="AE1596" s="207">
        <v>43164</v>
      </c>
      <c r="AF1596" s="171" t="s">
        <v>3417</v>
      </c>
    </row>
    <row r="1597" spans="16:32" x14ac:dyDescent="0.25">
      <c r="AB1597" s="171" t="s">
        <v>2373</v>
      </c>
      <c r="AC1597" s="171">
        <v>364</v>
      </c>
      <c r="AD1597" s="207">
        <v>43168</v>
      </c>
      <c r="AE1597" s="207">
        <v>43179</v>
      </c>
      <c r="AF1597" s="171" t="s">
        <v>3417</v>
      </c>
    </row>
    <row r="1598" spans="16:32" x14ac:dyDescent="0.25">
      <c r="AB1598" s="171" t="s">
        <v>2373</v>
      </c>
      <c r="AC1598" s="171">
        <v>353</v>
      </c>
      <c r="AD1598" s="207">
        <v>43180</v>
      </c>
      <c r="AE1598" s="207">
        <v>0</v>
      </c>
      <c r="AF1598" s="171" t="s">
        <v>649</v>
      </c>
    </row>
    <row r="1599" spans="16:32" x14ac:dyDescent="0.25">
      <c r="AB1599" s="171" t="s">
        <v>2373</v>
      </c>
      <c r="AC1599" s="171">
        <v>353</v>
      </c>
      <c r="AD1599" s="207">
        <v>43180</v>
      </c>
      <c r="AE1599" s="207">
        <v>0</v>
      </c>
      <c r="AF1599" s="171" t="s">
        <v>649</v>
      </c>
    </row>
    <row r="1600" spans="16:32" x14ac:dyDescent="0.25">
      <c r="AB1600" s="171" t="s">
        <v>2373</v>
      </c>
      <c r="AC1600" s="171">
        <v>353</v>
      </c>
      <c r="AD1600" s="207">
        <v>43180</v>
      </c>
      <c r="AE1600" s="207">
        <v>0</v>
      </c>
      <c r="AF1600" s="171" t="s">
        <v>649</v>
      </c>
    </row>
    <row r="1601" spans="28:32" x14ac:dyDescent="0.25">
      <c r="AB1601" s="171" t="s">
        <v>2373</v>
      </c>
      <c r="AC1601" s="171">
        <v>353</v>
      </c>
      <c r="AD1601" s="207">
        <v>43180</v>
      </c>
      <c r="AE1601" s="207">
        <v>0</v>
      </c>
      <c r="AF1601" s="171" t="s">
        <v>649</v>
      </c>
    </row>
    <row r="1602" spans="28:32" x14ac:dyDescent="0.25">
      <c r="AB1602" s="171" t="s">
        <v>2374</v>
      </c>
      <c r="AC1602" s="171">
        <v>323</v>
      </c>
      <c r="AD1602" s="207">
        <v>43074</v>
      </c>
      <c r="AE1602" s="207">
        <v>43111</v>
      </c>
      <c r="AF1602" s="171" t="s">
        <v>3417</v>
      </c>
    </row>
    <row r="1603" spans="28:32" x14ac:dyDescent="0.25">
      <c r="AB1603" s="171" t="s">
        <v>2374</v>
      </c>
      <c r="AC1603" s="171">
        <v>335</v>
      </c>
      <c r="AD1603" s="207">
        <v>43133</v>
      </c>
      <c r="AE1603" s="207">
        <v>43147</v>
      </c>
      <c r="AF1603" s="171" t="s">
        <v>3417</v>
      </c>
    </row>
    <row r="1604" spans="28:32" x14ac:dyDescent="0.25">
      <c r="AB1604" s="171" t="s">
        <v>2374</v>
      </c>
      <c r="AC1604" s="171">
        <v>340</v>
      </c>
      <c r="AD1604" s="207">
        <v>43133</v>
      </c>
      <c r="AE1604" s="207">
        <v>43168</v>
      </c>
      <c r="AF1604" s="171" t="s">
        <v>3417</v>
      </c>
    </row>
    <row r="1605" spans="28:32" x14ac:dyDescent="0.25">
      <c r="AB1605" s="171" t="s">
        <v>2374</v>
      </c>
      <c r="AC1605" s="171">
        <v>357</v>
      </c>
      <c r="AD1605" s="207">
        <v>43139</v>
      </c>
      <c r="AE1605" s="207">
        <v>43164</v>
      </c>
      <c r="AF1605" s="171" t="s">
        <v>3417</v>
      </c>
    </row>
    <row r="1606" spans="28:32" x14ac:dyDescent="0.25">
      <c r="AB1606" s="171" t="s">
        <v>2374</v>
      </c>
      <c r="AC1606" s="171">
        <v>353</v>
      </c>
      <c r="AD1606" s="207">
        <v>43180</v>
      </c>
      <c r="AE1606" s="207">
        <v>0</v>
      </c>
      <c r="AF1606" s="171" t="s">
        <v>649</v>
      </c>
    </row>
    <row r="1607" spans="28:32" x14ac:dyDescent="0.25">
      <c r="AB1607" s="171" t="s">
        <v>2374</v>
      </c>
      <c r="AC1607" s="171">
        <v>353</v>
      </c>
      <c r="AD1607" s="207">
        <v>43180</v>
      </c>
      <c r="AE1607" s="207">
        <v>0</v>
      </c>
      <c r="AF1607" s="171" t="s">
        <v>649</v>
      </c>
    </row>
    <row r="1608" spans="28:32" x14ac:dyDescent="0.25">
      <c r="AB1608" s="171" t="s">
        <v>2375</v>
      </c>
      <c r="AC1608" s="171">
        <v>323</v>
      </c>
      <c r="AD1608" s="207">
        <v>43074</v>
      </c>
      <c r="AE1608" s="207">
        <v>43111</v>
      </c>
      <c r="AF1608" s="171" t="s">
        <v>3417</v>
      </c>
    </row>
    <row r="1609" spans="28:32" x14ac:dyDescent="0.25">
      <c r="AB1609" s="171" t="s">
        <v>2375</v>
      </c>
      <c r="AC1609" s="171">
        <v>327</v>
      </c>
      <c r="AD1609" s="207">
        <v>43074</v>
      </c>
      <c r="AE1609" s="207">
        <v>43131</v>
      </c>
      <c r="AF1609" s="171" t="s">
        <v>3417</v>
      </c>
    </row>
    <row r="1610" spans="28:32" x14ac:dyDescent="0.25">
      <c r="AB1610" s="171" t="s">
        <v>2375</v>
      </c>
      <c r="AC1610" s="171">
        <v>347</v>
      </c>
      <c r="AD1610" s="207">
        <v>43118</v>
      </c>
      <c r="AE1610" s="207">
        <v>43133</v>
      </c>
      <c r="AF1610" s="171" t="s">
        <v>3417</v>
      </c>
    </row>
    <row r="1611" spans="28:32" x14ac:dyDescent="0.25">
      <c r="AB1611" s="171" t="s">
        <v>2375</v>
      </c>
      <c r="AC1611" s="171">
        <v>340</v>
      </c>
      <c r="AD1611" s="207">
        <v>43133</v>
      </c>
      <c r="AE1611" s="207">
        <v>43168</v>
      </c>
      <c r="AF1611" s="171" t="s">
        <v>3417</v>
      </c>
    </row>
    <row r="1612" spans="28:32" x14ac:dyDescent="0.25">
      <c r="AB1612" s="171" t="s">
        <v>2375</v>
      </c>
      <c r="AC1612" s="171">
        <v>340</v>
      </c>
      <c r="AD1612" s="207">
        <v>43133</v>
      </c>
      <c r="AE1612" s="207">
        <v>43168</v>
      </c>
      <c r="AF1612" s="171" t="s">
        <v>3417</v>
      </c>
    </row>
    <row r="1613" spans="28:32" x14ac:dyDescent="0.25">
      <c r="AB1613" s="171" t="s">
        <v>2375</v>
      </c>
      <c r="AC1613" s="171">
        <v>357</v>
      </c>
      <c r="AD1613" s="207">
        <v>43139</v>
      </c>
      <c r="AE1613" s="207">
        <v>43164</v>
      </c>
      <c r="AF1613" s="171" t="s">
        <v>3417</v>
      </c>
    </row>
    <row r="1614" spans="28:32" x14ac:dyDescent="0.25">
      <c r="AB1614" s="171" t="s">
        <v>2375</v>
      </c>
      <c r="AC1614" s="171">
        <v>353</v>
      </c>
      <c r="AD1614" s="207">
        <v>43180</v>
      </c>
      <c r="AE1614" s="207">
        <v>0</v>
      </c>
      <c r="AF1614" s="171" t="s">
        <v>649</v>
      </c>
    </row>
    <row r="1615" spans="28:32" x14ac:dyDescent="0.25">
      <c r="AB1615" s="171" t="s">
        <v>2375</v>
      </c>
      <c r="AC1615" s="171">
        <v>353</v>
      </c>
      <c r="AD1615" s="207">
        <v>43180</v>
      </c>
      <c r="AE1615" s="207">
        <v>0</v>
      </c>
      <c r="AF1615" s="171" t="s">
        <v>649</v>
      </c>
    </row>
    <row r="1616" spans="28:32" x14ac:dyDescent="0.25">
      <c r="AB1616" s="171" t="s">
        <v>2375</v>
      </c>
      <c r="AC1616" s="171">
        <v>353</v>
      </c>
      <c r="AD1616" s="207">
        <v>43180</v>
      </c>
      <c r="AE1616" s="207">
        <v>0</v>
      </c>
      <c r="AF1616" s="171" t="s">
        <v>649</v>
      </c>
    </row>
    <row r="1617" spans="28:32" x14ac:dyDescent="0.25">
      <c r="AB1617" s="171" t="s">
        <v>2376</v>
      </c>
      <c r="AC1617" s="171">
        <v>323</v>
      </c>
      <c r="AD1617" s="207">
        <v>43074</v>
      </c>
      <c r="AE1617" s="207">
        <v>43111</v>
      </c>
      <c r="AF1617" s="171" t="s">
        <v>3417</v>
      </c>
    </row>
    <row r="1618" spans="28:32" x14ac:dyDescent="0.25">
      <c r="AB1618" s="171" t="s">
        <v>2376</v>
      </c>
      <c r="AC1618" s="171">
        <v>327</v>
      </c>
      <c r="AD1618" s="207">
        <v>43074</v>
      </c>
      <c r="AE1618" s="207">
        <v>43131</v>
      </c>
      <c r="AF1618" s="171" t="s">
        <v>3417</v>
      </c>
    </row>
    <row r="1619" spans="28:32" x14ac:dyDescent="0.25">
      <c r="AB1619" s="171" t="s">
        <v>2376</v>
      </c>
      <c r="AC1619" s="171">
        <v>347</v>
      </c>
      <c r="AD1619" s="207">
        <v>43118</v>
      </c>
      <c r="AE1619" s="207">
        <v>43133</v>
      </c>
      <c r="AF1619" s="171" t="s">
        <v>3417</v>
      </c>
    </row>
    <row r="1620" spans="28:32" x14ac:dyDescent="0.25">
      <c r="AB1620" s="171" t="s">
        <v>2376</v>
      </c>
      <c r="AC1620" s="171">
        <v>340</v>
      </c>
      <c r="AD1620" s="207">
        <v>43133</v>
      </c>
      <c r="AE1620" s="207">
        <v>43168</v>
      </c>
      <c r="AF1620" s="171" t="s">
        <v>3417</v>
      </c>
    </row>
    <row r="1621" spans="28:32" x14ac:dyDescent="0.25">
      <c r="AB1621" s="171" t="s">
        <v>2377</v>
      </c>
      <c r="AC1621" s="171">
        <v>353</v>
      </c>
      <c r="AD1621" s="207">
        <v>43180</v>
      </c>
      <c r="AE1621" s="207">
        <v>0</v>
      </c>
      <c r="AF1621" s="171" t="s">
        <v>649</v>
      </c>
    </row>
    <row r="1622" spans="28:32" x14ac:dyDescent="0.25">
      <c r="AB1622" s="171" t="s">
        <v>2377</v>
      </c>
      <c r="AC1622" s="171">
        <v>353</v>
      </c>
      <c r="AD1622" s="207">
        <v>43180</v>
      </c>
      <c r="AE1622" s="207">
        <v>0</v>
      </c>
      <c r="AF1622" s="171" t="s">
        <v>649</v>
      </c>
    </row>
    <row r="1623" spans="28:32" x14ac:dyDescent="0.25">
      <c r="AB1623" s="171" t="s">
        <v>2377</v>
      </c>
      <c r="AC1623" s="171">
        <v>353</v>
      </c>
      <c r="AD1623" s="207">
        <v>43180</v>
      </c>
      <c r="AE1623" s="207">
        <v>0</v>
      </c>
      <c r="AF1623" s="171" t="s">
        <v>649</v>
      </c>
    </row>
    <row r="1624" spans="28:32" x14ac:dyDescent="0.25">
      <c r="AB1624" s="171" t="s">
        <v>2378</v>
      </c>
      <c r="AC1624" s="171">
        <v>323</v>
      </c>
      <c r="AD1624" s="207">
        <v>43074</v>
      </c>
      <c r="AE1624" s="207">
        <v>43111</v>
      </c>
      <c r="AF1624" s="171" t="s">
        <v>3417</v>
      </c>
    </row>
    <row r="1625" spans="28:32" x14ac:dyDescent="0.25">
      <c r="AB1625" s="171" t="s">
        <v>2378</v>
      </c>
      <c r="AC1625" s="171">
        <v>347</v>
      </c>
      <c r="AD1625" s="207">
        <v>43118</v>
      </c>
      <c r="AE1625" s="207">
        <v>43133</v>
      </c>
      <c r="AF1625" s="171" t="s">
        <v>3417</v>
      </c>
    </row>
    <row r="1626" spans="28:32" x14ac:dyDescent="0.25">
      <c r="AB1626" s="171" t="s">
        <v>2378</v>
      </c>
      <c r="AC1626" s="171">
        <v>340</v>
      </c>
      <c r="AD1626" s="207">
        <v>43133</v>
      </c>
      <c r="AE1626" s="207">
        <v>43168</v>
      </c>
      <c r="AF1626" s="171" t="s">
        <v>3417</v>
      </c>
    </row>
    <row r="1627" spans="28:32" x14ac:dyDescent="0.25">
      <c r="AB1627" s="171" t="s">
        <v>2378</v>
      </c>
      <c r="AC1627" s="171">
        <v>374</v>
      </c>
      <c r="AD1627" s="207">
        <v>43195</v>
      </c>
      <c r="AE1627" s="207">
        <v>0</v>
      </c>
      <c r="AF1627" s="171" t="s">
        <v>649</v>
      </c>
    </row>
    <row r="1628" spans="28:32" x14ac:dyDescent="0.25">
      <c r="AB1628" s="171" t="s">
        <v>2379</v>
      </c>
      <c r="AC1628" s="171">
        <v>335</v>
      </c>
      <c r="AD1628" s="207">
        <v>43133</v>
      </c>
      <c r="AE1628" s="207">
        <v>43147</v>
      </c>
      <c r="AF1628" s="171" t="s">
        <v>3417</v>
      </c>
    </row>
    <row r="1629" spans="28:32" x14ac:dyDescent="0.25">
      <c r="AB1629" s="171" t="s">
        <v>2379</v>
      </c>
      <c r="AC1629" s="171">
        <v>340</v>
      </c>
      <c r="AD1629" s="207">
        <v>43133</v>
      </c>
      <c r="AE1629" s="207">
        <v>43168</v>
      </c>
      <c r="AF1629" s="171" t="s">
        <v>3417</v>
      </c>
    </row>
    <row r="1630" spans="28:32" x14ac:dyDescent="0.25">
      <c r="AB1630" s="171" t="s">
        <v>2379</v>
      </c>
      <c r="AC1630" s="171">
        <v>353</v>
      </c>
      <c r="AD1630" s="207">
        <v>43180</v>
      </c>
      <c r="AE1630" s="207">
        <v>0</v>
      </c>
      <c r="AF1630" s="171" t="s">
        <v>649</v>
      </c>
    </row>
    <row r="1631" spans="28:32" x14ac:dyDescent="0.25">
      <c r="AB1631" s="171" t="s">
        <v>2379</v>
      </c>
      <c r="AC1631" s="171">
        <v>353</v>
      </c>
      <c r="AD1631" s="207">
        <v>43180</v>
      </c>
      <c r="AE1631" s="207">
        <v>0</v>
      </c>
      <c r="AF1631" s="171" t="s">
        <v>649</v>
      </c>
    </row>
    <row r="1632" spans="28:32" x14ac:dyDescent="0.25">
      <c r="AB1632" s="171" t="s">
        <v>2379</v>
      </c>
      <c r="AC1632" s="171">
        <v>353</v>
      </c>
      <c r="AD1632" s="207">
        <v>43180</v>
      </c>
      <c r="AE1632" s="207">
        <v>0</v>
      </c>
      <c r="AF1632" s="171" t="s">
        <v>649</v>
      </c>
    </row>
    <row r="1633" spans="28:32" x14ac:dyDescent="0.25">
      <c r="AB1633" s="171" t="s">
        <v>2379</v>
      </c>
      <c r="AC1633" s="171">
        <v>353</v>
      </c>
      <c r="AD1633" s="207">
        <v>43180</v>
      </c>
      <c r="AE1633" s="207">
        <v>0</v>
      </c>
      <c r="AF1633" s="171" t="s">
        <v>649</v>
      </c>
    </row>
    <row r="1634" spans="28:32" x14ac:dyDescent="0.25">
      <c r="AB1634" s="171" t="s">
        <v>2379</v>
      </c>
      <c r="AC1634" s="171">
        <v>353</v>
      </c>
      <c r="AD1634" s="207">
        <v>43180</v>
      </c>
      <c r="AE1634" s="207">
        <v>0</v>
      </c>
      <c r="AF1634" s="171" t="s">
        <v>649</v>
      </c>
    </row>
    <row r="1635" spans="28:32" x14ac:dyDescent="0.25">
      <c r="AB1635" s="171" t="s">
        <v>2379</v>
      </c>
      <c r="AC1635" s="171">
        <v>353</v>
      </c>
      <c r="AD1635" s="207">
        <v>43180</v>
      </c>
      <c r="AE1635" s="207">
        <v>0</v>
      </c>
      <c r="AF1635" s="171" t="s">
        <v>649</v>
      </c>
    </row>
    <row r="1636" spans="28:32" x14ac:dyDescent="0.25">
      <c r="AB1636" s="171" t="s">
        <v>2379</v>
      </c>
      <c r="AC1636" s="171">
        <v>353</v>
      </c>
      <c r="AD1636" s="207">
        <v>43180</v>
      </c>
      <c r="AE1636" s="207">
        <v>0</v>
      </c>
      <c r="AF1636" s="171" t="s">
        <v>649</v>
      </c>
    </row>
    <row r="1637" spans="28:32" x14ac:dyDescent="0.25">
      <c r="AB1637" s="171" t="s">
        <v>2379</v>
      </c>
      <c r="AC1637" s="171">
        <v>353</v>
      </c>
      <c r="AD1637" s="207">
        <v>43180</v>
      </c>
      <c r="AE1637" s="207">
        <v>0</v>
      </c>
      <c r="AF1637" s="171" t="s">
        <v>649</v>
      </c>
    </row>
    <row r="1638" spans="28:32" x14ac:dyDescent="0.25">
      <c r="AB1638" s="171" t="s">
        <v>2379</v>
      </c>
      <c r="AC1638" s="171">
        <v>353</v>
      </c>
      <c r="AD1638" s="207">
        <v>43180</v>
      </c>
      <c r="AE1638" s="207">
        <v>0</v>
      </c>
      <c r="AF1638" s="171" t="s">
        <v>649</v>
      </c>
    </row>
    <row r="1639" spans="28:32" x14ac:dyDescent="0.25">
      <c r="AB1639" s="171" t="s">
        <v>2379</v>
      </c>
      <c r="AC1639" s="171">
        <v>353</v>
      </c>
      <c r="AD1639" s="207">
        <v>43180</v>
      </c>
      <c r="AE1639" s="207">
        <v>0</v>
      </c>
      <c r="AF1639" s="171" t="s">
        <v>649</v>
      </c>
    </row>
    <row r="1640" spans="28:32" x14ac:dyDescent="0.25">
      <c r="AB1640" s="171" t="s">
        <v>2379</v>
      </c>
      <c r="AC1640" s="171">
        <v>353</v>
      </c>
      <c r="AD1640" s="207">
        <v>43180</v>
      </c>
      <c r="AE1640" s="207">
        <v>0</v>
      </c>
      <c r="AF1640" s="171" t="s">
        <v>649</v>
      </c>
    </row>
    <row r="1641" spans="28:32" x14ac:dyDescent="0.25">
      <c r="AB1641" s="171" t="s">
        <v>2379</v>
      </c>
      <c r="AC1641" s="171">
        <v>353</v>
      </c>
      <c r="AD1641" s="207">
        <v>43180</v>
      </c>
      <c r="AE1641" s="207">
        <v>0</v>
      </c>
      <c r="AF1641" s="171" t="s">
        <v>649</v>
      </c>
    </row>
    <row r="1642" spans="28:32" x14ac:dyDescent="0.25">
      <c r="AB1642" s="171" t="s">
        <v>2380</v>
      </c>
      <c r="AC1642" s="171">
        <v>327</v>
      </c>
      <c r="AD1642" s="207">
        <v>43074</v>
      </c>
      <c r="AE1642" s="207">
        <v>43131</v>
      </c>
      <c r="AF1642" s="171" t="s">
        <v>3417</v>
      </c>
    </row>
    <row r="1643" spans="28:32" x14ac:dyDescent="0.25">
      <c r="AB1643" s="171" t="s">
        <v>2380</v>
      </c>
      <c r="AC1643" s="171">
        <v>335</v>
      </c>
      <c r="AD1643" s="207">
        <v>43133</v>
      </c>
      <c r="AE1643" s="207">
        <v>43147</v>
      </c>
      <c r="AF1643" s="171" t="s">
        <v>3417</v>
      </c>
    </row>
    <row r="1644" spans="28:32" x14ac:dyDescent="0.25">
      <c r="AB1644" s="171" t="s">
        <v>2380</v>
      </c>
      <c r="AC1644" s="171">
        <v>374</v>
      </c>
      <c r="AD1644" s="207">
        <v>43195</v>
      </c>
      <c r="AE1644" s="207">
        <v>0</v>
      </c>
      <c r="AF1644" s="171" t="s">
        <v>649</v>
      </c>
    </row>
    <row r="1645" spans="28:32" x14ac:dyDescent="0.25">
      <c r="AB1645" s="171" t="s">
        <v>2381</v>
      </c>
      <c r="AC1645" s="171">
        <v>347</v>
      </c>
      <c r="AD1645" s="207">
        <v>43118</v>
      </c>
      <c r="AE1645" s="207">
        <v>43133</v>
      </c>
      <c r="AF1645" s="171" t="s">
        <v>3417</v>
      </c>
    </row>
    <row r="1646" spans="28:32" x14ac:dyDescent="0.25">
      <c r="AB1646" s="171" t="s">
        <v>2381</v>
      </c>
      <c r="AC1646" s="171">
        <v>335</v>
      </c>
      <c r="AD1646" s="207">
        <v>43133</v>
      </c>
      <c r="AE1646" s="207">
        <v>43147</v>
      </c>
      <c r="AF1646" s="171" t="s">
        <v>3417</v>
      </c>
    </row>
    <row r="1647" spans="28:32" x14ac:dyDescent="0.25">
      <c r="AB1647" s="171" t="s">
        <v>2381</v>
      </c>
      <c r="AC1647" s="171">
        <v>340</v>
      </c>
      <c r="AD1647" s="207">
        <v>43133</v>
      </c>
      <c r="AE1647" s="207">
        <v>43168</v>
      </c>
      <c r="AF1647" s="171" t="s">
        <v>3417</v>
      </c>
    </row>
    <row r="1648" spans="28:32" x14ac:dyDescent="0.25">
      <c r="AB1648" s="171" t="s">
        <v>2381</v>
      </c>
      <c r="AC1648" s="171">
        <v>340</v>
      </c>
      <c r="AD1648" s="207">
        <v>43133</v>
      </c>
      <c r="AE1648" s="207">
        <v>43168</v>
      </c>
      <c r="AF1648" s="171" t="s">
        <v>3417</v>
      </c>
    </row>
    <row r="1649" spans="28:32" x14ac:dyDescent="0.25">
      <c r="AB1649" s="171" t="s">
        <v>2381</v>
      </c>
      <c r="AC1649" s="171">
        <v>357</v>
      </c>
      <c r="AD1649" s="207">
        <v>43139</v>
      </c>
      <c r="AE1649" s="207">
        <v>43164</v>
      </c>
      <c r="AF1649" s="171" t="s">
        <v>3417</v>
      </c>
    </row>
    <row r="1650" spans="28:32" x14ac:dyDescent="0.25">
      <c r="AB1650" s="171" t="s">
        <v>2381</v>
      </c>
      <c r="AC1650" s="171">
        <v>364</v>
      </c>
      <c r="AD1650" s="207">
        <v>43168</v>
      </c>
      <c r="AE1650" s="207">
        <v>43179</v>
      </c>
      <c r="AF1650" s="171" t="s">
        <v>3417</v>
      </c>
    </row>
    <row r="1651" spans="28:32" x14ac:dyDescent="0.25">
      <c r="AB1651" s="171" t="s">
        <v>2381</v>
      </c>
      <c r="AC1651" s="171">
        <v>353</v>
      </c>
      <c r="AD1651" s="207">
        <v>43180</v>
      </c>
      <c r="AE1651" s="207">
        <v>0</v>
      </c>
      <c r="AF1651" s="171" t="s">
        <v>649</v>
      </c>
    </row>
    <row r="1652" spans="28:32" x14ac:dyDescent="0.25">
      <c r="AB1652" s="171" t="s">
        <v>2381</v>
      </c>
      <c r="AC1652" s="171">
        <v>353</v>
      </c>
      <c r="AD1652" s="207">
        <v>43180</v>
      </c>
      <c r="AE1652" s="207">
        <v>0</v>
      </c>
      <c r="AF1652" s="171" t="s">
        <v>649</v>
      </c>
    </row>
    <row r="1653" spans="28:32" x14ac:dyDescent="0.25">
      <c r="AB1653" s="171" t="s">
        <v>2381</v>
      </c>
      <c r="AC1653" s="171">
        <v>353</v>
      </c>
      <c r="AD1653" s="207">
        <v>43180</v>
      </c>
      <c r="AE1653" s="207">
        <v>0</v>
      </c>
      <c r="AF1653" s="171" t="s">
        <v>649</v>
      </c>
    </row>
    <row r="1654" spans="28:32" x14ac:dyDescent="0.25">
      <c r="AB1654" s="171" t="s">
        <v>2382</v>
      </c>
      <c r="AC1654" s="171">
        <v>347</v>
      </c>
      <c r="AD1654" s="207">
        <v>43118</v>
      </c>
      <c r="AE1654" s="207">
        <v>43133</v>
      </c>
      <c r="AF1654" s="171" t="s">
        <v>3417</v>
      </c>
    </row>
    <row r="1655" spans="28:32" x14ac:dyDescent="0.25">
      <c r="AB1655" s="171" t="s">
        <v>2382</v>
      </c>
      <c r="AC1655" s="171">
        <v>340</v>
      </c>
      <c r="AD1655" s="207">
        <v>43133</v>
      </c>
      <c r="AE1655" s="207">
        <v>43168</v>
      </c>
      <c r="AF1655" s="171" t="s">
        <v>3417</v>
      </c>
    </row>
    <row r="1656" spans="28:32" x14ac:dyDescent="0.25">
      <c r="AB1656" s="171" t="s">
        <v>2382</v>
      </c>
      <c r="AC1656" s="171">
        <v>357</v>
      </c>
      <c r="AD1656" s="207">
        <v>43139</v>
      </c>
      <c r="AE1656" s="207">
        <v>43164</v>
      </c>
      <c r="AF1656" s="171" t="s">
        <v>3417</v>
      </c>
    </row>
    <row r="1657" spans="28:32" x14ac:dyDescent="0.25">
      <c r="AB1657" s="171" t="s">
        <v>2382</v>
      </c>
      <c r="AC1657" s="171">
        <v>364</v>
      </c>
      <c r="AD1657" s="207">
        <v>43168</v>
      </c>
      <c r="AE1657" s="207">
        <v>43179</v>
      </c>
      <c r="AF1657" s="171" t="s">
        <v>3417</v>
      </c>
    </row>
    <row r="1658" spans="28:32" x14ac:dyDescent="0.25">
      <c r="AB1658" s="171" t="s">
        <v>2382</v>
      </c>
      <c r="AC1658" s="171">
        <v>353</v>
      </c>
      <c r="AD1658" s="207">
        <v>43180</v>
      </c>
      <c r="AE1658" s="207">
        <v>0</v>
      </c>
      <c r="AF1658" s="171" t="s">
        <v>649</v>
      </c>
    </row>
    <row r="1659" spans="28:32" x14ac:dyDescent="0.25">
      <c r="AB1659" s="171" t="s">
        <v>2382</v>
      </c>
      <c r="AC1659" s="171">
        <v>353</v>
      </c>
      <c r="AD1659" s="207">
        <v>43180</v>
      </c>
      <c r="AE1659" s="207">
        <v>0</v>
      </c>
      <c r="AF1659" s="171" t="s">
        <v>649</v>
      </c>
    </row>
    <row r="1660" spans="28:32" x14ac:dyDescent="0.25">
      <c r="AB1660" s="171" t="s">
        <v>2382</v>
      </c>
      <c r="AC1660" s="171">
        <v>353</v>
      </c>
      <c r="AD1660" s="207">
        <v>43180</v>
      </c>
      <c r="AE1660" s="207">
        <v>0</v>
      </c>
      <c r="AF1660" s="171" t="s">
        <v>649</v>
      </c>
    </row>
    <row r="1661" spans="28:32" x14ac:dyDescent="0.25">
      <c r="AB1661" s="171" t="s">
        <v>2382</v>
      </c>
      <c r="AC1661" s="171">
        <v>353</v>
      </c>
      <c r="AD1661" s="207">
        <v>43180</v>
      </c>
      <c r="AE1661" s="207">
        <v>0</v>
      </c>
      <c r="AF1661" s="171" t="s">
        <v>649</v>
      </c>
    </row>
    <row r="1662" spans="28:32" x14ac:dyDescent="0.25">
      <c r="AB1662" s="171" t="s">
        <v>2382</v>
      </c>
      <c r="AC1662" s="171">
        <v>353</v>
      </c>
      <c r="AD1662" s="207">
        <v>43180</v>
      </c>
      <c r="AE1662" s="207">
        <v>0</v>
      </c>
      <c r="AF1662" s="171" t="s">
        <v>649</v>
      </c>
    </row>
    <row r="1663" spans="28:32" x14ac:dyDescent="0.25">
      <c r="AB1663" s="171" t="s">
        <v>2382</v>
      </c>
      <c r="AC1663" s="171">
        <v>353</v>
      </c>
      <c r="AD1663" s="207">
        <v>43180</v>
      </c>
      <c r="AE1663" s="207">
        <v>0</v>
      </c>
      <c r="AF1663" s="171" t="s">
        <v>649</v>
      </c>
    </row>
    <row r="1664" spans="28:32" x14ac:dyDescent="0.25">
      <c r="AB1664" s="171" t="s">
        <v>2382</v>
      </c>
      <c r="AC1664" s="171">
        <v>353</v>
      </c>
      <c r="AD1664" s="207">
        <v>43180</v>
      </c>
      <c r="AE1664" s="207">
        <v>0</v>
      </c>
      <c r="AF1664" s="171" t="s">
        <v>649</v>
      </c>
    </row>
    <row r="1665" spans="28:32" x14ac:dyDescent="0.25">
      <c r="AB1665" s="171" t="s">
        <v>2382</v>
      </c>
      <c r="AC1665" s="171">
        <v>353</v>
      </c>
      <c r="AD1665" s="207">
        <v>43180</v>
      </c>
      <c r="AE1665" s="207">
        <v>0</v>
      </c>
      <c r="AF1665" s="171" t="s">
        <v>649</v>
      </c>
    </row>
    <row r="1666" spans="28:32" x14ac:dyDescent="0.25">
      <c r="AB1666" s="171" t="s">
        <v>2383</v>
      </c>
      <c r="AC1666" s="171">
        <v>327</v>
      </c>
      <c r="AD1666" s="207">
        <v>43074</v>
      </c>
      <c r="AE1666" s="207">
        <v>43131</v>
      </c>
      <c r="AF1666" s="171" t="s">
        <v>3417</v>
      </c>
    </row>
    <row r="1667" spans="28:32" x14ac:dyDescent="0.25">
      <c r="AB1667" s="171" t="s">
        <v>2383</v>
      </c>
      <c r="AC1667" s="171">
        <v>327</v>
      </c>
      <c r="AD1667" s="207">
        <v>43074</v>
      </c>
      <c r="AE1667" s="207">
        <v>43131</v>
      </c>
      <c r="AF1667" s="171" t="s">
        <v>3417</v>
      </c>
    </row>
    <row r="1668" spans="28:32" x14ac:dyDescent="0.25">
      <c r="AB1668" s="171" t="s">
        <v>2383</v>
      </c>
      <c r="AC1668" s="171">
        <v>327</v>
      </c>
      <c r="AD1668" s="207">
        <v>43074</v>
      </c>
      <c r="AE1668" s="207">
        <v>43131</v>
      </c>
      <c r="AF1668" s="171" t="s">
        <v>3417</v>
      </c>
    </row>
    <row r="1669" spans="28:32" x14ac:dyDescent="0.25">
      <c r="AB1669" s="171" t="s">
        <v>2383</v>
      </c>
      <c r="AC1669" s="171">
        <v>327</v>
      </c>
      <c r="AD1669" s="207">
        <v>43074</v>
      </c>
      <c r="AE1669" s="207">
        <v>43131</v>
      </c>
      <c r="AF1669" s="171" t="s">
        <v>3417</v>
      </c>
    </row>
    <row r="1670" spans="28:32" x14ac:dyDescent="0.25">
      <c r="AB1670" s="171" t="s">
        <v>2383</v>
      </c>
      <c r="AC1670" s="171">
        <v>335</v>
      </c>
      <c r="AD1670" s="207">
        <v>43133</v>
      </c>
      <c r="AE1670" s="207">
        <v>43147</v>
      </c>
      <c r="AF1670" s="171" t="s">
        <v>3417</v>
      </c>
    </row>
    <row r="1671" spans="28:32" x14ac:dyDescent="0.25">
      <c r="AB1671" s="171" t="s">
        <v>2383</v>
      </c>
      <c r="AC1671" s="171">
        <v>353</v>
      </c>
      <c r="AD1671" s="207">
        <v>43180</v>
      </c>
      <c r="AE1671" s="207">
        <v>0</v>
      </c>
      <c r="AF1671" s="171" t="s">
        <v>649</v>
      </c>
    </row>
    <row r="1672" spans="28:32" x14ac:dyDescent="0.25">
      <c r="AB1672" s="171" t="s">
        <v>2383</v>
      </c>
      <c r="AC1672" s="171">
        <v>353</v>
      </c>
      <c r="AD1672" s="207">
        <v>43180</v>
      </c>
      <c r="AE1672" s="207">
        <v>0</v>
      </c>
      <c r="AF1672" s="171" t="s">
        <v>649</v>
      </c>
    </row>
    <row r="1673" spans="28:32" x14ac:dyDescent="0.25">
      <c r="AB1673" s="171" t="s">
        <v>2383</v>
      </c>
      <c r="AC1673" s="171">
        <v>353</v>
      </c>
      <c r="AD1673" s="207">
        <v>43180</v>
      </c>
      <c r="AE1673" s="207">
        <v>0</v>
      </c>
      <c r="AF1673" s="171" t="s">
        <v>649</v>
      </c>
    </row>
    <row r="1674" spans="28:32" x14ac:dyDescent="0.25">
      <c r="AB1674" s="171" t="s">
        <v>2383</v>
      </c>
      <c r="AC1674" s="171">
        <v>353</v>
      </c>
      <c r="AD1674" s="207">
        <v>43180</v>
      </c>
      <c r="AE1674" s="207">
        <v>0</v>
      </c>
      <c r="AF1674" s="171" t="s">
        <v>649</v>
      </c>
    </row>
    <row r="1675" spans="28:32" x14ac:dyDescent="0.25">
      <c r="AB1675" s="171" t="s">
        <v>2383</v>
      </c>
      <c r="AC1675" s="171">
        <v>353</v>
      </c>
      <c r="AD1675" s="207">
        <v>43180</v>
      </c>
      <c r="AE1675" s="207">
        <v>0</v>
      </c>
      <c r="AF1675" s="171" t="s">
        <v>649</v>
      </c>
    </row>
    <row r="1676" spans="28:32" x14ac:dyDescent="0.25">
      <c r="AB1676" s="171" t="s">
        <v>2383</v>
      </c>
      <c r="AC1676" s="171">
        <v>353</v>
      </c>
      <c r="AD1676" s="207">
        <v>43180</v>
      </c>
      <c r="AE1676" s="207">
        <v>0</v>
      </c>
      <c r="AF1676" s="171" t="s">
        <v>649</v>
      </c>
    </row>
    <row r="1677" spans="28:32" x14ac:dyDescent="0.25">
      <c r="AB1677" s="171" t="s">
        <v>2383</v>
      </c>
      <c r="AC1677" s="171">
        <v>353</v>
      </c>
      <c r="AD1677" s="207">
        <v>43180</v>
      </c>
      <c r="AE1677" s="207">
        <v>0</v>
      </c>
      <c r="AF1677" s="171" t="s">
        <v>649</v>
      </c>
    </row>
    <row r="1678" spans="28:32" x14ac:dyDescent="0.25">
      <c r="AB1678" s="171" t="s">
        <v>2383</v>
      </c>
      <c r="AC1678" s="171">
        <v>353</v>
      </c>
      <c r="AD1678" s="207">
        <v>43180</v>
      </c>
      <c r="AE1678" s="207">
        <v>0</v>
      </c>
      <c r="AF1678" s="171" t="s">
        <v>649</v>
      </c>
    </row>
    <row r="1679" spans="28:32" x14ac:dyDescent="0.25">
      <c r="AB1679" s="171" t="s">
        <v>2383</v>
      </c>
      <c r="AC1679" s="171">
        <v>353</v>
      </c>
      <c r="AD1679" s="207">
        <v>43180</v>
      </c>
      <c r="AE1679" s="207">
        <v>0</v>
      </c>
      <c r="AF1679" s="171" t="s">
        <v>649</v>
      </c>
    </row>
    <row r="1680" spans="28:32" x14ac:dyDescent="0.25">
      <c r="AB1680" s="171" t="s">
        <v>2384</v>
      </c>
      <c r="AC1680" s="171">
        <v>364</v>
      </c>
      <c r="AD1680" s="207">
        <v>43168</v>
      </c>
      <c r="AE1680" s="207">
        <v>43179</v>
      </c>
      <c r="AF1680" s="171" t="s">
        <v>3417</v>
      </c>
    </row>
    <row r="1681" spans="28:32" x14ac:dyDescent="0.25">
      <c r="AB1681" s="171" t="s">
        <v>2384</v>
      </c>
      <c r="AC1681" s="171">
        <v>353</v>
      </c>
      <c r="AD1681" s="207">
        <v>43180</v>
      </c>
      <c r="AE1681" s="207">
        <v>0</v>
      </c>
      <c r="AF1681" s="171" t="s">
        <v>649</v>
      </c>
    </row>
    <row r="1682" spans="28:32" x14ac:dyDescent="0.25">
      <c r="AB1682" s="171" t="s">
        <v>2385</v>
      </c>
      <c r="AC1682" s="171">
        <v>327</v>
      </c>
      <c r="AD1682" s="207">
        <v>43074</v>
      </c>
      <c r="AE1682" s="207">
        <v>43131</v>
      </c>
      <c r="AF1682" s="171" t="s">
        <v>3417</v>
      </c>
    </row>
    <row r="1683" spans="28:32" x14ac:dyDescent="0.25">
      <c r="AB1683" s="171" t="s">
        <v>2385</v>
      </c>
      <c r="AC1683" s="171">
        <v>347</v>
      </c>
      <c r="AD1683" s="207">
        <v>43118</v>
      </c>
      <c r="AE1683" s="207">
        <v>43133</v>
      </c>
      <c r="AF1683" s="171" t="s">
        <v>3417</v>
      </c>
    </row>
    <row r="1684" spans="28:32" x14ac:dyDescent="0.25">
      <c r="AB1684" s="171" t="s">
        <v>2385</v>
      </c>
      <c r="AC1684" s="171">
        <v>340</v>
      </c>
      <c r="AD1684" s="207">
        <v>43133</v>
      </c>
      <c r="AE1684" s="207">
        <v>43168</v>
      </c>
      <c r="AF1684" s="171" t="s">
        <v>3417</v>
      </c>
    </row>
    <row r="1685" spans="28:32" x14ac:dyDescent="0.25">
      <c r="AB1685" s="171" t="s">
        <v>2385</v>
      </c>
      <c r="AC1685" s="171">
        <v>353</v>
      </c>
      <c r="AD1685" s="207">
        <v>43180</v>
      </c>
      <c r="AE1685" s="207">
        <v>0</v>
      </c>
      <c r="AF1685" s="171" t="s">
        <v>649</v>
      </c>
    </row>
    <row r="1686" spans="28:32" x14ac:dyDescent="0.25">
      <c r="AB1686" s="171" t="s">
        <v>2386</v>
      </c>
      <c r="AC1686" s="171">
        <v>327</v>
      </c>
      <c r="AD1686" s="207">
        <v>43074</v>
      </c>
      <c r="AE1686" s="207">
        <v>43131</v>
      </c>
      <c r="AF1686" s="171" t="s">
        <v>3417</v>
      </c>
    </row>
    <row r="1687" spans="28:32" x14ac:dyDescent="0.25">
      <c r="AB1687" s="171" t="s">
        <v>2386</v>
      </c>
      <c r="AC1687" s="171">
        <v>347</v>
      </c>
      <c r="AD1687" s="207">
        <v>43118</v>
      </c>
      <c r="AE1687" s="207">
        <v>43133</v>
      </c>
      <c r="AF1687" s="171" t="s">
        <v>3417</v>
      </c>
    </row>
    <row r="1688" spans="28:32" x14ac:dyDescent="0.25">
      <c r="AB1688" s="171" t="s">
        <v>2386</v>
      </c>
      <c r="AC1688" s="171">
        <v>353</v>
      </c>
      <c r="AD1688" s="207">
        <v>43180</v>
      </c>
      <c r="AE1688" s="207">
        <v>0</v>
      </c>
      <c r="AF1688" s="171" t="s">
        <v>649</v>
      </c>
    </row>
    <row r="1689" spans="28:32" x14ac:dyDescent="0.25">
      <c r="AB1689" s="171" t="s">
        <v>2386</v>
      </c>
      <c r="AC1689" s="171">
        <v>353</v>
      </c>
      <c r="AD1689" s="207">
        <v>43180</v>
      </c>
      <c r="AE1689" s="207">
        <v>0</v>
      </c>
      <c r="AF1689" s="171" t="s">
        <v>649</v>
      </c>
    </row>
    <row r="1690" spans="28:32" x14ac:dyDescent="0.25">
      <c r="AB1690" s="171" t="s">
        <v>2387</v>
      </c>
      <c r="AC1690" s="171">
        <v>357</v>
      </c>
      <c r="AD1690" s="207">
        <v>43139</v>
      </c>
      <c r="AE1690" s="207">
        <v>43164</v>
      </c>
      <c r="AF1690" s="171" t="s">
        <v>3417</v>
      </c>
    </row>
    <row r="1691" spans="28:32" x14ac:dyDescent="0.25">
      <c r="AB1691" s="171" t="s">
        <v>2387</v>
      </c>
      <c r="AC1691" s="171">
        <v>364</v>
      </c>
      <c r="AD1691" s="207">
        <v>43168</v>
      </c>
      <c r="AE1691" s="207">
        <v>43179</v>
      </c>
      <c r="AF1691" s="171" t="s">
        <v>3417</v>
      </c>
    </row>
    <row r="1692" spans="28:32" x14ac:dyDescent="0.25">
      <c r="AB1692" s="171" t="s">
        <v>2387</v>
      </c>
      <c r="AC1692" s="171">
        <v>353</v>
      </c>
      <c r="AD1692" s="207">
        <v>43180</v>
      </c>
      <c r="AE1692" s="207">
        <v>0</v>
      </c>
      <c r="AF1692" s="171" t="s">
        <v>649</v>
      </c>
    </row>
    <row r="1693" spans="28:32" x14ac:dyDescent="0.25">
      <c r="AB1693" s="171" t="s">
        <v>2388</v>
      </c>
      <c r="AC1693" s="171">
        <v>323</v>
      </c>
      <c r="AD1693" s="207">
        <v>43074</v>
      </c>
      <c r="AE1693" s="207">
        <v>43111</v>
      </c>
      <c r="AF1693" s="171" t="s">
        <v>3417</v>
      </c>
    </row>
    <row r="1694" spans="28:32" x14ac:dyDescent="0.25">
      <c r="AB1694" s="171" t="s">
        <v>2388</v>
      </c>
      <c r="AC1694" s="171">
        <v>340</v>
      </c>
      <c r="AD1694" s="207">
        <v>43133</v>
      </c>
      <c r="AE1694" s="207">
        <v>43168</v>
      </c>
      <c r="AF1694" s="171" t="s">
        <v>3417</v>
      </c>
    </row>
    <row r="1695" spans="28:32" x14ac:dyDescent="0.25">
      <c r="AB1695" s="171" t="s">
        <v>2388</v>
      </c>
      <c r="AC1695" s="171">
        <v>357</v>
      </c>
      <c r="AD1695" s="207">
        <v>43139</v>
      </c>
      <c r="AE1695" s="207">
        <v>43164</v>
      </c>
      <c r="AF1695" s="171" t="s">
        <v>3417</v>
      </c>
    </row>
    <row r="1696" spans="28:32" x14ac:dyDescent="0.25">
      <c r="AB1696" s="171" t="s">
        <v>2388</v>
      </c>
      <c r="AC1696" s="171">
        <v>364</v>
      </c>
      <c r="AD1696" s="207">
        <v>43168</v>
      </c>
      <c r="AE1696" s="207">
        <v>43179</v>
      </c>
      <c r="AF1696" s="171" t="s">
        <v>3417</v>
      </c>
    </row>
    <row r="1697" spans="28:32" x14ac:dyDescent="0.25">
      <c r="AB1697" s="171" t="s">
        <v>2388</v>
      </c>
      <c r="AC1697" s="171">
        <v>353</v>
      </c>
      <c r="AD1697" s="207">
        <v>43180</v>
      </c>
      <c r="AE1697" s="207">
        <v>0</v>
      </c>
      <c r="AF1697" s="171" t="s">
        <v>649</v>
      </c>
    </row>
    <row r="1698" spans="28:32" x14ac:dyDescent="0.25">
      <c r="AB1698" s="171" t="s">
        <v>2388</v>
      </c>
      <c r="AC1698" s="171">
        <v>353</v>
      </c>
      <c r="AD1698" s="207">
        <v>43180</v>
      </c>
      <c r="AE1698" s="207">
        <v>0</v>
      </c>
      <c r="AF1698" s="171" t="s">
        <v>649</v>
      </c>
    </row>
    <row r="1699" spans="28:32" x14ac:dyDescent="0.25">
      <c r="AB1699" s="171" t="s">
        <v>2389</v>
      </c>
      <c r="AC1699" s="171">
        <v>324</v>
      </c>
      <c r="AD1699" s="207">
        <v>43049</v>
      </c>
      <c r="AE1699" s="207">
        <v>43122</v>
      </c>
      <c r="AF1699" s="171" t="s">
        <v>3417</v>
      </c>
    </row>
    <row r="1700" spans="28:32" x14ac:dyDescent="0.25">
      <c r="AB1700" s="171" t="s">
        <v>2389</v>
      </c>
      <c r="AC1700" s="171">
        <v>356</v>
      </c>
      <c r="AD1700" s="207">
        <v>43139</v>
      </c>
      <c r="AE1700" s="207">
        <v>0</v>
      </c>
      <c r="AF1700" s="171" t="s">
        <v>649</v>
      </c>
    </row>
    <row r="1701" spans="28:32" x14ac:dyDescent="0.25">
      <c r="AB1701" s="171" t="s">
        <v>2390</v>
      </c>
      <c r="AC1701" s="171">
        <v>323</v>
      </c>
      <c r="AD1701" s="207">
        <v>43074</v>
      </c>
      <c r="AE1701" s="207">
        <v>43111</v>
      </c>
      <c r="AF1701" s="171" t="s">
        <v>3417</v>
      </c>
    </row>
    <row r="1702" spans="28:32" x14ac:dyDescent="0.25">
      <c r="AB1702" s="171" t="s">
        <v>2390</v>
      </c>
      <c r="AC1702" s="171">
        <v>327</v>
      </c>
      <c r="AD1702" s="207">
        <v>43074</v>
      </c>
      <c r="AE1702" s="207">
        <v>43131</v>
      </c>
      <c r="AF1702" s="171" t="s">
        <v>3417</v>
      </c>
    </row>
    <row r="1703" spans="28:32" x14ac:dyDescent="0.25">
      <c r="AB1703" s="171" t="s">
        <v>2390</v>
      </c>
      <c r="AC1703" s="171">
        <v>347</v>
      </c>
      <c r="AD1703" s="207">
        <v>43118</v>
      </c>
      <c r="AE1703" s="207">
        <v>43133</v>
      </c>
      <c r="AF1703" s="171" t="s">
        <v>3417</v>
      </c>
    </row>
    <row r="1704" spans="28:32" x14ac:dyDescent="0.25">
      <c r="AB1704" s="171" t="s">
        <v>2390</v>
      </c>
      <c r="AC1704" s="171">
        <v>340</v>
      </c>
      <c r="AD1704" s="207">
        <v>43133</v>
      </c>
      <c r="AE1704" s="207">
        <v>43168</v>
      </c>
      <c r="AF1704" s="171" t="s">
        <v>3417</v>
      </c>
    </row>
    <row r="1705" spans="28:32" x14ac:dyDescent="0.25">
      <c r="AB1705" s="171" t="s">
        <v>2390</v>
      </c>
      <c r="AC1705" s="171">
        <v>340</v>
      </c>
      <c r="AD1705" s="207">
        <v>43133</v>
      </c>
      <c r="AE1705" s="207">
        <v>43168</v>
      </c>
      <c r="AF1705" s="171" t="s">
        <v>3417</v>
      </c>
    </row>
    <row r="1706" spans="28:32" x14ac:dyDescent="0.25">
      <c r="AB1706" s="171" t="s">
        <v>2390</v>
      </c>
      <c r="AC1706" s="171">
        <v>357</v>
      </c>
      <c r="AD1706" s="207">
        <v>43139</v>
      </c>
      <c r="AE1706" s="207">
        <v>43164</v>
      </c>
      <c r="AF1706" s="171" t="s">
        <v>3417</v>
      </c>
    </row>
    <row r="1707" spans="28:32" x14ac:dyDescent="0.25">
      <c r="AB1707" s="171" t="s">
        <v>2390</v>
      </c>
      <c r="AC1707" s="171">
        <v>364</v>
      </c>
      <c r="AD1707" s="207">
        <v>43168</v>
      </c>
      <c r="AE1707" s="207">
        <v>43179</v>
      </c>
      <c r="AF1707" s="171" t="s">
        <v>3417</v>
      </c>
    </row>
    <row r="1708" spans="28:32" x14ac:dyDescent="0.25">
      <c r="AB1708" s="171" t="s">
        <v>2390</v>
      </c>
      <c r="AC1708" s="171">
        <v>353</v>
      </c>
      <c r="AD1708" s="207">
        <v>43180</v>
      </c>
      <c r="AE1708" s="207">
        <v>0</v>
      </c>
      <c r="AF1708" s="171" t="s">
        <v>649</v>
      </c>
    </row>
    <row r="1709" spans="28:32" x14ac:dyDescent="0.25">
      <c r="AB1709" s="171" t="s">
        <v>2390</v>
      </c>
      <c r="AC1709" s="171">
        <v>353</v>
      </c>
      <c r="AD1709" s="207">
        <v>43180</v>
      </c>
      <c r="AE1709" s="207">
        <v>0</v>
      </c>
      <c r="AF1709" s="171" t="s">
        <v>649</v>
      </c>
    </row>
    <row r="1710" spans="28:32" x14ac:dyDescent="0.25">
      <c r="AB1710" s="171" t="s">
        <v>2390</v>
      </c>
      <c r="AC1710" s="171">
        <v>353</v>
      </c>
      <c r="AD1710" s="207">
        <v>43180</v>
      </c>
      <c r="AE1710" s="207">
        <v>0</v>
      </c>
      <c r="AF1710" s="171" t="s">
        <v>649</v>
      </c>
    </row>
    <row r="1711" spans="28:32" x14ac:dyDescent="0.25">
      <c r="AB1711" s="171" t="s">
        <v>2391</v>
      </c>
      <c r="AC1711" s="171">
        <v>327</v>
      </c>
      <c r="AD1711" s="207">
        <v>43074</v>
      </c>
      <c r="AE1711" s="207">
        <v>43131</v>
      </c>
      <c r="AF1711" s="171" t="s">
        <v>3417</v>
      </c>
    </row>
    <row r="1712" spans="28:32" x14ac:dyDescent="0.25">
      <c r="AB1712" s="171" t="s">
        <v>2391</v>
      </c>
      <c r="AC1712" s="171">
        <v>347</v>
      </c>
      <c r="AD1712" s="207">
        <v>43118</v>
      </c>
      <c r="AE1712" s="207">
        <v>43133</v>
      </c>
      <c r="AF1712" s="171" t="s">
        <v>3417</v>
      </c>
    </row>
    <row r="1713" spans="28:32" x14ac:dyDescent="0.25">
      <c r="AB1713" s="171" t="s">
        <v>2391</v>
      </c>
      <c r="AC1713" s="171">
        <v>340</v>
      </c>
      <c r="AD1713" s="207">
        <v>43133</v>
      </c>
      <c r="AE1713" s="207">
        <v>43168</v>
      </c>
      <c r="AF1713" s="171" t="s">
        <v>3417</v>
      </c>
    </row>
    <row r="1714" spans="28:32" x14ac:dyDescent="0.25">
      <c r="AB1714" s="171" t="s">
        <v>2391</v>
      </c>
      <c r="AC1714" s="171">
        <v>340</v>
      </c>
      <c r="AD1714" s="207">
        <v>43133</v>
      </c>
      <c r="AE1714" s="207">
        <v>43168</v>
      </c>
      <c r="AF1714" s="171" t="s">
        <v>3417</v>
      </c>
    </row>
    <row r="1715" spans="28:32" x14ac:dyDescent="0.25">
      <c r="AB1715" s="171" t="s">
        <v>2391</v>
      </c>
      <c r="AC1715" s="171">
        <v>357</v>
      </c>
      <c r="AD1715" s="207">
        <v>43139</v>
      </c>
      <c r="AE1715" s="207">
        <v>43164</v>
      </c>
      <c r="AF1715" s="171" t="s">
        <v>3417</v>
      </c>
    </row>
    <row r="1716" spans="28:32" x14ac:dyDescent="0.25">
      <c r="AB1716" s="171" t="s">
        <v>2391</v>
      </c>
      <c r="AC1716" s="171">
        <v>364</v>
      </c>
      <c r="AD1716" s="207">
        <v>43168</v>
      </c>
      <c r="AE1716" s="207">
        <v>43179</v>
      </c>
      <c r="AF1716" s="171" t="s">
        <v>3417</v>
      </c>
    </row>
    <row r="1717" spans="28:32" x14ac:dyDescent="0.25">
      <c r="AB1717" s="171" t="s">
        <v>2391</v>
      </c>
      <c r="AC1717" s="171">
        <v>353</v>
      </c>
      <c r="AD1717" s="207">
        <v>43180</v>
      </c>
      <c r="AE1717" s="207">
        <v>0</v>
      </c>
      <c r="AF1717" s="171" t="s">
        <v>649</v>
      </c>
    </row>
    <row r="1718" spans="28:32" x14ac:dyDescent="0.25">
      <c r="AB1718" s="171" t="s">
        <v>2391</v>
      </c>
      <c r="AC1718" s="171">
        <v>353</v>
      </c>
      <c r="AD1718" s="207">
        <v>43180</v>
      </c>
      <c r="AE1718" s="207">
        <v>0</v>
      </c>
      <c r="AF1718" s="171" t="s">
        <v>649</v>
      </c>
    </row>
    <row r="1719" spans="28:32" x14ac:dyDescent="0.25">
      <c r="AB1719" s="171" t="s">
        <v>2391</v>
      </c>
      <c r="AC1719" s="171">
        <v>353</v>
      </c>
      <c r="AD1719" s="207">
        <v>43180</v>
      </c>
      <c r="AE1719" s="207">
        <v>0</v>
      </c>
      <c r="AF1719" s="171" t="s">
        <v>649</v>
      </c>
    </row>
    <row r="1720" spans="28:32" x14ac:dyDescent="0.25">
      <c r="AB1720" s="171" t="s">
        <v>2391</v>
      </c>
      <c r="AC1720" s="171">
        <v>353</v>
      </c>
      <c r="AD1720" s="207">
        <v>43180</v>
      </c>
      <c r="AE1720" s="207">
        <v>0</v>
      </c>
      <c r="AF1720" s="171" t="s">
        <v>649</v>
      </c>
    </row>
    <row r="1721" spans="28:32" x14ac:dyDescent="0.25">
      <c r="AB1721" s="171" t="s">
        <v>2391</v>
      </c>
      <c r="AC1721" s="171">
        <v>353</v>
      </c>
      <c r="AD1721" s="207">
        <v>43180</v>
      </c>
      <c r="AE1721" s="207">
        <v>0</v>
      </c>
      <c r="AF1721" s="171" t="s">
        <v>649</v>
      </c>
    </row>
    <row r="1722" spans="28:32" x14ac:dyDescent="0.25">
      <c r="AB1722" s="171" t="s">
        <v>2392</v>
      </c>
      <c r="AC1722" s="171">
        <v>347</v>
      </c>
      <c r="AD1722" s="207">
        <v>43118</v>
      </c>
      <c r="AE1722" s="207">
        <v>43133</v>
      </c>
      <c r="AF1722" s="171" t="s">
        <v>3417</v>
      </c>
    </row>
    <row r="1723" spans="28:32" x14ac:dyDescent="0.25">
      <c r="AB1723" s="171" t="s">
        <v>2392</v>
      </c>
      <c r="AC1723" s="171">
        <v>340</v>
      </c>
      <c r="AD1723" s="207">
        <v>43133</v>
      </c>
      <c r="AE1723" s="207">
        <v>43168</v>
      </c>
      <c r="AF1723" s="171" t="s">
        <v>3417</v>
      </c>
    </row>
    <row r="1724" spans="28:32" x14ac:dyDescent="0.25">
      <c r="AB1724" s="171" t="s">
        <v>2392</v>
      </c>
      <c r="AC1724" s="171">
        <v>364</v>
      </c>
      <c r="AD1724" s="207">
        <v>43168</v>
      </c>
      <c r="AE1724" s="207">
        <v>43179</v>
      </c>
      <c r="AF1724" s="171" t="s">
        <v>3417</v>
      </c>
    </row>
    <row r="1725" spans="28:32" x14ac:dyDescent="0.25">
      <c r="AB1725" s="171" t="s">
        <v>2392</v>
      </c>
      <c r="AC1725" s="171">
        <v>353</v>
      </c>
      <c r="AD1725" s="207">
        <v>43180</v>
      </c>
      <c r="AE1725" s="207">
        <v>0</v>
      </c>
      <c r="AF1725" s="171" t="s">
        <v>649</v>
      </c>
    </row>
    <row r="1726" spans="28:32" x14ac:dyDescent="0.25">
      <c r="AB1726" s="171" t="s">
        <v>2393</v>
      </c>
      <c r="AC1726" s="171">
        <v>353</v>
      </c>
      <c r="AD1726" s="207">
        <v>43180</v>
      </c>
      <c r="AE1726" s="207">
        <v>0</v>
      </c>
      <c r="AF1726" s="171" t="s">
        <v>649</v>
      </c>
    </row>
    <row r="1727" spans="28:32" x14ac:dyDescent="0.25">
      <c r="AB1727" s="171" t="s">
        <v>2394</v>
      </c>
      <c r="AC1727" s="171">
        <v>347</v>
      </c>
      <c r="AD1727" s="207">
        <v>43118</v>
      </c>
      <c r="AE1727" s="207">
        <v>43133</v>
      </c>
      <c r="AF1727" s="171" t="s">
        <v>3417</v>
      </c>
    </row>
    <row r="1728" spans="28:32" x14ac:dyDescent="0.25">
      <c r="AB1728" s="171" t="s">
        <v>2394</v>
      </c>
      <c r="AC1728" s="171">
        <v>340</v>
      </c>
      <c r="AD1728" s="207">
        <v>43133</v>
      </c>
      <c r="AE1728" s="207">
        <v>43168</v>
      </c>
      <c r="AF1728" s="171" t="s">
        <v>3417</v>
      </c>
    </row>
    <row r="1729" spans="28:32" x14ac:dyDescent="0.25">
      <c r="AB1729" s="171" t="s">
        <v>2394</v>
      </c>
      <c r="AC1729" s="171">
        <v>340</v>
      </c>
      <c r="AD1729" s="207">
        <v>43133</v>
      </c>
      <c r="AE1729" s="207">
        <v>43168</v>
      </c>
      <c r="AF1729" s="171" t="s">
        <v>3417</v>
      </c>
    </row>
    <row r="1730" spans="28:32" x14ac:dyDescent="0.25">
      <c r="AB1730" s="171" t="s">
        <v>2394</v>
      </c>
      <c r="AC1730" s="171">
        <v>353</v>
      </c>
      <c r="AD1730" s="207">
        <v>43180</v>
      </c>
      <c r="AE1730" s="207">
        <v>0</v>
      </c>
      <c r="AF1730" s="171" t="s">
        <v>649</v>
      </c>
    </row>
    <row r="1731" spans="28:32" x14ac:dyDescent="0.25">
      <c r="AB1731" s="171" t="s">
        <v>2394</v>
      </c>
      <c r="AC1731" s="171">
        <v>353</v>
      </c>
      <c r="AD1731" s="207">
        <v>43180</v>
      </c>
      <c r="AE1731" s="207">
        <v>0</v>
      </c>
      <c r="AF1731" s="171" t="s">
        <v>649</v>
      </c>
    </row>
    <row r="1732" spans="28:32" x14ac:dyDescent="0.25">
      <c r="AB1732" s="171" t="s">
        <v>2395</v>
      </c>
      <c r="AC1732" s="171">
        <v>347</v>
      </c>
      <c r="AD1732" s="207">
        <v>43118</v>
      </c>
      <c r="AE1732" s="207">
        <v>43133</v>
      </c>
      <c r="AF1732" s="171" t="s">
        <v>3417</v>
      </c>
    </row>
    <row r="1733" spans="28:32" x14ac:dyDescent="0.25">
      <c r="AB1733" s="171" t="s">
        <v>2395</v>
      </c>
      <c r="AC1733" s="171">
        <v>340</v>
      </c>
      <c r="AD1733" s="207">
        <v>43133</v>
      </c>
      <c r="AE1733" s="207">
        <v>43168</v>
      </c>
      <c r="AF1733" s="171" t="s">
        <v>3417</v>
      </c>
    </row>
    <row r="1734" spans="28:32" x14ac:dyDescent="0.25">
      <c r="AB1734" s="171" t="s">
        <v>2395</v>
      </c>
      <c r="AC1734" s="171">
        <v>364</v>
      </c>
      <c r="AD1734" s="207">
        <v>43168</v>
      </c>
      <c r="AE1734" s="207">
        <v>43179</v>
      </c>
      <c r="AF1734" s="171" t="s">
        <v>3417</v>
      </c>
    </row>
    <row r="1735" spans="28:32" x14ac:dyDescent="0.25">
      <c r="AB1735" s="171" t="s">
        <v>2395</v>
      </c>
      <c r="AC1735" s="171">
        <v>353</v>
      </c>
      <c r="AD1735" s="207">
        <v>43180</v>
      </c>
      <c r="AE1735" s="207">
        <v>0</v>
      </c>
      <c r="AF1735" s="171" t="s">
        <v>649</v>
      </c>
    </row>
    <row r="1736" spans="28:32" x14ac:dyDescent="0.25">
      <c r="AB1736" s="171" t="s">
        <v>2396</v>
      </c>
      <c r="AC1736" s="171">
        <v>323</v>
      </c>
      <c r="AD1736" s="207">
        <v>43074</v>
      </c>
      <c r="AE1736" s="207">
        <v>43111</v>
      </c>
      <c r="AF1736" s="171" t="s">
        <v>3417</v>
      </c>
    </row>
    <row r="1737" spans="28:32" x14ac:dyDescent="0.25">
      <c r="AB1737" s="171" t="s">
        <v>2396</v>
      </c>
      <c r="AC1737" s="171">
        <v>327</v>
      </c>
      <c r="AD1737" s="207">
        <v>43074</v>
      </c>
      <c r="AE1737" s="207">
        <v>43131</v>
      </c>
      <c r="AF1737" s="171" t="s">
        <v>3417</v>
      </c>
    </row>
    <row r="1738" spans="28:32" x14ac:dyDescent="0.25">
      <c r="AB1738" s="171" t="s">
        <v>2396</v>
      </c>
      <c r="AC1738" s="171">
        <v>347</v>
      </c>
      <c r="AD1738" s="207">
        <v>43118</v>
      </c>
      <c r="AE1738" s="207">
        <v>43133</v>
      </c>
      <c r="AF1738" s="171" t="s">
        <v>3417</v>
      </c>
    </row>
    <row r="1739" spans="28:32" x14ac:dyDescent="0.25">
      <c r="AB1739" s="171" t="s">
        <v>2396</v>
      </c>
      <c r="AC1739" s="171">
        <v>340</v>
      </c>
      <c r="AD1739" s="207">
        <v>43133</v>
      </c>
      <c r="AE1739" s="207">
        <v>43168</v>
      </c>
      <c r="AF1739" s="171" t="s">
        <v>3417</v>
      </c>
    </row>
    <row r="1740" spans="28:32" x14ac:dyDescent="0.25">
      <c r="AB1740" s="171" t="s">
        <v>2396</v>
      </c>
      <c r="AC1740" s="171">
        <v>340</v>
      </c>
      <c r="AD1740" s="207">
        <v>43133</v>
      </c>
      <c r="AE1740" s="207">
        <v>43168</v>
      </c>
      <c r="AF1740" s="171" t="s">
        <v>3417</v>
      </c>
    </row>
    <row r="1741" spans="28:32" x14ac:dyDescent="0.25">
      <c r="AB1741" s="171" t="s">
        <v>2396</v>
      </c>
      <c r="AC1741" s="171">
        <v>357</v>
      </c>
      <c r="AD1741" s="207">
        <v>43139</v>
      </c>
      <c r="AE1741" s="207">
        <v>43164</v>
      </c>
      <c r="AF1741" s="171" t="s">
        <v>3417</v>
      </c>
    </row>
    <row r="1742" spans="28:32" x14ac:dyDescent="0.25">
      <c r="AB1742" s="171" t="s">
        <v>2396</v>
      </c>
      <c r="AC1742" s="171">
        <v>364</v>
      </c>
      <c r="AD1742" s="207">
        <v>43168</v>
      </c>
      <c r="AE1742" s="207">
        <v>43179</v>
      </c>
      <c r="AF1742" s="171" t="s">
        <v>3417</v>
      </c>
    </row>
    <row r="1743" spans="28:32" x14ac:dyDescent="0.25">
      <c r="AB1743" s="171" t="s">
        <v>2396</v>
      </c>
      <c r="AC1743" s="171">
        <v>353</v>
      </c>
      <c r="AD1743" s="207">
        <v>43180</v>
      </c>
      <c r="AE1743" s="207">
        <v>0</v>
      </c>
      <c r="AF1743" s="171" t="s">
        <v>649</v>
      </c>
    </row>
    <row r="1744" spans="28:32" x14ac:dyDescent="0.25">
      <c r="AB1744" s="171" t="s">
        <v>2396</v>
      </c>
      <c r="AC1744" s="171">
        <v>353</v>
      </c>
      <c r="AD1744" s="207">
        <v>43180</v>
      </c>
      <c r="AE1744" s="207">
        <v>0</v>
      </c>
      <c r="AF1744" s="171" t="s">
        <v>649</v>
      </c>
    </row>
    <row r="1745" spans="28:32" x14ac:dyDescent="0.25">
      <c r="AB1745" s="171" t="s">
        <v>2396</v>
      </c>
      <c r="AC1745" s="171">
        <v>353</v>
      </c>
      <c r="AD1745" s="207">
        <v>43180</v>
      </c>
      <c r="AE1745" s="207">
        <v>0</v>
      </c>
      <c r="AF1745" s="171" t="s">
        <v>649</v>
      </c>
    </row>
    <row r="1746" spans="28:32" x14ac:dyDescent="0.25">
      <c r="AB1746" s="171" t="s">
        <v>2397</v>
      </c>
      <c r="AC1746" s="171">
        <v>327</v>
      </c>
      <c r="AD1746" s="207">
        <v>43074</v>
      </c>
      <c r="AE1746" s="207">
        <v>43131</v>
      </c>
      <c r="AF1746" s="171" t="s">
        <v>3417</v>
      </c>
    </row>
    <row r="1747" spans="28:32" x14ac:dyDescent="0.25">
      <c r="AB1747" s="171" t="s">
        <v>2397</v>
      </c>
      <c r="AC1747" s="171">
        <v>327</v>
      </c>
      <c r="AD1747" s="207">
        <v>43074</v>
      </c>
      <c r="AE1747" s="207">
        <v>43131</v>
      </c>
      <c r="AF1747" s="171" t="s">
        <v>3417</v>
      </c>
    </row>
    <row r="1748" spans="28:32" x14ac:dyDescent="0.25">
      <c r="AB1748" s="171" t="s">
        <v>2397</v>
      </c>
      <c r="AC1748" s="171">
        <v>327</v>
      </c>
      <c r="AD1748" s="207">
        <v>43074</v>
      </c>
      <c r="AE1748" s="207">
        <v>43131</v>
      </c>
      <c r="AF1748" s="171" t="s">
        <v>3417</v>
      </c>
    </row>
    <row r="1749" spans="28:32" x14ac:dyDescent="0.25">
      <c r="AB1749" s="171" t="s">
        <v>2397</v>
      </c>
      <c r="AC1749" s="171">
        <v>347</v>
      </c>
      <c r="AD1749" s="207">
        <v>43118</v>
      </c>
      <c r="AE1749" s="207">
        <v>43133</v>
      </c>
      <c r="AF1749" s="171" t="s">
        <v>3417</v>
      </c>
    </row>
    <row r="1750" spans="28:32" x14ac:dyDescent="0.25">
      <c r="AB1750" s="171" t="s">
        <v>2397</v>
      </c>
      <c r="AC1750" s="171">
        <v>340</v>
      </c>
      <c r="AD1750" s="207">
        <v>43133</v>
      </c>
      <c r="AE1750" s="207">
        <v>43168</v>
      </c>
      <c r="AF1750" s="171" t="s">
        <v>3417</v>
      </c>
    </row>
    <row r="1751" spans="28:32" x14ac:dyDescent="0.25">
      <c r="AB1751" s="171" t="s">
        <v>2397</v>
      </c>
      <c r="AC1751" s="171">
        <v>340</v>
      </c>
      <c r="AD1751" s="207">
        <v>43133</v>
      </c>
      <c r="AE1751" s="207">
        <v>43168</v>
      </c>
      <c r="AF1751" s="171" t="s">
        <v>3417</v>
      </c>
    </row>
    <row r="1752" spans="28:32" x14ac:dyDescent="0.25">
      <c r="AB1752" s="171" t="s">
        <v>2397</v>
      </c>
      <c r="AC1752" s="171">
        <v>340</v>
      </c>
      <c r="AD1752" s="207">
        <v>43133</v>
      </c>
      <c r="AE1752" s="207">
        <v>43168</v>
      </c>
      <c r="AF1752" s="171" t="s">
        <v>3417</v>
      </c>
    </row>
    <row r="1753" spans="28:32" x14ac:dyDescent="0.25">
      <c r="AB1753" s="171" t="s">
        <v>2397</v>
      </c>
      <c r="AC1753" s="171">
        <v>357</v>
      </c>
      <c r="AD1753" s="207">
        <v>43139</v>
      </c>
      <c r="AE1753" s="207">
        <v>43164</v>
      </c>
      <c r="AF1753" s="171" t="s">
        <v>3417</v>
      </c>
    </row>
    <row r="1754" spans="28:32" x14ac:dyDescent="0.25">
      <c r="AB1754" s="171" t="s">
        <v>2397</v>
      </c>
      <c r="AC1754" s="171">
        <v>364</v>
      </c>
      <c r="AD1754" s="207">
        <v>43168</v>
      </c>
      <c r="AE1754" s="207">
        <v>43179</v>
      </c>
      <c r="AF1754" s="171" t="s">
        <v>3417</v>
      </c>
    </row>
    <row r="1755" spans="28:32" x14ac:dyDescent="0.25">
      <c r="AB1755" s="171" t="s">
        <v>2397</v>
      </c>
      <c r="AC1755" s="171">
        <v>353</v>
      </c>
      <c r="AD1755" s="207">
        <v>43180</v>
      </c>
      <c r="AE1755" s="207">
        <v>0</v>
      </c>
      <c r="AF1755" s="171" t="s">
        <v>649</v>
      </c>
    </row>
    <row r="1756" spans="28:32" x14ac:dyDescent="0.25">
      <c r="AB1756" s="171" t="s">
        <v>2397</v>
      </c>
      <c r="AC1756" s="171">
        <v>353</v>
      </c>
      <c r="AD1756" s="207">
        <v>43180</v>
      </c>
      <c r="AE1756" s="207">
        <v>0</v>
      </c>
      <c r="AF1756" s="171" t="s">
        <v>649</v>
      </c>
    </row>
    <row r="1757" spans="28:32" x14ac:dyDescent="0.25">
      <c r="AB1757" s="171" t="s">
        <v>2397</v>
      </c>
      <c r="AC1757" s="171">
        <v>353</v>
      </c>
      <c r="AD1757" s="207">
        <v>43180</v>
      </c>
      <c r="AE1757" s="207">
        <v>0</v>
      </c>
      <c r="AF1757" s="171" t="s">
        <v>649</v>
      </c>
    </row>
    <row r="1758" spans="28:32" x14ac:dyDescent="0.25">
      <c r="AB1758" s="171" t="s">
        <v>2397</v>
      </c>
      <c r="AC1758" s="171">
        <v>353</v>
      </c>
      <c r="AD1758" s="207">
        <v>43180</v>
      </c>
      <c r="AE1758" s="207">
        <v>0</v>
      </c>
      <c r="AF1758" s="171" t="s">
        <v>649</v>
      </c>
    </row>
    <row r="1759" spans="28:32" x14ac:dyDescent="0.25">
      <c r="AB1759" s="171" t="s">
        <v>2398</v>
      </c>
      <c r="AC1759" s="171">
        <v>323</v>
      </c>
      <c r="AD1759" s="207">
        <v>43074</v>
      </c>
      <c r="AE1759" s="207">
        <v>43111</v>
      </c>
      <c r="AF1759" s="171" t="s">
        <v>3417</v>
      </c>
    </row>
    <row r="1760" spans="28:32" x14ac:dyDescent="0.25">
      <c r="AB1760" s="171" t="s">
        <v>2398</v>
      </c>
      <c r="AC1760" s="171">
        <v>347</v>
      </c>
      <c r="AD1760" s="207">
        <v>43118</v>
      </c>
      <c r="AE1760" s="207">
        <v>43133</v>
      </c>
      <c r="AF1760" s="171" t="s">
        <v>3417</v>
      </c>
    </row>
    <row r="1761" spans="28:32" x14ac:dyDescent="0.25">
      <c r="AB1761" s="171" t="s">
        <v>2398</v>
      </c>
      <c r="AC1761" s="171">
        <v>340</v>
      </c>
      <c r="AD1761" s="207">
        <v>43133</v>
      </c>
      <c r="AE1761" s="207">
        <v>43168</v>
      </c>
      <c r="AF1761" s="171" t="s">
        <v>3417</v>
      </c>
    </row>
    <row r="1762" spans="28:32" x14ac:dyDescent="0.25">
      <c r="AB1762" s="171" t="s">
        <v>2398</v>
      </c>
      <c r="AC1762" s="171">
        <v>340</v>
      </c>
      <c r="AD1762" s="207">
        <v>43133</v>
      </c>
      <c r="AE1762" s="207">
        <v>43168</v>
      </c>
      <c r="AF1762" s="171" t="s">
        <v>3417</v>
      </c>
    </row>
    <row r="1763" spans="28:32" x14ac:dyDescent="0.25">
      <c r="AB1763" s="171" t="s">
        <v>2398</v>
      </c>
      <c r="AC1763" s="171">
        <v>357</v>
      </c>
      <c r="AD1763" s="207">
        <v>43139</v>
      </c>
      <c r="AE1763" s="207">
        <v>43164</v>
      </c>
      <c r="AF1763" s="171" t="s">
        <v>3417</v>
      </c>
    </row>
    <row r="1764" spans="28:32" x14ac:dyDescent="0.25">
      <c r="AB1764" s="171" t="s">
        <v>2398</v>
      </c>
      <c r="AC1764" s="171">
        <v>364</v>
      </c>
      <c r="AD1764" s="207">
        <v>43168</v>
      </c>
      <c r="AE1764" s="207">
        <v>43179</v>
      </c>
      <c r="AF1764" s="171" t="s">
        <v>3417</v>
      </c>
    </row>
    <row r="1765" spans="28:32" x14ac:dyDescent="0.25">
      <c r="AB1765" s="171" t="s">
        <v>2398</v>
      </c>
      <c r="AC1765" s="171">
        <v>353</v>
      </c>
      <c r="AD1765" s="207">
        <v>43180</v>
      </c>
      <c r="AE1765" s="207">
        <v>0</v>
      </c>
      <c r="AF1765" s="171" t="s">
        <v>649</v>
      </c>
    </row>
    <row r="1766" spans="28:32" x14ac:dyDescent="0.25">
      <c r="AB1766" s="171" t="s">
        <v>2398</v>
      </c>
      <c r="AC1766" s="171">
        <v>353</v>
      </c>
      <c r="AD1766" s="207">
        <v>43180</v>
      </c>
      <c r="AE1766" s="207">
        <v>0</v>
      </c>
      <c r="AF1766" s="171" t="s">
        <v>649</v>
      </c>
    </row>
    <row r="1767" spans="28:32" x14ac:dyDescent="0.25">
      <c r="AB1767" s="171" t="s">
        <v>2399</v>
      </c>
      <c r="AC1767" s="171">
        <v>327</v>
      </c>
      <c r="AD1767" s="207">
        <v>43074</v>
      </c>
      <c r="AE1767" s="207">
        <v>43131</v>
      </c>
      <c r="AF1767" s="171" t="s">
        <v>3417</v>
      </c>
    </row>
    <row r="1768" spans="28:32" x14ac:dyDescent="0.25">
      <c r="AB1768" s="171" t="s">
        <v>2399</v>
      </c>
      <c r="AC1768" s="171">
        <v>335</v>
      </c>
      <c r="AD1768" s="207">
        <v>43133</v>
      </c>
      <c r="AE1768" s="207">
        <v>43147</v>
      </c>
      <c r="AF1768" s="171" t="s">
        <v>3417</v>
      </c>
    </row>
    <row r="1769" spans="28:32" x14ac:dyDescent="0.25">
      <c r="AB1769" s="171" t="s">
        <v>2399</v>
      </c>
      <c r="AC1769" s="171">
        <v>364</v>
      </c>
      <c r="AD1769" s="207">
        <v>43168</v>
      </c>
      <c r="AE1769" s="207">
        <v>43179</v>
      </c>
      <c r="AF1769" s="171" t="s">
        <v>3417</v>
      </c>
    </row>
    <row r="1770" spans="28:32" x14ac:dyDescent="0.25">
      <c r="AB1770" s="171" t="s">
        <v>2399</v>
      </c>
      <c r="AC1770" s="171">
        <v>353</v>
      </c>
      <c r="AD1770" s="207">
        <v>43180</v>
      </c>
      <c r="AE1770" s="207">
        <v>0</v>
      </c>
      <c r="AF1770" s="171" t="s">
        <v>649</v>
      </c>
    </row>
    <row r="1771" spans="28:32" x14ac:dyDescent="0.25">
      <c r="AB1771" s="171" t="s">
        <v>2399</v>
      </c>
      <c r="AC1771" s="171">
        <v>353</v>
      </c>
      <c r="AD1771" s="207">
        <v>43180</v>
      </c>
      <c r="AE1771" s="207">
        <v>0</v>
      </c>
      <c r="AF1771" s="171" t="s">
        <v>649</v>
      </c>
    </row>
    <row r="1772" spans="28:32" x14ac:dyDescent="0.25">
      <c r="AB1772" s="171" t="s">
        <v>2399</v>
      </c>
      <c r="AC1772" s="171">
        <v>353</v>
      </c>
      <c r="AD1772" s="207">
        <v>43180</v>
      </c>
      <c r="AE1772" s="207">
        <v>0</v>
      </c>
      <c r="AF1772" s="171" t="s">
        <v>649</v>
      </c>
    </row>
    <row r="1773" spans="28:32" x14ac:dyDescent="0.25">
      <c r="AB1773" s="171" t="s">
        <v>2399</v>
      </c>
      <c r="AC1773" s="171">
        <v>353</v>
      </c>
      <c r="AD1773" s="207">
        <v>43180</v>
      </c>
      <c r="AE1773" s="207">
        <v>0</v>
      </c>
      <c r="AF1773" s="171" t="s">
        <v>649</v>
      </c>
    </row>
    <row r="1774" spans="28:32" x14ac:dyDescent="0.25">
      <c r="AB1774" s="171" t="s">
        <v>2400</v>
      </c>
      <c r="AC1774" s="171">
        <v>340</v>
      </c>
      <c r="AD1774" s="207">
        <v>43133</v>
      </c>
      <c r="AE1774" s="207">
        <v>43168</v>
      </c>
      <c r="AF1774" s="171" t="s">
        <v>3417</v>
      </c>
    </row>
    <row r="1775" spans="28:32" x14ac:dyDescent="0.25">
      <c r="AB1775" s="171" t="s">
        <v>2400</v>
      </c>
      <c r="AC1775" s="171">
        <v>353</v>
      </c>
      <c r="AD1775" s="207">
        <v>43180</v>
      </c>
      <c r="AE1775" s="207">
        <v>0</v>
      </c>
      <c r="AF1775" s="171" t="s">
        <v>649</v>
      </c>
    </row>
    <row r="1776" spans="28:32" x14ac:dyDescent="0.25">
      <c r="AB1776" s="171" t="s">
        <v>2400</v>
      </c>
      <c r="AC1776" s="171">
        <v>353</v>
      </c>
      <c r="AD1776" s="207">
        <v>43180</v>
      </c>
      <c r="AE1776" s="207">
        <v>0</v>
      </c>
      <c r="AF1776" s="171" t="s">
        <v>649</v>
      </c>
    </row>
    <row r="1777" spans="28:32" x14ac:dyDescent="0.25">
      <c r="AB1777" s="171" t="s">
        <v>2400</v>
      </c>
      <c r="AC1777" s="171">
        <v>353</v>
      </c>
      <c r="AD1777" s="207">
        <v>43180</v>
      </c>
      <c r="AE1777" s="207">
        <v>0</v>
      </c>
      <c r="AF1777" s="171" t="s">
        <v>649</v>
      </c>
    </row>
    <row r="1778" spans="28:32" x14ac:dyDescent="0.25">
      <c r="AB1778" s="171" t="s">
        <v>2400</v>
      </c>
      <c r="AC1778" s="171">
        <v>353</v>
      </c>
      <c r="AD1778" s="207">
        <v>43180</v>
      </c>
      <c r="AE1778" s="207">
        <v>0</v>
      </c>
      <c r="AF1778" s="171" t="s">
        <v>649</v>
      </c>
    </row>
    <row r="1779" spans="28:32" x14ac:dyDescent="0.25">
      <c r="AB1779" s="171" t="s">
        <v>2400</v>
      </c>
      <c r="AC1779" s="171">
        <v>353</v>
      </c>
      <c r="AD1779" s="207">
        <v>43180</v>
      </c>
      <c r="AE1779" s="207">
        <v>0</v>
      </c>
      <c r="AF1779" s="171" t="s">
        <v>649</v>
      </c>
    </row>
    <row r="1780" spans="28:32" x14ac:dyDescent="0.25">
      <c r="AB1780" s="171" t="s">
        <v>2400</v>
      </c>
      <c r="AC1780" s="171">
        <v>353</v>
      </c>
      <c r="AD1780" s="207">
        <v>43180</v>
      </c>
      <c r="AE1780" s="207">
        <v>0</v>
      </c>
      <c r="AF1780" s="171" t="s">
        <v>649</v>
      </c>
    </row>
    <row r="1781" spans="28:32" x14ac:dyDescent="0.25">
      <c r="AB1781" s="171" t="s">
        <v>2400</v>
      </c>
      <c r="AC1781" s="171">
        <v>353</v>
      </c>
      <c r="AD1781" s="207">
        <v>43180</v>
      </c>
      <c r="AE1781" s="207">
        <v>0</v>
      </c>
      <c r="AF1781" s="171" t="s">
        <v>649</v>
      </c>
    </row>
    <row r="1782" spans="28:32" x14ac:dyDescent="0.25">
      <c r="AB1782" s="171" t="s">
        <v>2400</v>
      </c>
      <c r="AC1782" s="171">
        <v>353</v>
      </c>
      <c r="AD1782" s="207">
        <v>43180</v>
      </c>
      <c r="AE1782" s="207">
        <v>0</v>
      </c>
      <c r="AF1782" s="171" t="s">
        <v>649</v>
      </c>
    </row>
    <row r="1783" spans="28:32" x14ac:dyDescent="0.25">
      <c r="AB1783" s="171" t="s">
        <v>2400</v>
      </c>
      <c r="AC1783" s="171">
        <v>353</v>
      </c>
      <c r="AD1783" s="207">
        <v>43180</v>
      </c>
      <c r="AE1783" s="207">
        <v>0</v>
      </c>
      <c r="AF1783" s="171" t="s">
        <v>649</v>
      </c>
    </row>
    <row r="1784" spans="28:32" x14ac:dyDescent="0.25">
      <c r="AB1784" s="171" t="s">
        <v>2400</v>
      </c>
      <c r="AC1784" s="171">
        <v>353</v>
      </c>
      <c r="AD1784" s="207">
        <v>43180</v>
      </c>
      <c r="AE1784" s="207">
        <v>0</v>
      </c>
      <c r="AF1784" s="171" t="s">
        <v>649</v>
      </c>
    </row>
    <row r="1785" spans="28:32" x14ac:dyDescent="0.25">
      <c r="AB1785" s="171" t="s">
        <v>2400</v>
      </c>
      <c r="AC1785" s="171">
        <v>353</v>
      </c>
      <c r="AD1785" s="207">
        <v>43180</v>
      </c>
      <c r="AE1785" s="207">
        <v>0</v>
      </c>
      <c r="AF1785" s="171" t="s">
        <v>649</v>
      </c>
    </row>
    <row r="1786" spans="28:32" x14ac:dyDescent="0.25">
      <c r="AB1786" s="171" t="s">
        <v>2401</v>
      </c>
      <c r="AC1786" s="171">
        <v>347</v>
      </c>
      <c r="AD1786" s="207">
        <v>43118</v>
      </c>
      <c r="AE1786" s="207">
        <v>43133</v>
      </c>
      <c r="AF1786" s="171" t="s">
        <v>3417</v>
      </c>
    </row>
    <row r="1787" spans="28:32" x14ac:dyDescent="0.25">
      <c r="AB1787" s="171" t="s">
        <v>2401</v>
      </c>
      <c r="AC1787" s="171">
        <v>340</v>
      </c>
      <c r="AD1787" s="207">
        <v>43133</v>
      </c>
      <c r="AE1787" s="207">
        <v>43168</v>
      </c>
      <c r="AF1787" s="171" t="s">
        <v>3417</v>
      </c>
    </row>
    <row r="1788" spans="28:32" x14ac:dyDescent="0.25">
      <c r="AB1788" s="171" t="s">
        <v>2401</v>
      </c>
      <c r="AC1788" s="171">
        <v>357</v>
      </c>
      <c r="AD1788" s="207">
        <v>43139</v>
      </c>
      <c r="AE1788" s="207">
        <v>43164</v>
      </c>
      <c r="AF1788" s="171" t="s">
        <v>3417</v>
      </c>
    </row>
    <row r="1789" spans="28:32" x14ac:dyDescent="0.25">
      <c r="AB1789" s="171" t="s">
        <v>2401</v>
      </c>
      <c r="AC1789" s="171">
        <v>353</v>
      </c>
      <c r="AD1789" s="207">
        <v>43180</v>
      </c>
      <c r="AE1789" s="207">
        <v>0</v>
      </c>
      <c r="AF1789" s="171" t="s">
        <v>649</v>
      </c>
    </row>
    <row r="1790" spans="28:32" x14ac:dyDescent="0.25">
      <c r="AB1790" s="171" t="s">
        <v>2401</v>
      </c>
      <c r="AC1790" s="171">
        <v>353</v>
      </c>
      <c r="AD1790" s="207">
        <v>43180</v>
      </c>
      <c r="AE1790" s="207">
        <v>0</v>
      </c>
      <c r="AF1790" s="171" t="s">
        <v>649</v>
      </c>
    </row>
    <row r="1791" spans="28:32" x14ac:dyDescent="0.25">
      <c r="AB1791" s="171" t="s">
        <v>2402</v>
      </c>
      <c r="AC1791" s="171">
        <v>357</v>
      </c>
      <c r="AD1791" s="207">
        <v>43139</v>
      </c>
      <c r="AE1791" s="207">
        <v>43164</v>
      </c>
      <c r="AF1791" s="171" t="s">
        <v>3417</v>
      </c>
    </row>
    <row r="1792" spans="28:32" x14ac:dyDescent="0.25">
      <c r="AB1792" s="171" t="s">
        <v>2402</v>
      </c>
      <c r="AC1792" s="171">
        <v>353</v>
      </c>
      <c r="AD1792" s="207">
        <v>43180</v>
      </c>
      <c r="AE1792" s="207">
        <v>0</v>
      </c>
      <c r="AF1792" s="171" t="s">
        <v>649</v>
      </c>
    </row>
    <row r="1793" spans="28:32" x14ac:dyDescent="0.25">
      <c r="AB1793" s="171" t="s">
        <v>2403</v>
      </c>
      <c r="AC1793" s="171">
        <v>323</v>
      </c>
      <c r="AD1793" s="207">
        <v>43074</v>
      </c>
      <c r="AE1793" s="207">
        <v>43111</v>
      </c>
      <c r="AF1793" s="171" t="s">
        <v>3417</v>
      </c>
    </row>
    <row r="1794" spans="28:32" x14ac:dyDescent="0.25">
      <c r="AB1794" s="171" t="s">
        <v>2403</v>
      </c>
      <c r="AC1794" s="171">
        <v>327</v>
      </c>
      <c r="AD1794" s="207">
        <v>43074</v>
      </c>
      <c r="AE1794" s="207">
        <v>43131</v>
      </c>
      <c r="AF1794" s="171" t="s">
        <v>3417</v>
      </c>
    </row>
    <row r="1795" spans="28:32" x14ac:dyDescent="0.25">
      <c r="AB1795" s="171" t="s">
        <v>2403</v>
      </c>
      <c r="AC1795" s="171">
        <v>347</v>
      </c>
      <c r="AD1795" s="207">
        <v>43118</v>
      </c>
      <c r="AE1795" s="207">
        <v>43133</v>
      </c>
      <c r="AF1795" s="171" t="s">
        <v>3417</v>
      </c>
    </row>
    <row r="1796" spans="28:32" x14ac:dyDescent="0.25">
      <c r="AB1796" s="171" t="s">
        <v>2403</v>
      </c>
      <c r="AC1796" s="171">
        <v>357</v>
      </c>
      <c r="AD1796" s="207">
        <v>43139</v>
      </c>
      <c r="AE1796" s="207">
        <v>43164</v>
      </c>
      <c r="AF1796" s="171" t="s">
        <v>3417</v>
      </c>
    </row>
    <row r="1797" spans="28:32" x14ac:dyDescent="0.25">
      <c r="AB1797" s="171" t="s">
        <v>2403</v>
      </c>
      <c r="AC1797" s="171">
        <v>364</v>
      </c>
      <c r="AD1797" s="207">
        <v>43168</v>
      </c>
      <c r="AE1797" s="207">
        <v>43179</v>
      </c>
      <c r="AF1797" s="171" t="s">
        <v>3417</v>
      </c>
    </row>
    <row r="1798" spans="28:32" x14ac:dyDescent="0.25">
      <c r="AB1798" s="171" t="s">
        <v>2403</v>
      </c>
      <c r="AC1798" s="171">
        <v>353</v>
      </c>
      <c r="AD1798" s="207">
        <v>43180</v>
      </c>
      <c r="AE1798" s="207">
        <v>0</v>
      </c>
      <c r="AF1798" s="171" t="s">
        <v>649</v>
      </c>
    </row>
    <row r="1799" spans="28:32" x14ac:dyDescent="0.25">
      <c r="AB1799" s="171" t="s">
        <v>2403</v>
      </c>
      <c r="AC1799" s="171">
        <v>353</v>
      </c>
      <c r="AD1799" s="207">
        <v>43180</v>
      </c>
      <c r="AE1799" s="207">
        <v>0</v>
      </c>
      <c r="AF1799" s="171" t="s">
        <v>649</v>
      </c>
    </row>
    <row r="1800" spans="28:32" x14ac:dyDescent="0.25">
      <c r="AB1800" s="171" t="s">
        <v>2403</v>
      </c>
      <c r="AC1800" s="171">
        <v>353</v>
      </c>
      <c r="AD1800" s="207">
        <v>43180</v>
      </c>
      <c r="AE1800" s="207">
        <v>0</v>
      </c>
      <c r="AF1800" s="171" t="s">
        <v>649</v>
      </c>
    </row>
    <row r="1801" spans="28:32" x14ac:dyDescent="0.25">
      <c r="AB1801" s="171" t="s">
        <v>2403</v>
      </c>
      <c r="AC1801" s="171">
        <v>353</v>
      </c>
      <c r="AD1801" s="207">
        <v>43180</v>
      </c>
      <c r="AE1801" s="207">
        <v>0</v>
      </c>
      <c r="AF1801" s="171" t="s">
        <v>649</v>
      </c>
    </row>
    <row r="1802" spans="28:32" x14ac:dyDescent="0.25">
      <c r="AB1802" s="171" t="s">
        <v>2403</v>
      </c>
      <c r="AC1802" s="171">
        <v>353</v>
      </c>
      <c r="AD1802" s="207">
        <v>43180</v>
      </c>
      <c r="AE1802" s="207">
        <v>0</v>
      </c>
      <c r="AF1802" s="171" t="s">
        <v>649</v>
      </c>
    </row>
    <row r="1803" spans="28:32" x14ac:dyDescent="0.25">
      <c r="AB1803" s="171" t="s">
        <v>2404</v>
      </c>
      <c r="AC1803" s="171">
        <v>324</v>
      </c>
      <c r="AD1803" s="207">
        <v>43049</v>
      </c>
      <c r="AE1803" s="207">
        <v>43122</v>
      </c>
      <c r="AF1803" s="171" t="s">
        <v>3417</v>
      </c>
    </row>
    <row r="1804" spans="28:32" x14ac:dyDescent="0.25">
      <c r="AB1804" s="171" t="s">
        <v>2405</v>
      </c>
      <c r="AC1804" s="171">
        <v>324</v>
      </c>
      <c r="AD1804" s="207">
        <v>43049</v>
      </c>
      <c r="AE1804" s="207">
        <v>43122</v>
      </c>
      <c r="AF1804" s="171" t="s">
        <v>3417</v>
      </c>
    </row>
    <row r="1805" spans="28:32" x14ac:dyDescent="0.25">
      <c r="AB1805" s="171" t="s">
        <v>2405</v>
      </c>
      <c r="AC1805" s="171">
        <v>356</v>
      </c>
      <c r="AD1805" s="207">
        <v>43139</v>
      </c>
      <c r="AE1805" s="207">
        <v>0</v>
      </c>
      <c r="AF1805" s="171" t="s">
        <v>649</v>
      </c>
    </row>
    <row r="1806" spans="28:32" x14ac:dyDescent="0.25">
      <c r="AB1806" s="171" t="s">
        <v>2406</v>
      </c>
      <c r="AC1806" s="171">
        <v>347</v>
      </c>
      <c r="AD1806" s="207">
        <v>43118</v>
      </c>
      <c r="AE1806" s="207">
        <v>43133</v>
      </c>
      <c r="AF1806" s="171" t="s">
        <v>3417</v>
      </c>
    </row>
    <row r="1807" spans="28:32" x14ac:dyDescent="0.25">
      <c r="AB1807" s="171" t="s">
        <v>2406</v>
      </c>
      <c r="AC1807" s="171">
        <v>340</v>
      </c>
      <c r="AD1807" s="207">
        <v>43133</v>
      </c>
      <c r="AE1807" s="207">
        <v>43168</v>
      </c>
      <c r="AF1807" s="171" t="s">
        <v>3417</v>
      </c>
    </row>
    <row r="1808" spans="28:32" x14ac:dyDescent="0.25">
      <c r="AB1808" s="171" t="s">
        <v>2406</v>
      </c>
      <c r="AC1808" s="171">
        <v>357</v>
      </c>
      <c r="AD1808" s="207">
        <v>43139</v>
      </c>
      <c r="AE1808" s="207">
        <v>43164</v>
      </c>
      <c r="AF1808" s="171" t="s">
        <v>3417</v>
      </c>
    </row>
    <row r="1809" spans="28:32" x14ac:dyDescent="0.25">
      <c r="AB1809" s="171" t="s">
        <v>2406</v>
      </c>
      <c r="AC1809" s="171">
        <v>353</v>
      </c>
      <c r="AD1809" s="207">
        <v>43180</v>
      </c>
      <c r="AE1809" s="207">
        <v>0</v>
      </c>
      <c r="AF1809" s="171" t="s">
        <v>649</v>
      </c>
    </row>
    <row r="1810" spans="28:32" x14ac:dyDescent="0.25">
      <c r="AB1810" s="171" t="s">
        <v>2407</v>
      </c>
      <c r="AC1810" s="171">
        <v>347</v>
      </c>
      <c r="AD1810" s="207">
        <v>43118</v>
      </c>
      <c r="AE1810" s="207">
        <v>43133</v>
      </c>
      <c r="AF1810" s="171" t="s">
        <v>3417</v>
      </c>
    </row>
    <row r="1811" spans="28:32" x14ac:dyDescent="0.25">
      <c r="AB1811" s="171" t="s">
        <v>2407</v>
      </c>
      <c r="AC1811" s="171">
        <v>340</v>
      </c>
      <c r="AD1811" s="207">
        <v>43133</v>
      </c>
      <c r="AE1811" s="207">
        <v>43168</v>
      </c>
      <c r="AF1811" s="171" t="s">
        <v>3417</v>
      </c>
    </row>
    <row r="1812" spans="28:32" x14ac:dyDescent="0.25">
      <c r="AB1812" s="171" t="s">
        <v>2407</v>
      </c>
      <c r="AC1812" s="171">
        <v>364</v>
      </c>
      <c r="AD1812" s="207">
        <v>43168</v>
      </c>
      <c r="AE1812" s="207">
        <v>43179</v>
      </c>
      <c r="AF1812" s="171" t="s">
        <v>3417</v>
      </c>
    </row>
    <row r="1813" spans="28:32" x14ac:dyDescent="0.25">
      <c r="AB1813" s="171" t="s">
        <v>2407</v>
      </c>
      <c r="AC1813" s="171">
        <v>353</v>
      </c>
      <c r="AD1813" s="207">
        <v>43180</v>
      </c>
      <c r="AE1813" s="207">
        <v>0</v>
      </c>
      <c r="AF1813" s="171" t="s">
        <v>649</v>
      </c>
    </row>
    <row r="1814" spans="28:32" x14ac:dyDescent="0.25">
      <c r="AB1814" s="171" t="s">
        <v>2408</v>
      </c>
      <c r="AC1814" s="171">
        <v>347</v>
      </c>
      <c r="AD1814" s="207">
        <v>43118</v>
      </c>
      <c r="AE1814" s="207">
        <v>43133</v>
      </c>
      <c r="AF1814" s="171" t="s">
        <v>3417</v>
      </c>
    </row>
    <row r="1815" spans="28:32" x14ac:dyDescent="0.25">
      <c r="AB1815" s="171" t="s">
        <v>2408</v>
      </c>
      <c r="AC1815" s="171">
        <v>340</v>
      </c>
      <c r="AD1815" s="207">
        <v>43133</v>
      </c>
      <c r="AE1815" s="207">
        <v>43168</v>
      </c>
      <c r="AF1815" s="171" t="s">
        <v>3417</v>
      </c>
    </row>
    <row r="1816" spans="28:32" x14ac:dyDescent="0.25">
      <c r="AB1816" s="171" t="s">
        <v>2408</v>
      </c>
      <c r="AC1816" s="171">
        <v>364</v>
      </c>
      <c r="AD1816" s="207">
        <v>43168</v>
      </c>
      <c r="AE1816" s="207">
        <v>43179</v>
      </c>
      <c r="AF1816" s="171" t="s">
        <v>3417</v>
      </c>
    </row>
    <row r="1817" spans="28:32" x14ac:dyDescent="0.25">
      <c r="AB1817" s="171" t="s">
        <v>2408</v>
      </c>
      <c r="AC1817" s="171">
        <v>353</v>
      </c>
      <c r="AD1817" s="207">
        <v>43180</v>
      </c>
      <c r="AE1817" s="207">
        <v>0</v>
      </c>
      <c r="AF1817" s="171" t="s">
        <v>649</v>
      </c>
    </row>
    <row r="1818" spans="28:32" x14ac:dyDescent="0.25">
      <c r="AB1818" s="171" t="s">
        <v>2408</v>
      </c>
      <c r="AC1818" s="171">
        <v>353</v>
      </c>
      <c r="AD1818" s="207">
        <v>43180</v>
      </c>
      <c r="AE1818" s="207">
        <v>0</v>
      </c>
      <c r="AF1818" s="171" t="s">
        <v>649</v>
      </c>
    </row>
    <row r="1819" spans="28:32" x14ac:dyDescent="0.25">
      <c r="AB1819" s="171" t="s">
        <v>2408</v>
      </c>
      <c r="AC1819" s="171">
        <v>353</v>
      </c>
      <c r="AD1819" s="207">
        <v>43180</v>
      </c>
      <c r="AE1819" s="207">
        <v>0</v>
      </c>
      <c r="AF1819" s="171" t="s">
        <v>649</v>
      </c>
    </row>
    <row r="1820" spans="28:32" x14ac:dyDescent="0.25">
      <c r="AB1820" s="171" t="s">
        <v>2409</v>
      </c>
      <c r="AC1820" s="171">
        <v>327</v>
      </c>
      <c r="AD1820" s="207">
        <v>43074</v>
      </c>
      <c r="AE1820" s="207">
        <v>43131</v>
      </c>
      <c r="AF1820" s="171" t="s">
        <v>3417</v>
      </c>
    </row>
    <row r="1821" spans="28:32" x14ac:dyDescent="0.25">
      <c r="AB1821" s="171" t="s">
        <v>2409</v>
      </c>
      <c r="AC1821" s="171">
        <v>364</v>
      </c>
      <c r="AD1821" s="207">
        <v>43168</v>
      </c>
      <c r="AE1821" s="207">
        <v>43179</v>
      </c>
      <c r="AF1821" s="171" t="s">
        <v>3417</v>
      </c>
    </row>
    <row r="1822" spans="28:32" x14ac:dyDescent="0.25">
      <c r="AB1822" s="171" t="s">
        <v>2409</v>
      </c>
      <c r="AC1822" s="171">
        <v>353</v>
      </c>
      <c r="AD1822" s="207">
        <v>43180</v>
      </c>
      <c r="AE1822" s="207">
        <v>0</v>
      </c>
      <c r="AF1822" s="171" t="s">
        <v>649</v>
      </c>
    </row>
    <row r="1823" spans="28:32" x14ac:dyDescent="0.25">
      <c r="AB1823" s="171" t="s">
        <v>2410</v>
      </c>
      <c r="AC1823" s="171">
        <v>347</v>
      </c>
      <c r="AD1823" s="207">
        <v>43118</v>
      </c>
      <c r="AE1823" s="207">
        <v>43133</v>
      </c>
      <c r="AF1823" s="171" t="s">
        <v>3417</v>
      </c>
    </row>
    <row r="1824" spans="28:32" x14ac:dyDescent="0.25">
      <c r="AB1824" s="171" t="s">
        <v>2410</v>
      </c>
      <c r="AC1824" s="171">
        <v>340</v>
      </c>
      <c r="AD1824" s="207">
        <v>43133</v>
      </c>
      <c r="AE1824" s="207">
        <v>43168</v>
      </c>
      <c r="AF1824" s="171" t="s">
        <v>3417</v>
      </c>
    </row>
    <row r="1825" spans="28:32" x14ac:dyDescent="0.25">
      <c r="AB1825" s="171" t="s">
        <v>2410</v>
      </c>
      <c r="AC1825" s="171">
        <v>340</v>
      </c>
      <c r="AD1825" s="207">
        <v>43133</v>
      </c>
      <c r="AE1825" s="207">
        <v>43168</v>
      </c>
      <c r="AF1825" s="171" t="s">
        <v>3417</v>
      </c>
    </row>
    <row r="1826" spans="28:32" x14ac:dyDescent="0.25">
      <c r="AB1826" s="171" t="s">
        <v>2411</v>
      </c>
      <c r="AC1826" s="171">
        <v>327</v>
      </c>
      <c r="AD1826" s="207">
        <v>43074</v>
      </c>
      <c r="AE1826" s="207">
        <v>43131</v>
      </c>
      <c r="AF1826" s="171" t="s">
        <v>3417</v>
      </c>
    </row>
    <row r="1827" spans="28:32" x14ac:dyDescent="0.25">
      <c r="AB1827" s="171" t="s">
        <v>2411</v>
      </c>
      <c r="AC1827" s="171">
        <v>327</v>
      </c>
      <c r="AD1827" s="207">
        <v>43074</v>
      </c>
      <c r="AE1827" s="207">
        <v>43131</v>
      </c>
      <c r="AF1827" s="171" t="s">
        <v>3417</v>
      </c>
    </row>
    <row r="1828" spans="28:32" x14ac:dyDescent="0.25">
      <c r="AB1828" s="171" t="s">
        <v>2411</v>
      </c>
      <c r="AC1828" s="171">
        <v>327</v>
      </c>
      <c r="AD1828" s="207">
        <v>43074</v>
      </c>
      <c r="AE1828" s="207">
        <v>43131</v>
      </c>
      <c r="AF1828" s="171" t="s">
        <v>3417</v>
      </c>
    </row>
    <row r="1829" spans="28:32" x14ac:dyDescent="0.25">
      <c r="AB1829" s="171" t="s">
        <v>2411</v>
      </c>
      <c r="AC1829" s="171">
        <v>327</v>
      </c>
      <c r="AD1829" s="207">
        <v>43074</v>
      </c>
      <c r="AE1829" s="207">
        <v>43131</v>
      </c>
      <c r="AF1829" s="171" t="s">
        <v>3417</v>
      </c>
    </row>
    <row r="1830" spans="28:32" x14ac:dyDescent="0.25">
      <c r="AB1830" s="171" t="s">
        <v>2411</v>
      </c>
      <c r="AC1830" s="171">
        <v>347</v>
      </c>
      <c r="AD1830" s="207">
        <v>43118</v>
      </c>
      <c r="AE1830" s="207">
        <v>43133</v>
      </c>
      <c r="AF1830" s="171" t="s">
        <v>3417</v>
      </c>
    </row>
    <row r="1831" spans="28:32" x14ac:dyDescent="0.25">
      <c r="AB1831" s="171" t="s">
        <v>2411</v>
      </c>
      <c r="AC1831" s="171">
        <v>340</v>
      </c>
      <c r="AD1831" s="207">
        <v>43133</v>
      </c>
      <c r="AE1831" s="207">
        <v>43168</v>
      </c>
      <c r="AF1831" s="171" t="s">
        <v>3417</v>
      </c>
    </row>
    <row r="1832" spans="28:32" x14ac:dyDescent="0.25">
      <c r="AB1832" s="171" t="s">
        <v>2411</v>
      </c>
      <c r="AC1832" s="171">
        <v>357</v>
      </c>
      <c r="AD1832" s="207">
        <v>43139</v>
      </c>
      <c r="AE1832" s="207">
        <v>43164</v>
      </c>
      <c r="AF1832" s="171" t="s">
        <v>3417</v>
      </c>
    </row>
    <row r="1833" spans="28:32" x14ac:dyDescent="0.25">
      <c r="AB1833" s="171" t="s">
        <v>2411</v>
      </c>
      <c r="AC1833" s="171">
        <v>353</v>
      </c>
      <c r="AD1833" s="207">
        <v>43180</v>
      </c>
      <c r="AE1833" s="207">
        <v>0</v>
      </c>
      <c r="AF1833" s="171" t="s">
        <v>649</v>
      </c>
    </row>
    <row r="1834" spans="28:32" x14ac:dyDescent="0.25">
      <c r="AB1834" s="171" t="s">
        <v>2411</v>
      </c>
      <c r="AC1834" s="171">
        <v>353</v>
      </c>
      <c r="AD1834" s="207">
        <v>43180</v>
      </c>
      <c r="AE1834" s="207">
        <v>0</v>
      </c>
      <c r="AF1834" s="171" t="s">
        <v>649</v>
      </c>
    </row>
    <row r="1835" spans="28:32" x14ac:dyDescent="0.25">
      <c r="AB1835" s="171" t="s">
        <v>2412</v>
      </c>
      <c r="AC1835" s="171">
        <v>340</v>
      </c>
      <c r="AD1835" s="207">
        <v>43133</v>
      </c>
      <c r="AE1835" s="207">
        <v>43168</v>
      </c>
      <c r="AF1835" s="171" t="s">
        <v>3417</v>
      </c>
    </row>
    <row r="1836" spans="28:32" x14ac:dyDescent="0.25">
      <c r="AB1836" s="171" t="s">
        <v>2413</v>
      </c>
      <c r="AC1836" s="171">
        <v>323</v>
      </c>
      <c r="AD1836" s="207">
        <v>43074</v>
      </c>
      <c r="AE1836" s="207">
        <v>43111</v>
      </c>
      <c r="AF1836" s="171" t="s">
        <v>3417</v>
      </c>
    </row>
    <row r="1837" spans="28:32" x14ac:dyDescent="0.25">
      <c r="AB1837" s="171" t="s">
        <v>2413</v>
      </c>
      <c r="AC1837" s="171">
        <v>327</v>
      </c>
      <c r="AD1837" s="207">
        <v>43074</v>
      </c>
      <c r="AE1837" s="207">
        <v>43131</v>
      </c>
      <c r="AF1837" s="171" t="s">
        <v>3417</v>
      </c>
    </row>
    <row r="1838" spans="28:32" x14ac:dyDescent="0.25">
      <c r="AB1838" s="171" t="s">
        <v>2413</v>
      </c>
      <c r="AC1838" s="171">
        <v>347</v>
      </c>
      <c r="AD1838" s="207">
        <v>43118</v>
      </c>
      <c r="AE1838" s="207">
        <v>43133</v>
      </c>
      <c r="AF1838" s="171" t="s">
        <v>3417</v>
      </c>
    </row>
    <row r="1839" spans="28:32" x14ac:dyDescent="0.25">
      <c r="AB1839" s="171" t="s">
        <v>2413</v>
      </c>
      <c r="AC1839" s="171">
        <v>364</v>
      </c>
      <c r="AD1839" s="207">
        <v>43168</v>
      </c>
      <c r="AE1839" s="207">
        <v>43179</v>
      </c>
      <c r="AF1839" s="171" t="s">
        <v>3417</v>
      </c>
    </row>
    <row r="1840" spans="28:32" x14ac:dyDescent="0.25">
      <c r="AB1840" s="171" t="s">
        <v>2414</v>
      </c>
      <c r="AC1840" s="171">
        <v>347</v>
      </c>
      <c r="AD1840" s="207">
        <v>43118</v>
      </c>
      <c r="AE1840" s="207">
        <v>43133</v>
      </c>
      <c r="AF1840" s="171" t="s">
        <v>3417</v>
      </c>
    </row>
    <row r="1841" spans="28:32" x14ac:dyDescent="0.25">
      <c r="AB1841" s="171" t="s">
        <v>2414</v>
      </c>
      <c r="AC1841" s="171">
        <v>340</v>
      </c>
      <c r="AD1841" s="207">
        <v>43133</v>
      </c>
      <c r="AE1841" s="207">
        <v>43168</v>
      </c>
      <c r="AF1841" s="171" t="s">
        <v>3417</v>
      </c>
    </row>
    <row r="1842" spans="28:32" x14ac:dyDescent="0.25">
      <c r="AB1842" s="171" t="s">
        <v>2414</v>
      </c>
      <c r="AC1842" s="171">
        <v>340</v>
      </c>
      <c r="AD1842" s="207">
        <v>43133</v>
      </c>
      <c r="AE1842" s="207">
        <v>43168</v>
      </c>
      <c r="AF1842" s="171" t="s">
        <v>3417</v>
      </c>
    </row>
    <row r="1843" spans="28:32" x14ac:dyDescent="0.25">
      <c r="AB1843" s="171" t="s">
        <v>2415</v>
      </c>
      <c r="AC1843" s="171">
        <v>323</v>
      </c>
      <c r="AD1843" s="207">
        <v>43074</v>
      </c>
      <c r="AE1843" s="207">
        <v>43111</v>
      </c>
      <c r="AF1843" s="171" t="s">
        <v>3417</v>
      </c>
    </row>
    <row r="1844" spans="28:32" x14ac:dyDescent="0.25">
      <c r="AB1844" s="171" t="s">
        <v>2415</v>
      </c>
      <c r="AC1844" s="171">
        <v>347</v>
      </c>
      <c r="AD1844" s="207">
        <v>43118</v>
      </c>
      <c r="AE1844" s="207">
        <v>43133</v>
      </c>
      <c r="AF1844" s="171" t="s">
        <v>3417</v>
      </c>
    </row>
    <row r="1845" spans="28:32" x14ac:dyDescent="0.25">
      <c r="AB1845" s="171" t="s">
        <v>2415</v>
      </c>
      <c r="AC1845" s="171">
        <v>340</v>
      </c>
      <c r="AD1845" s="207">
        <v>43133</v>
      </c>
      <c r="AE1845" s="207">
        <v>43168</v>
      </c>
      <c r="AF1845" s="171" t="s">
        <v>3417</v>
      </c>
    </row>
    <row r="1846" spans="28:32" x14ac:dyDescent="0.25">
      <c r="AB1846" s="171" t="s">
        <v>2415</v>
      </c>
      <c r="AC1846" s="171">
        <v>353</v>
      </c>
      <c r="AD1846" s="207">
        <v>43180</v>
      </c>
      <c r="AE1846" s="207">
        <v>0</v>
      </c>
      <c r="AF1846" s="171" t="s">
        <v>649</v>
      </c>
    </row>
    <row r="1847" spans="28:32" x14ac:dyDescent="0.25">
      <c r="AB1847" s="171" t="s">
        <v>2416</v>
      </c>
      <c r="AC1847" s="171">
        <v>347</v>
      </c>
      <c r="AD1847" s="207">
        <v>43118</v>
      </c>
      <c r="AE1847" s="207">
        <v>43133</v>
      </c>
      <c r="AF1847" s="171" t="s">
        <v>3417</v>
      </c>
    </row>
    <row r="1848" spans="28:32" x14ac:dyDescent="0.25">
      <c r="AB1848" s="171" t="s">
        <v>2416</v>
      </c>
      <c r="AC1848" s="171">
        <v>340</v>
      </c>
      <c r="AD1848" s="207">
        <v>43133</v>
      </c>
      <c r="AE1848" s="207">
        <v>43168</v>
      </c>
      <c r="AF1848" s="171" t="s">
        <v>3417</v>
      </c>
    </row>
    <row r="1849" spans="28:32" x14ac:dyDescent="0.25">
      <c r="AB1849" s="171" t="s">
        <v>2416</v>
      </c>
      <c r="AC1849" s="171">
        <v>364</v>
      </c>
      <c r="AD1849" s="207">
        <v>43168</v>
      </c>
      <c r="AE1849" s="207">
        <v>43179</v>
      </c>
      <c r="AF1849" s="171" t="s">
        <v>3417</v>
      </c>
    </row>
    <row r="1850" spans="28:32" x14ac:dyDescent="0.25">
      <c r="AB1850" s="171" t="s">
        <v>2416</v>
      </c>
      <c r="AC1850" s="171">
        <v>353</v>
      </c>
      <c r="AD1850" s="207">
        <v>43180</v>
      </c>
      <c r="AE1850" s="207">
        <v>0</v>
      </c>
      <c r="AF1850" s="171" t="s">
        <v>649</v>
      </c>
    </row>
    <row r="1851" spans="28:32" x14ac:dyDescent="0.25">
      <c r="AB1851" s="171" t="s">
        <v>2416</v>
      </c>
      <c r="AC1851" s="171">
        <v>353</v>
      </c>
      <c r="AD1851" s="207">
        <v>43180</v>
      </c>
      <c r="AE1851" s="207">
        <v>0</v>
      </c>
      <c r="AF1851" s="171" t="s">
        <v>649</v>
      </c>
    </row>
    <row r="1852" spans="28:32" x14ac:dyDescent="0.25">
      <c r="AB1852" s="171" t="s">
        <v>2417</v>
      </c>
      <c r="AC1852" s="171">
        <v>323</v>
      </c>
      <c r="AD1852" s="207">
        <v>43074</v>
      </c>
      <c r="AE1852" s="207">
        <v>43111</v>
      </c>
      <c r="AF1852" s="171" t="s">
        <v>3417</v>
      </c>
    </row>
    <row r="1853" spans="28:32" x14ac:dyDescent="0.25">
      <c r="AB1853" s="171" t="s">
        <v>2417</v>
      </c>
      <c r="AC1853" s="171">
        <v>327</v>
      </c>
      <c r="AD1853" s="207">
        <v>43074</v>
      </c>
      <c r="AE1853" s="207">
        <v>43131</v>
      </c>
      <c r="AF1853" s="171" t="s">
        <v>3417</v>
      </c>
    </row>
    <row r="1854" spans="28:32" x14ac:dyDescent="0.25">
      <c r="AB1854" s="171" t="s">
        <v>2417</v>
      </c>
      <c r="AC1854" s="171">
        <v>347</v>
      </c>
      <c r="AD1854" s="207">
        <v>43118</v>
      </c>
      <c r="AE1854" s="207">
        <v>43133</v>
      </c>
      <c r="AF1854" s="171" t="s">
        <v>3417</v>
      </c>
    </row>
    <row r="1855" spans="28:32" x14ac:dyDescent="0.25">
      <c r="AB1855" s="171" t="s">
        <v>2417</v>
      </c>
      <c r="AC1855" s="171">
        <v>340</v>
      </c>
      <c r="AD1855" s="207">
        <v>43133</v>
      </c>
      <c r="AE1855" s="207">
        <v>43168</v>
      </c>
      <c r="AF1855" s="171" t="s">
        <v>3417</v>
      </c>
    </row>
    <row r="1856" spans="28:32" x14ac:dyDescent="0.25">
      <c r="AB1856" s="171" t="s">
        <v>2417</v>
      </c>
      <c r="AC1856" s="171">
        <v>340</v>
      </c>
      <c r="AD1856" s="207">
        <v>43133</v>
      </c>
      <c r="AE1856" s="207">
        <v>43168</v>
      </c>
      <c r="AF1856" s="171" t="s">
        <v>3417</v>
      </c>
    </row>
    <row r="1857" spans="28:32" x14ac:dyDescent="0.25">
      <c r="AB1857" s="171" t="s">
        <v>2417</v>
      </c>
      <c r="AC1857" s="171">
        <v>357</v>
      </c>
      <c r="AD1857" s="207">
        <v>43139</v>
      </c>
      <c r="AE1857" s="207">
        <v>43164</v>
      </c>
      <c r="AF1857" s="171" t="s">
        <v>3417</v>
      </c>
    </row>
    <row r="1858" spans="28:32" x14ac:dyDescent="0.25">
      <c r="AB1858" s="171" t="s">
        <v>2417</v>
      </c>
      <c r="AC1858" s="171">
        <v>364</v>
      </c>
      <c r="AD1858" s="207">
        <v>43168</v>
      </c>
      <c r="AE1858" s="207">
        <v>43179</v>
      </c>
      <c r="AF1858" s="171" t="s">
        <v>3417</v>
      </c>
    </row>
    <row r="1859" spans="28:32" x14ac:dyDescent="0.25">
      <c r="AB1859" s="171" t="s">
        <v>2417</v>
      </c>
      <c r="AC1859" s="171">
        <v>353</v>
      </c>
      <c r="AD1859" s="207">
        <v>43180</v>
      </c>
      <c r="AE1859" s="207">
        <v>0</v>
      </c>
      <c r="AF1859" s="171" t="s">
        <v>649</v>
      </c>
    </row>
    <row r="1860" spans="28:32" x14ac:dyDescent="0.25">
      <c r="AB1860" s="171" t="s">
        <v>2417</v>
      </c>
      <c r="AC1860" s="171">
        <v>353</v>
      </c>
      <c r="AD1860" s="207">
        <v>43180</v>
      </c>
      <c r="AE1860" s="207">
        <v>0</v>
      </c>
      <c r="AF1860" s="171" t="s">
        <v>649</v>
      </c>
    </row>
    <row r="1861" spans="28:32" x14ac:dyDescent="0.25">
      <c r="AB1861" s="171" t="s">
        <v>2418</v>
      </c>
      <c r="AC1861" s="171">
        <v>340</v>
      </c>
      <c r="AD1861" s="207">
        <v>43133</v>
      </c>
      <c r="AE1861" s="207">
        <v>43168</v>
      </c>
      <c r="AF1861" s="171" t="s">
        <v>3417</v>
      </c>
    </row>
    <row r="1862" spans="28:32" x14ac:dyDescent="0.25">
      <c r="AB1862" s="171" t="s">
        <v>2418</v>
      </c>
      <c r="AC1862" s="171">
        <v>357</v>
      </c>
      <c r="AD1862" s="207">
        <v>43139</v>
      </c>
      <c r="AE1862" s="207">
        <v>43164</v>
      </c>
      <c r="AF1862" s="171" t="s">
        <v>3417</v>
      </c>
    </row>
    <row r="1863" spans="28:32" x14ac:dyDescent="0.25">
      <c r="AB1863" s="171" t="s">
        <v>2418</v>
      </c>
      <c r="AC1863" s="171">
        <v>353</v>
      </c>
      <c r="AD1863" s="207">
        <v>43180</v>
      </c>
      <c r="AE1863" s="207">
        <v>0</v>
      </c>
      <c r="AF1863" s="171" t="s">
        <v>649</v>
      </c>
    </row>
    <row r="1864" spans="28:32" x14ac:dyDescent="0.25">
      <c r="AB1864" s="171" t="s">
        <v>2418</v>
      </c>
      <c r="AC1864" s="171">
        <v>353</v>
      </c>
      <c r="AD1864" s="207">
        <v>43180</v>
      </c>
      <c r="AE1864" s="207">
        <v>0</v>
      </c>
      <c r="AF1864" s="171" t="s">
        <v>649</v>
      </c>
    </row>
    <row r="1865" spans="28:32" x14ac:dyDescent="0.25">
      <c r="AB1865" s="171" t="s">
        <v>2418</v>
      </c>
      <c r="AC1865" s="171">
        <v>353</v>
      </c>
      <c r="AD1865" s="207">
        <v>43180</v>
      </c>
      <c r="AE1865" s="207">
        <v>0</v>
      </c>
      <c r="AF1865" s="171" t="s">
        <v>649</v>
      </c>
    </row>
    <row r="1866" spans="28:32" x14ac:dyDescent="0.25">
      <c r="AB1866" s="171" t="s">
        <v>2418</v>
      </c>
      <c r="AC1866" s="171">
        <v>353</v>
      </c>
      <c r="AD1866" s="207">
        <v>43180</v>
      </c>
      <c r="AE1866" s="207">
        <v>0</v>
      </c>
      <c r="AF1866" s="171" t="s">
        <v>649</v>
      </c>
    </row>
    <row r="1867" spans="28:32" x14ac:dyDescent="0.25">
      <c r="AB1867" s="171" t="s">
        <v>2418</v>
      </c>
      <c r="AC1867" s="171">
        <v>353</v>
      </c>
      <c r="AD1867" s="207">
        <v>43180</v>
      </c>
      <c r="AE1867" s="207">
        <v>0</v>
      </c>
      <c r="AF1867" s="171" t="s">
        <v>649</v>
      </c>
    </row>
    <row r="1868" spans="28:32" x14ac:dyDescent="0.25">
      <c r="AB1868" s="171" t="s">
        <v>2418</v>
      </c>
      <c r="AC1868" s="171">
        <v>353</v>
      </c>
      <c r="AD1868" s="207">
        <v>43180</v>
      </c>
      <c r="AE1868" s="207">
        <v>0</v>
      </c>
      <c r="AF1868" s="171" t="s">
        <v>649</v>
      </c>
    </row>
    <row r="1869" spans="28:32" x14ac:dyDescent="0.25">
      <c r="AB1869" s="171" t="s">
        <v>2418</v>
      </c>
      <c r="AC1869" s="171">
        <v>353</v>
      </c>
      <c r="AD1869" s="207">
        <v>43180</v>
      </c>
      <c r="AE1869" s="207">
        <v>0</v>
      </c>
      <c r="AF1869" s="171" t="s">
        <v>649</v>
      </c>
    </row>
    <row r="1870" spans="28:32" x14ac:dyDescent="0.25">
      <c r="AB1870" s="171" t="s">
        <v>2419</v>
      </c>
      <c r="AC1870" s="171">
        <v>323</v>
      </c>
      <c r="AD1870" s="207">
        <v>43074</v>
      </c>
      <c r="AE1870" s="207">
        <v>43111</v>
      </c>
      <c r="AF1870" s="171" t="s">
        <v>3417</v>
      </c>
    </row>
    <row r="1871" spans="28:32" x14ac:dyDescent="0.25">
      <c r="AB1871" s="171" t="s">
        <v>2419</v>
      </c>
      <c r="AC1871" s="171">
        <v>327</v>
      </c>
      <c r="AD1871" s="207">
        <v>43074</v>
      </c>
      <c r="AE1871" s="207">
        <v>43131</v>
      </c>
      <c r="AF1871" s="171" t="s">
        <v>3417</v>
      </c>
    </row>
    <row r="1872" spans="28:32" x14ac:dyDescent="0.25">
      <c r="AB1872" s="171" t="s">
        <v>2419</v>
      </c>
      <c r="AC1872" s="171">
        <v>327</v>
      </c>
      <c r="AD1872" s="207">
        <v>43074</v>
      </c>
      <c r="AE1872" s="207">
        <v>43131</v>
      </c>
      <c r="AF1872" s="171" t="s">
        <v>3417</v>
      </c>
    </row>
    <row r="1873" spans="28:32" x14ac:dyDescent="0.25">
      <c r="AB1873" s="171" t="s">
        <v>2419</v>
      </c>
      <c r="AC1873" s="171">
        <v>347</v>
      </c>
      <c r="AD1873" s="207">
        <v>43118</v>
      </c>
      <c r="AE1873" s="207">
        <v>43133</v>
      </c>
      <c r="AF1873" s="171" t="s">
        <v>3417</v>
      </c>
    </row>
    <row r="1874" spans="28:32" x14ac:dyDescent="0.25">
      <c r="AB1874" s="171" t="s">
        <v>2419</v>
      </c>
      <c r="AC1874" s="171">
        <v>340</v>
      </c>
      <c r="AD1874" s="207">
        <v>43133</v>
      </c>
      <c r="AE1874" s="207">
        <v>43168</v>
      </c>
      <c r="AF1874" s="171" t="s">
        <v>3417</v>
      </c>
    </row>
    <row r="1875" spans="28:32" x14ac:dyDescent="0.25">
      <c r="AB1875" s="171" t="s">
        <v>2419</v>
      </c>
      <c r="AC1875" s="171">
        <v>340</v>
      </c>
      <c r="AD1875" s="207">
        <v>43133</v>
      </c>
      <c r="AE1875" s="207">
        <v>43168</v>
      </c>
      <c r="AF1875" s="171" t="s">
        <v>3417</v>
      </c>
    </row>
    <row r="1876" spans="28:32" x14ac:dyDescent="0.25">
      <c r="AB1876" s="171" t="s">
        <v>2419</v>
      </c>
      <c r="AC1876" s="171">
        <v>357</v>
      </c>
      <c r="AD1876" s="207">
        <v>43139</v>
      </c>
      <c r="AE1876" s="207">
        <v>43164</v>
      </c>
      <c r="AF1876" s="171" t="s">
        <v>3417</v>
      </c>
    </row>
    <row r="1877" spans="28:32" x14ac:dyDescent="0.25">
      <c r="AB1877" s="171" t="s">
        <v>2419</v>
      </c>
      <c r="AC1877" s="171">
        <v>364</v>
      </c>
      <c r="AD1877" s="207">
        <v>43168</v>
      </c>
      <c r="AE1877" s="207">
        <v>43179</v>
      </c>
      <c r="AF1877" s="171" t="s">
        <v>3417</v>
      </c>
    </row>
    <row r="1878" spans="28:32" x14ac:dyDescent="0.25">
      <c r="AB1878" s="171" t="s">
        <v>2419</v>
      </c>
      <c r="AC1878" s="171">
        <v>353</v>
      </c>
      <c r="AD1878" s="207">
        <v>43180</v>
      </c>
      <c r="AE1878" s="207">
        <v>0</v>
      </c>
      <c r="AF1878" s="171" t="s">
        <v>649</v>
      </c>
    </row>
    <row r="1879" spans="28:32" x14ac:dyDescent="0.25">
      <c r="AB1879" s="171" t="s">
        <v>2419</v>
      </c>
      <c r="AC1879" s="171">
        <v>353</v>
      </c>
      <c r="AD1879" s="207">
        <v>43180</v>
      </c>
      <c r="AE1879" s="207">
        <v>0</v>
      </c>
      <c r="AF1879" s="171" t="s">
        <v>649</v>
      </c>
    </row>
    <row r="1880" spans="28:32" x14ac:dyDescent="0.25">
      <c r="AB1880" s="171" t="s">
        <v>2419</v>
      </c>
      <c r="AC1880" s="171">
        <v>353</v>
      </c>
      <c r="AD1880" s="207">
        <v>43180</v>
      </c>
      <c r="AE1880" s="207">
        <v>0</v>
      </c>
      <c r="AF1880" s="171" t="s">
        <v>649</v>
      </c>
    </row>
    <row r="1881" spans="28:32" x14ac:dyDescent="0.25">
      <c r="AB1881" s="171" t="s">
        <v>2420</v>
      </c>
      <c r="AC1881" s="171">
        <v>323</v>
      </c>
      <c r="AD1881" s="207">
        <v>43074</v>
      </c>
      <c r="AE1881" s="207">
        <v>43111</v>
      </c>
      <c r="AF1881" s="171" t="s">
        <v>3417</v>
      </c>
    </row>
    <row r="1882" spans="28:32" x14ac:dyDescent="0.25">
      <c r="AB1882" s="171" t="s">
        <v>2420</v>
      </c>
      <c r="AC1882" s="171">
        <v>327</v>
      </c>
      <c r="AD1882" s="207">
        <v>43074</v>
      </c>
      <c r="AE1882" s="207">
        <v>43131</v>
      </c>
      <c r="AF1882" s="171" t="s">
        <v>3417</v>
      </c>
    </row>
    <row r="1883" spans="28:32" x14ac:dyDescent="0.25">
      <c r="AB1883" s="171" t="s">
        <v>2420</v>
      </c>
      <c r="AC1883" s="171">
        <v>347</v>
      </c>
      <c r="AD1883" s="207">
        <v>43118</v>
      </c>
      <c r="AE1883" s="207">
        <v>43133</v>
      </c>
      <c r="AF1883" s="171" t="s">
        <v>3417</v>
      </c>
    </row>
    <row r="1884" spans="28:32" x14ac:dyDescent="0.25">
      <c r="AB1884" s="171" t="s">
        <v>2420</v>
      </c>
      <c r="AC1884" s="171">
        <v>357</v>
      </c>
      <c r="AD1884" s="207">
        <v>43139</v>
      </c>
      <c r="AE1884" s="207">
        <v>43164</v>
      </c>
      <c r="AF1884" s="171" t="s">
        <v>3417</v>
      </c>
    </row>
    <row r="1885" spans="28:32" x14ac:dyDescent="0.25">
      <c r="AB1885" s="171" t="s">
        <v>2420</v>
      </c>
      <c r="AC1885" s="171">
        <v>364</v>
      </c>
      <c r="AD1885" s="207">
        <v>43168</v>
      </c>
      <c r="AE1885" s="207">
        <v>43179</v>
      </c>
      <c r="AF1885" s="171" t="s">
        <v>3417</v>
      </c>
    </row>
    <row r="1886" spans="28:32" x14ac:dyDescent="0.25">
      <c r="AB1886" s="171" t="s">
        <v>2420</v>
      </c>
      <c r="AC1886" s="171">
        <v>353</v>
      </c>
      <c r="AD1886" s="207">
        <v>43180</v>
      </c>
      <c r="AE1886" s="207">
        <v>0</v>
      </c>
      <c r="AF1886" s="171" t="s">
        <v>649</v>
      </c>
    </row>
    <row r="1887" spans="28:32" x14ac:dyDescent="0.25">
      <c r="AB1887" s="171" t="s">
        <v>2420</v>
      </c>
      <c r="AC1887" s="171">
        <v>353</v>
      </c>
      <c r="AD1887" s="207">
        <v>43180</v>
      </c>
      <c r="AE1887" s="207">
        <v>0</v>
      </c>
      <c r="AF1887" s="171" t="s">
        <v>649</v>
      </c>
    </row>
    <row r="1888" spans="28:32" x14ac:dyDescent="0.25">
      <c r="AB1888" s="171" t="s">
        <v>2420</v>
      </c>
      <c r="AC1888" s="171">
        <v>353</v>
      </c>
      <c r="AD1888" s="207">
        <v>43180</v>
      </c>
      <c r="AE1888" s="207">
        <v>0</v>
      </c>
      <c r="AF1888" s="171" t="s">
        <v>649</v>
      </c>
    </row>
    <row r="1889" spans="28:32" x14ac:dyDescent="0.25">
      <c r="AB1889" s="171" t="s">
        <v>2420</v>
      </c>
      <c r="AC1889" s="171">
        <v>353</v>
      </c>
      <c r="AD1889" s="207">
        <v>43180</v>
      </c>
      <c r="AE1889" s="207">
        <v>0</v>
      </c>
      <c r="AF1889" s="171" t="s">
        <v>649</v>
      </c>
    </row>
    <row r="1890" spans="28:32" x14ac:dyDescent="0.25">
      <c r="AB1890" s="171" t="s">
        <v>2420</v>
      </c>
      <c r="AC1890" s="171">
        <v>353</v>
      </c>
      <c r="AD1890" s="207">
        <v>43180</v>
      </c>
      <c r="AE1890" s="207">
        <v>0</v>
      </c>
      <c r="AF1890" s="171" t="s">
        <v>649</v>
      </c>
    </row>
    <row r="1891" spans="28:32" x14ac:dyDescent="0.25">
      <c r="AB1891" s="171" t="s">
        <v>2420</v>
      </c>
      <c r="AC1891" s="171">
        <v>353</v>
      </c>
      <c r="AD1891" s="207">
        <v>43180</v>
      </c>
      <c r="AE1891" s="207">
        <v>0</v>
      </c>
      <c r="AF1891" s="171" t="s">
        <v>649</v>
      </c>
    </row>
    <row r="1892" spans="28:32" x14ac:dyDescent="0.25">
      <c r="AB1892" s="171" t="s">
        <v>2420</v>
      </c>
      <c r="AC1892" s="171">
        <v>353</v>
      </c>
      <c r="AD1892" s="207">
        <v>43180</v>
      </c>
      <c r="AE1892" s="207">
        <v>0</v>
      </c>
      <c r="AF1892" s="171" t="s">
        <v>649</v>
      </c>
    </row>
    <row r="1893" spans="28:32" x14ac:dyDescent="0.25">
      <c r="AB1893" s="171" t="s">
        <v>2420</v>
      </c>
      <c r="AC1893" s="171">
        <v>353</v>
      </c>
      <c r="AD1893" s="207">
        <v>43180</v>
      </c>
      <c r="AE1893" s="207">
        <v>0</v>
      </c>
      <c r="AF1893" s="171" t="s">
        <v>649</v>
      </c>
    </row>
    <row r="1894" spans="28:32" x14ac:dyDescent="0.25">
      <c r="AB1894" s="171" t="s">
        <v>2420</v>
      </c>
      <c r="AC1894" s="171">
        <v>353</v>
      </c>
      <c r="AD1894" s="207">
        <v>43180</v>
      </c>
      <c r="AE1894" s="207">
        <v>0</v>
      </c>
      <c r="AF1894" s="171" t="s">
        <v>649</v>
      </c>
    </row>
    <row r="1895" spans="28:32" x14ac:dyDescent="0.25">
      <c r="AB1895" s="171" t="s">
        <v>2420</v>
      </c>
      <c r="AC1895" s="171">
        <v>353</v>
      </c>
      <c r="AD1895" s="207">
        <v>43180</v>
      </c>
      <c r="AE1895" s="207">
        <v>0</v>
      </c>
      <c r="AF1895" s="171" t="s">
        <v>649</v>
      </c>
    </row>
    <row r="1896" spans="28:32" x14ac:dyDescent="0.25">
      <c r="AB1896" s="171" t="s">
        <v>2420</v>
      </c>
      <c r="AC1896" s="171">
        <v>353</v>
      </c>
      <c r="AD1896" s="207">
        <v>43180</v>
      </c>
      <c r="AE1896" s="207">
        <v>0</v>
      </c>
      <c r="AF1896" s="171" t="s">
        <v>649</v>
      </c>
    </row>
    <row r="1897" spans="28:32" x14ac:dyDescent="0.25">
      <c r="AB1897" s="171" t="s">
        <v>2420</v>
      </c>
      <c r="AC1897" s="171">
        <v>353</v>
      </c>
      <c r="AD1897" s="207">
        <v>43180</v>
      </c>
      <c r="AE1897" s="207">
        <v>0</v>
      </c>
      <c r="AF1897" s="171" t="s">
        <v>649</v>
      </c>
    </row>
    <row r="1898" spans="28:32" x14ac:dyDescent="0.25">
      <c r="AB1898" s="171" t="s">
        <v>2420</v>
      </c>
      <c r="AC1898" s="171">
        <v>353</v>
      </c>
      <c r="AD1898" s="207">
        <v>43180</v>
      </c>
      <c r="AE1898" s="207">
        <v>0</v>
      </c>
      <c r="AF1898" s="171" t="s">
        <v>649</v>
      </c>
    </row>
    <row r="1899" spans="28:32" x14ac:dyDescent="0.25">
      <c r="AB1899" s="171" t="s">
        <v>2420</v>
      </c>
      <c r="AC1899" s="171">
        <v>353</v>
      </c>
      <c r="AD1899" s="207">
        <v>43180</v>
      </c>
      <c r="AE1899" s="207">
        <v>0</v>
      </c>
      <c r="AF1899" s="171" t="s">
        <v>649</v>
      </c>
    </row>
    <row r="1900" spans="28:32" x14ac:dyDescent="0.25">
      <c r="AB1900" s="171" t="s">
        <v>2420</v>
      </c>
      <c r="AC1900" s="171">
        <v>353</v>
      </c>
      <c r="AD1900" s="207">
        <v>43180</v>
      </c>
      <c r="AE1900" s="207">
        <v>0</v>
      </c>
      <c r="AF1900" s="171" t="s">
        <v>649</v>
      </c>
    </row>
    <row r="1901" spans="28:32" x14ac:dyDescent="0.25">
      <c r="AB1901" s="171" t="s">
        <v>2421</v>
      </c>
      <c r="AC1901" s="171">
        <v>323</v>
      </c>
      <c r="AD1901" s="207">
        <v>43074</v>
      </c>
      <c r="AE1901" s="207">
        <v>43111</v>
      </c>
      <c r="AF1901" s="171" t="s">
        <v>3417</v>
      </c>
    </row>
    <row r="1902" spans="28:32" x14ac:dyDescent="0.25">
      <c r="AB1902" s="171" t="s">
        <v>2421</v>
      </c>
      <c r="AC1902" s="171">
        <v>327</v>
      </c>
      <c r="AD1902" s="207">
        <v>43074</v>
      </c>
      <c r="AE1902" s="207">
        <v>43131</v>
      </c>
      <c r="AF1902" s="171" t="s">
        <v>3417</v>
      </c>
    </row>
    <row r="1903" spans="28:32" x14ac:dyDescent="0.25">
      <c r="AB1903" s="171" t="s">
        <v>2421</v>
      </c>
      <c r="AC1903" s="171">
        <v>347</v>
      </c>
      <c r="AD1903" s="207">
        <v>43118</v>
      </c>
      <c r="AE1903" s="207">
        <v>43133</v>
      </c>
      <c r="AF1903" s="171" t="s">
        <v>3417</v>
      </c>
    </row>
    <row r="1904" spans="28:32" x14ac:dyDescent="0.25">
      <c r="AB1904" s="171" t="s">
        <v>2421</v>
      </c>
      <c r="AC1904" s="171">
        <v>340</v>
      </c>
      <c r="AD1904" s="207">
        <v>43133</v>
      </c>
      <c r="AE1904" s="207">
        <v>43168</v>
      </c>
      <c r="AF1904" s="171" t="s">
        <v>3417</v>
      </c>
    </row>
    <row r="1905" spans="28:32" x14ac:dyDescent="0.25">
      <c r="AB1905" s="171" t="s">
        <v>2421</v>
      </c>
      <c r="AC1905" s="171">
        <v>340</v>
      </c>
      <c r="AD1905" s="207">
        <v>43133</v>
      </c>
      <c r="AE1905" s="207">
        <v>43168</v>
      </c>
      <c r="AF1905" s="171" t="s">
        <v>3417</v>
      </c>
    </row>
    <row r="1906" spans="28:32" x14ac:dyDescent="0.25">
      <c r="AB1906" s="171" t="s">
        <v>2421</v>
      </c>
      <c r="AC1906" s="171">
        <v>374</v>
      </c>
      <c r="AD1906" s="207">
        <v>43195</v>
      </c>
      <c r="AE1906" s="207">
        <v>0</v>
      </c>
      <c r="AF1906" s="171" t="s">
        <v>649</v>
      </c>
    </row>
    <row r="1907" spans="28:32" x14ac:dyDescent="0.25">
      <c r="AB1907" s="171" t="s">
        <v>2422</v>
      </c>
      <c r="AC1907" s="171">
        <v>347</v>
      </c>
      <c r="AD1907" s="207">
        <v>43118</v>
      </c>
      <c r="AE1907" s="207">
        <v>43133</v>
      </c>
      <c r="AF1907" s="171" t="s">
        <v>3417</v>
      </c>
    </row>
    <row r="1908" spans="28:32" x14ac:dyDescent="0.25">
      <c r="AB1908" s="171" t="s">
        <v>2422</v>
      </c>
      <c r="AC1908" s="171">
        <v>340</v>
      </c>
      <c r="AD1908" s="207">
        <v>43133</v>
      </c>
      <c r="AE1908" s="207">
        <v>43168</v>
      </c>
      <c r="AF1908" s="171" t="s">
        <v>3417</v>
      </c>
    </row>
    <row r="1909" spans="28:32" x14ac:dyDescent="0.25">
      <c r="AB1909" s="171" t="s">
        <v>2422</v>
      </c>
      <c r="AC1909" s="171">
        <v>340</v>
      </c>
      <c r="AD1909" s="207">
        <v>43133</v>
      </c>
      <c r="AE1909" s="207">
        <v>43168</v>
      </c>
      <c r="AF1909" s="171" t="s">
        <v>3417</v>
      </c>
    </row>
    <row r="1910" spans="28:32" x14ac:dyDescent="0.25">
      <c r="AB1910" s="171" t="s">
        <v>2422</v>
      </c>
      <c r="AC1910" s="171">
        <v>374</v>
      </c>
      <c r="AD1910" s="207">
        <v>43195</v>
      </c>
      <c r="AE1910" s="207">
        <v>0</v>
      </c>
      <c r="AF1910" s="171" t="s">
        <v>649</v>
      </c>
    </row>
    <row r="1911" spans="28:32" x14ac:dyDescent="0.25">
      <c r="AB1911" s="171" t="s">
        <v>2423</v>
      </c>
      <c r="AC1911" s="171">
        <v>347</v>
      </c>
      <c r="AD1911" s="207">
        <v>43118</v>
      </c>
      <c r="AE1911" s="207">
        <v>43133</v>
      </c>
      <c r="AF1911" s="171" t="s">
        <v>3417</v>
      </c>
    </row>
    <row r="1912" spans="28:32" x14ac:dyDescent="0.25">
      <c r="AB1912" s="171" t="s">
        <v>2423</v>
      </c>
      <c r="AC1912" s="171">
        <v>340</v>
      </c>
      <c r="AD1912" s="207">
        <v>43133</v>
      </c>
      <c r="AE1912" s="207">
        <v>43168</v>
      </c>
      <c r="AF1912" s="171" t="s">
        <v>3417</v>
      </c>
    </row>
    <row r="1913" spans="28:32" x14ac:dyDescent="0.25">
      <c r="AB1913" s="171" t="s">
        <v>2423</v>
      </c>
      <c r="AC1913" s="171">
        <v>357</v>
      </c>
      <c r="AD1913" s="207">
        <v>43139</v>
      </c>
      <c r="AE1913" s="207">
        <v>43164</v>
      </c>
      <c r="AF1913" s="171" t="s">
        <v>3417</v>
      </c>
    </row>
    <row r="1914" spans="28:32" x14ac:dyDescent="0.25">
      <c r="AB1914" s="171" t="s">
        <v>2423</v>
      </c>
      <c r="AC1914" s="171">
        <v>353</v>
      </c>
      <c r="AD1914" s="207">
        <v>43180</v>
      </c>
      <c r="AE1914" s="207">
        <v>0</v>
      </c>
      <c r="AF1914" s="171" t="s">
        <v>649</v>
      </c>
    </row>
    <row r="1915" spans="28:32" x14ac:dyDescent="0.25">
      <c r="AB1915" s="171" t="s">
        <v>2424</v>
      </c>
      <c r="AC1915" s="171">
        <v>347</v>
      </c>
      <c r="AD1915" s="207">
        <v>43118</v>
      </c>
      <c r="AE1915" s="207">
        <v>43133</v>
      </c>
      <c r="AF1915" s="171" t="s">
        <v>3417</v>
      </c>
    </row>
    <row r="1916" spans="28:32" x14ac:dyDescent="0.25">
      <c r="AB1916" s="171" t="s">
        <v>2424</v>
      </c>
      <c r="AC1916" s="171">
        <v>357</v>
      </c>
      <c r="AD1916" s="207">
        <v>43139</v>
      </c>
      <c r="AE1916" s="207">
        <v>43164</v>
      </c>
      <c r="AF1916" s="171" t="s">
        <v>3417</v>
      </c>
    </row>
    <row r="1917" spans="28:32" x14ac:dyDescent="0.25">
      <c r="AB1917" s="171" t="s">
        <v>2424</v>
      </c>
      <c r="AC1917" s="171">
        <v>353</v>
      </c>
      <c r="AD1917" s="207">
        <v>43180</v>
      </c>
      <c r="AE1917" s="207">
        <v>0</v>
      </c>
      <c r="AF1917" s="171" t="s">
        <v>649</v>
      </c>
    </row>
    <row r="1918" spans="28:32" x14ac:dyDescent="0.25">
      <c r="AB1918" s="171" t="s">
        <v>2424</v>
      </c>
      <c r="AC1918" s="171">
        <v>353</v>
      </c>
      <c r="AD1918" s="207">
        <v>43180</v>
      </c>
      <c r="AE1918" s="207">
        <v>0</v>
      </c>
      <c r="AF1918" s="171" t="s">
        <v>649</v>
      </c>
    </row>
    <row r="1919" spans="28:32" x14ac:dyDescent="0.25">
      <c r="AB1919" s="171" t="s">
        <v>2424</v>
      </c>
      <c r="AC1919" s="171">
        <v>353</v>
      </c>
      <c r="AD1919" s="207">
        <v>43180</v>
      </c>
      <c r="AE1919" s="207">
        <v>0</v>
      </c>
      <c r="AF1919" s="171" t="s">
        <v>649</v>
      </c>
    </row>
    <row r="1920" spans="28:32" x14ac:dyDescent="0.25">
      <c r="AB1920" s="171" t="s">
        <v>2425</v>
      </c>
      <c r="AC1920" s="171">
        <v>347</v>
      </c>
      <c r="AD1920" s="207">
        <v>43118</v>
      </c>
      <c r="AE1920" s="207">
        <v>43133</v>
      </c>
      <c r="AF1920" s="171" t="s">
        <v>3417</v>
      </c>
    </row>
    <row r="1921" spans="28:32" x14ac:dyDescent="0.25">
      <c r="AB1921" s="171" t="s">
        <v>2425</v>
      </c>
      <c r="AC1921" s="171">
        <v>340</v>
      </c>
      <c r="AD1921" s="207">
        <v>43133</v>
      </c>
      <c r="AE1921" s="207">
        <v>43168</v>
      </c>
      <c r="AF1921" s="171" t="s">
        <v>3417</v>
      </c>
    </row>
    <row r="1922" spans="28:32" x14ac:dyDescent="0.25">
      <c r="AB1922" s="171" t="s">
        <v>2425</v>
      </c>
      <c r="AC1922" s="171">
        <v>364</v>
      </c>
      <c r="AD1922" s="207">
        <v>43168</v>
      </c>
      <c r="AE1922" s="207">
        <v>43179</v>
      </c>
      <c r="AF1922" s="171" t="s">
        <v>3417</v>
      </c>
    </row>
    <row r="1923" spans="28:32" x14ac:dyDescent="0.25">
      <c r="AB1923" s="171" t="s">
        <v>2425</v>
      </c>
      <c r="AC1923" s="171">
        <v>353</v>
      </c>
      <c r="AD1923" s="207">
        <v>43180</v>
      </c>
      <c r="AE1923" s="207">
        <v>0</v>
      </c>
      <c r="AF1923" s="171" t="s">
        <v>649</v>
      </c>
    </row>
    <row r="1924" spans="28:32" x14ac:dyDescent="0.25">
      <c r="AB1924" s="171" t="s">
        <v>2426</v>
      </c>
      <c r="AC1924" s="171">
        <v>347</v>
      </c>
      <c r="AD1924" s="207">
        <v>43118</v>
      </c>
      <c r="AE1924" s="207">
        <v>43133</v>
      </c>
      <c r="AF1924" s="171" t="s">
        <v>3417</v>
      </c>
    </row>
    <row r="1925" spans="28:32" x14ac:dyDescent="0.25">
      <c r="AB1925" s="171" t="s">
        <v>2426</v>
      </c>
      <c r="AC1925" s="171">
        <v>340</v>
      </c>
      <c r="AD1925" s="207">
        <v>43133</v>
      </c>
      <c r="AE1925" s="207">
        <v>43168</v>
      </c>
      <c r="AF1925" s="171" t="s">
        <v>3417</v>
      </c>
    </row>
    <row r="1926" spans="28:32" x14ac:dyDescent="0.25">
      <c r="AB1926" s="171" t="s">
        <v>2426</v>
      </c>
      <c r="AC1926" s="171">
        <v>357</v>
      </c>
      <c r="AD1926" s="207">
        <v>43139</v>
      </c>
      <c r="AE1926" s="207">
        <v>43164</v>
      </c>
      <c r="AF1926" s="171" t="s">
        <v>3417</v>
      </c>
    </row>
    <row r="1927" spans="28:32" x14ac:dyDescent="0.25">
      <c r="AB1927" s="171" t="s">
        <v>2426</v>
      </c>
      <c r="AC1927" s="171">
        <v>353</v>
      </c>
      <c r="AD1927" s="207">
        <v>43180</v>
      </c>
      <c r="AE1927" s="207">
        <v>0</v>
      </c>
      <c r="AF1927" s="171" t="s">
        <v>649</v>
      </c>
    </row>
    <row r="1928" spans="28:32" x14ac:dyDescent="0.25">
      <c r="AB1928" s="171" t="s">
        <v>2426</v>
      </c>
      <c r="AC1928" s="171">
        <v>353</v>
      </c>
      <c r="AD1928" s="207">
        <v>43180</v>
      </c>
      <c r="AE1928" s="207">
        <v>0</v>
      </c>
      <c r="AF1928" s="171" t="s">
        <v>649</v>
      </c>
    </row>
    <row r="1929" spans="28:32" x14ac:dyDescent="0.25">
      <c r="AB1929" s="171" t="s">
        <v>2427</v>
      </c>
      <c r="AC1929" s="171">
        <v>323</v>
      </c>
      <c r="AD1929" s="207">
        <v>43074</v>
      </c>
      <c r="AE1929" s="207">
        <v>43111</v>
      </c>
      <c r="AF1929" s="171" t="s">
        <v>3417</v>
      </c>
    </row>
    <row r="1930" spans="28:32" x14ac:dyDescent="0.25">
      <c r="AB1930" s="171" t="s">
        <v>2427</v>
      </c>
      <c r="AC1930" s="171">
        <v>327</v>
      </c>
      <c r="AD1930" s="207">
        <v>43074</v>
      </c>
      <c r="AE1930" s="207">
        <v>43131</v>
      </c>
      <c r="AF1930" s="171" t="s">
        <v>3417</v>
      </c>
    </row>
    <row r="1931" spans="28:32" x14ac:dyDescent="0.25">
      <c r="AB1931" s="171" t="s">
        <v>2427</v>
      </c>
      <c r="AC1931" s="171">
        <v>347</v>
      </c>
      <c r="AD1931" s="207">
        <v>43118</v>
      </c>
      <c r="AE1931" s="207">
        <v>43133</v>
      </c>
      <c r="AF1931" s="171" t="s">
        <v>3417</v>
      </c>
    </row>
    <row r="1932" spans="28:32" x14ac:dyDescent="0.25">
      <c r="AB1932" s="171" t="s">
        <v>2427</v>
      </c>
      <c r="AC1932" s="171">
        <v>340</v>
      </c>
      <c r="AD1932" s="207">
        <v>43133</v>
      </c>
      <c r="AE1932" s="207">
        <v>43168</v>
      </c>
      <c r="AF1932" s="171" t="s">
        <v>3417</v>
      </c>
    </row>
    <row r="1933" spans="28:32" x14ac:dyDescent="0.25">
      <c r="AB1933" s="171" t="s">
        <v>2427</v>
      </c>
      <c r="AC1933" s="171">
        <v>340</v>
      </c>
      <c r="AD1933" s="207">
        <v>43133</v>
      </c>
      <c r="AE1933" s="207">
        <v>43168</v>
      </c>
      <c r="AF1933" s="171" t="s">
        <v>3417</v>
      </c>
    </row>
    <row r="1934" spans="28:32" x14ac:dyDescent="0.25">
      <c r="AB1934" s="171" t="s">
        <v>2427</v>
      </c>
      <c r="AC1934" s="171">
        <v>374</v>
      </c>
      <c r="AD1934" s="207">
        <v>43195</v>
      </c>
      <c r="AE1934" s="207">
        <v>0</v>
      </c>
      <c r="AF1934" s="171" t="s">
        <v>649</v>
      </c>
    </row>
    <row r="1935" spans="28:32" x14ac:dyDescent="0.25">
      <c r="AB1935" s="171" t="s">
        <v>2428</v>
      </c>
      <c r="AC1935" s="171">
        <v>357</v>
      </c>
      <c r="AD1935" s="207">
        <v>43139</v>
      </c>
      <c r="AE1935" s="207">
        <v>43164</v>
      </c>
      <c r="AF1935" s="171" t="s">
        <v>3417</v>
      </c>
    </row>
    <row r="1936" spans="28:32" x14ac:dyDescent="0.25">
      <c r="AB1936" s="171" t="s">
        <v>2428</v>
      </c>
      <c r="AC1936" s="171">
        <v>364</v>
      </c>
      <c r="AD1936" s="207">
        <v>43168</v>
      </c>
      <c r="AE1936" s="207">
        <v>43179</v>
      </c>
      <c r="AF1936" s="171" t="s">
        <v>3417</v>
      </c>
    </row>
    <row r="1937" spans="28:32" x14ac:dyDescent="0.25">
      <c r="AB1937" s="171" t="s">
        <v>2428</v>
      </c>
      <c r="AC1937" s="171">
        <v>353</v>
      </c>
      <c r="AD1937" s="207">
        <v>43180</v>
      </c>
      <c r="AE1937" s="207">
        <v>0</v>
      </c>
      <c r="AF1937" s="171" t="s">
        <v>649</v>
      </c>
    </row>
    <row r="1938" spans="28:32" x14ac:dyDescent="0.25">
      <c r="AB1938" s="171" t="s">
        <v>2428</v>
      </c>
      <c r="AC1938" s="171">
        <v>353</v>
      </c>
      <c r="AD1938" s="207">
        <v>43180</v>
      </c>
      <c r="AE1938" s="207">
        <v>0</v>
      </c>
      <c r="AF1938" s="171" t="s">
        <v>649</v>
      </c>
    </row>
    <row r="1939" spans="28:32" x14ac:dyDescent="0.25">
      <c r="AB1939" s="171" t="s">
        <v>2429</v>
      </c>
      <c r="AC1939" s="171">
        <v>327</v>
      </c>
      <c r="AD1939" s="207">
        <v>43074</v>
      </c>
      <c r="AE1939" s="207">
        <v>43131</v>
      </c>
      <c r="AF1939" s="171" t="s">
        <v>3417</v>
      </c>
    </row>
    <row r="1940" spans="28:32" x14ac:dyDescent="0.25">
      <c r="AB1940" s="171" t="s">
        <v>2429</v>
      </c>
      <c r="AC1940" s="171">
        <v>327</v>
      </c>
      <c r="AD1940" s="207">
        <v>43074</v>
      </c>
      <c r="AE1940" s="207">
        <v>43131</v>
      </c>
      <c r="AF1940" s="171" t="s">
        <v>3417</v>
      </c>
    </row>
    <row r="1941" spans="28:32" x14ac:dyDescent="0.25">
      <c r="AB1941" s="171" t="s">
        <v>2429</v>
      </c>
      <c r="AC1941" s="171">
        <v>327</v>
      </c>
      <c r="AD1941" s="207">
        <v>43074</v>
      </c>
      <c r="AE1941" s="207">
        <v>43131</v>
      </c>
      <c r="AF1941" s="171" t="s">
        <v>3417</v>
      </c>
    </row>
    <row r="1942" spans="28:32" x14ac:dyDescent="0.25">
      <c r="AB1942" s="171" t="s">
        <v>2429</v>
      </c>
      <c r="AC1942" s="171">
        <v>335</v>
      </c>
      <c r="AD1942" s="207">
        <v>43133</v>
      </c>
      <c r="AE1942" s="207">
        <v>43147</v>
      </c>
      <c r="AF1942" s="171" t="s">
        <v>3417</v>
      </c>
    </row>
    <row r="1943" spans="28:32" x14ac:dyDescent="0.25">
      <c r="AB1943" s="171" t="s">
        <v>2429</v>
      </c>
      <c r="AC1943" s="171">
        <v>340</v>
      </c>
      <c r="AD1943" s="207">
        <v>43133</v>
      </c>
      <c r="AE1943" s="207">
        <v>43168</v>
      </c>
      <c r="AF1943" s="171" t="s">
        <v>3417</v>
      </c>
    </row>
    <row r="1944" spans="28:32" x14ac:dyDescent="0.25">
      <c r="AB1944" s="171" t="s">
        <v>2429</v>
      </c>
      <c r="AC1944" s="171">
        <v>357</v>
      </c>
      <c r="AD1944" s="207">
        <v>43139</v>
      </c>
      <c r="AE1944" s="207">
        <v>43164</v>
      </c>
      <c r="AF1944" s="171" t="s">
        <v>3417</v>
      </c>
    </row>
    <row r="1945" spans="28:32" x14ac:dyDescent="0.25">
      <c r="AB1945" s="171" t="s">
        <v>2429</v>
      </c>
      <c r="AC1945" s="171">
        <v>364</v>
      </c>
      <c r="AD1945" s="207">
        <v>43168</v>
      </c>
      <c r="AE1945" s="207">
        <v>43179</v>
      </c>
      <c r="AF1945" s="171" t="s">
        <v>3417</v>
      </c>
    </row>
    <row r="1946" spans="28:32" x14ac:dyDescent="0.25">
      <c r="AB1946" s="171" t="s">
        <v>2429</v>
      </c>
      <c r="AC1946" s="171">
        <v>353</v>
      </c>
      <c r="AD1946" s="207">
        <v>43180</v>
      </c>
      <c r="AE1946" s="207">
        <v>0</v>
      </c>
      <c r="AF1946" s="171" t="s">
        <v>649</v>
      </c>
    </row>
    <row r="1947" spans="28:32" x14ac:dyDescent="0.25">
      <c r="AB1947" s="171" t="s">
        <v>2429</v>
      </c>
      <c r="AC1947" s="171">
        <v>353</v>
      </c>
      <c r="AD1947" s="207">
        <v>43180</v>
      </c>
      <c r="AE1947" s="207">
        <v>0</v>
      </c>
      <c r="AF1947" s="171" t="s">
        <v>649</v>
      </c>
    </row>
    <row r="1948" spans="28:32" x14ac:dyDescent="0.25">
      <c r="AB1948" s="171" t="s">
        <v>2429</v>
      </c>
      <c r="AC1948" s="171">
        <v>353</v>
      </c>
      <c r="AD1948" s="207">
        <v>43180</v>
      </c>
      <c r="AE1948" s="207">
        <v>0</v>
      </c>
      <c r="AF1948" s="171" t="s">
        <v>649</v>
      </c>
    </row>
    <row r="1949" spans="28:32" x14ac:dyDescent="0.25">
      <c r="AB1949" s="171" t="s">
        <v>2429</v>
      </c>
      <c r="AC1949" s="171">
        <v>353</v>
      </c>
      <c r="AD1949" s="207">
        <v>43180</v>
      </c>
      <c r="AE1949" s="207">
        <v>0</v>
      </c>
      <c r="AF1949" s="171" t="s">
        <v>649</v>
      </c>
    </row>
    <row r="1950" spans="28:32" x14ac:dyDescent="0.25">
      <c r="AB1950" s="171" t="s">
        <v>2429</v>
      </c>
      <c r="AC1950" s="171">
        <v>353</v>
      </c>
      <c r="AD1950" s="207">
        <v>43180</v>
      </c>
      <c r="AE1950" s="207">
        <v>0</v>
      </c>
      <c r="AF1950" s="171" t="s">
        <v>649</v>
      </c>
    </row>
    <row r="1951" spans="28:32" x14ac:dyDescent="0.25">
      <c r="AB1951" s="171" t="s">
        <v>2429</v>
      </c>
      <c r="AC1951" s="171">
        <v>353</v>
      </c>
      <c r="AD1951" s="207">
        <v>43180</v>
      </c>
      <c r="AE1951" s="207">
        <v>0</v>
      </c>
      <c r="AF1951" s="171" t="s">
        <v>649</v>
      </c>
    </row>
    <row r="1952" spans="28:32" x14ac:dyDescent="0.25">
      <c r="AB1952" s="171" t="s">
        <v>2430</v>
      </c>
      <c r="AC1952" s="171">
        <v>323</v>
      </c>
      <c r="AD1952" s="207">
        <v>43074</v>
      </c>
      <c r="AE1952" s="207">
        <v>43111</v>
      </c>
      <c r="AF1952" s="171" t="s">
        <v>3417</v>
      </c>
    </row>
    <row r="1953" spans="28:32" x14ac:dyDescent="0.25">
      <c r="AB1953" s="171" t="s">
        <v>2430</v>
      </c>
      <c r="AC1953" s="171">
        <v>347</v>
      </c>
      <c r="AD1953" s="207">
        <v>43118</v>
      </c>
      <c r="AE1953" s="207">
        <v>43133</v>
      </c>
      <c r="AF1953" s="171" t="s">
        <v>3417</v>
      </c>
    </row>
    <row r="1954" spans="28:32" x14ac:dyDescent="0.25">
      <c r="AB1954" s="171" t="s">
        <v>2430</v>
      </c>
      <c r="AC1954" s="171">
        <v>335</v>
      </c>
      <c r="AD1954" s="207">
        <v>43133</v>
      </c>
      <c r="AE1954" s="207">
        <v>43147</v>
      </c>
      <c r="AF1954" s="171" t="s">
        <v>3417</v>
      </c>
    </row>
    <row r="1955" spans="28:32" x14ac:dyDescent="0.25">
      <c r="AB1955" s="171" t="s">
        <v>2430</v>
      </c>
      <c r="AC1955" s="171">
        <v>340</v>
      </c>
      <c r="AD1955" s="207">
        <v>43133</v>
      </c>
      <c r="AE1955" s="207">
        <v>43168</v>
      </c>
      <c r="AF1955" s="171" t="s">
        <v>3417</v>
      </c>
    </row>
    <row r="1956" spans="28:32" x14ac:dyDescent="0.25">
      <c r="AB1956" s="171" t="s">
        <v>2430</v>
      </c>
      <c r="AC1956" s="171">
        <v>340</v>
      </c>
      <c r="AD1956" s="207">
        <v>43133</v>
      </c>
      <c r="AE1956" s="207">
        <v>43168</v>
      </c>
      <c r="AF1956" s="171" t="s">
        <v>3417</v>
      </c>
    </row>
    <row r="1957" spans="28:32" x14ac:dyDescent="0.25">
      <c r="AB1957" s="171" t="s">
        <v>2430</v>
      </c>
      <c r="AC1957" s="171">
        <v>353</v>
      </c>
      <c r="AD1957" s="207">
        <v>43180</v>
      </c>
      <c r="AE1957" s="207">
        <v>0</v>
      </c>
      <c r="AF1957" s="171" t="s">
        <v>649</v>
      </c>
    </row>
    <row r="1958" spans="28:32" x14ac:dyDescent="0.25">
      <c r="AB1958" s="171" t="s">
        <v>2430</v>
      </c>
      <c r="AC1958" s="171">
        <v>353</v>
      </c>
      <c r="AD1958" s="207">
        <v>43180</v>
      </c>
      <c r="AE1958" s="207">
        <v>0</v>
      </c>
      <c r="AF1958" s="171" t="s">
        <v>649</v>
      </c>
    </row>
    <row r="1959" spans="28:32" x14ac:dyDescent="0.25">
      <c r="AB1959" s="171" t="s">
        <v>2431</v>
      </c>
      <c r="AC1959" s="171">
        <v>357</v>
      </c>
      <c r="AD1959" s="207">
        <v>43139</v>
      </c>
      <c r="AE1959" s="207">
        <v>43164</v>
      </c>
      <c r="AF1959" s="171" t="s">
        <v>3417</v>
      </c>
    </row>
    <row r="1960" spans="28:32" x14ac:dyDescent="0.25">
      <c r="AB1960" s="171" t="s">
        <v>2431</v>
      </c>
      <c r="AC1960" s="171">
        <v>353</v>
      </c>
      <c r="AD1960" s="207">
        <v>43180</v>
      </c>
      <c r="AE1960" s="207">
        <v>0</v>
      </c>
      <c r="AF1960" s="171" t="s">
        <v>649</v>
      </c>
    </row>
    <row r="1961" spans="28:32" x14ac:dyDescent="0.25">
      <c r="AB1961" s="171" t="s">
        <v>2432</v>
      </c>
      <c r="AC1961" s="171">
        <v>327</v>
      </c>
      <c r="AD1961" s="207">
        <v>43074</v>
      </c>
      <c r="AE1961" s="207">
        <v>43131</v>
      </c>
      <c r="AF1961" s="171" t="s">
        <v>3417</v>
      </c>
    </row>
    <row r="1962" spans="28:32" x14ac:dyDescent="0.25">
      <c r="AB1962" s="171" t="s">
        <v>2432</v>
      </c>
      <c r="AC1962" s="171">
        <v>364</v>
      </c>
      <c r="AD1962" s="207">
        <v>43168</v>
      </c>
      <c r="AE1962" s="207">
        <v>43179</v>
      </c>
      <c r="AF1962" s="171" t="s">
        <v>3417</v>
      </c>
    </row>
    <row r="1963" spans="28:32" x14ac:dyDescent="0.25">
      <c r="AB1963" s="171" t="s">
        <v>2432</v>
      </c>
      <c r="AC1963" s="171">
        <v>353</v>
      </c>
      <c r="AD1963" s="207">
        <v>43180</v>
      </c>
      <c r="AE1963" s="207">
        <v>0</v>
      </c>
      <c r="AF1963" s="171" t="s">
        <v>649</v>
      </c>
    </row>
    <row r="1964" spans="28:32" x14ac:dyDescent="0.25">
      <c r="AB1964" s="171" t="s">
        <v>2433</v>
      </c>
      <c r="AC1964" s="171">
        <v>327</v>
      </c>
      <c r="AD1964" s="207">
        <v>43074</v>
      </c>
      <c r="AE1964" s="207">
        <v>43131</v>
      </c>
      <c r="AF1964" s="171" t="s">
        <v>3417</v>
      </c>
    </row>
    <row r="1965" spans="28:32" x14ac:dyDescent="0.25">
      <c r="AB1965" s="171" t="s">
        <v>2433</v>
      </c>
      <c r="AC1965" s="171">
        <v>347</v>
      </c>
      <c r="AD1965" s="207">
        <v>43118</v>
      </c>
      <c r="AE1965" s="207">
        <v>43133</v>
      </c>
      <c r="AF1965" s="171" t="s">
        <v>3417</v>
      </c>
    </row>
    <row r="1966" spans="28:32" x14ac:dyDescent="0.25">
      <c r="AB1966" s="171" t="s">
        <v>2433</v>
      </c>
      <c r="AC1966" s="171">
        <v>340</v>
      </c>
      <c r="AD1966" s="207">
        <v>43133</v>
      </c>
      <c r="AE1966" s="207">
        <v>43168</v>
      </c>
      <c r="AF1966" s="171" t="s">
        <v>3417</v>
      </c>
    </row>
    <row r="1967" spans="28:32" x14ac:dyDescent="0.25">
      <c r="AB1967" s="171" t="s">
        <v>2433</v>
      </c>
      <c r="AC1967" s="171">
        <v>340</v>
      </c>
      <c r="AD1967" s="207">
        <v>43133</v>
      </c>
      <c r="AE1967" s="207">
        <v>43168</v>
      </c>
      <c r="AF1967" s="171" t="s">
        <v>3417</v>
      </c>
    </row>
    <row r="1968" spans="28:32" x14ac:dyDescent="0.25">
      <c r="AB1968" s="171" t="s">
        <v>2433</v>
      </c>
      <c r="AC1968" s="171">
        <v>353</v>
      </c>
      <c r="AD1968" s="207">
        <v>43180</v>
      </c>
      <c r="AE1968" s="207">
        <v>0</v>
      </c>
      <c r="AF1968" s="171" t="s">
        <v>649</v>
      </c>
    </row>
    <row r="1969" spans="28:32" x14ac:dyDescent="0.25">
      <c r="AB1969" s="171" t="s">
        <v>2434</v>
      </c>
      <c r="AC1969" s="171">
        <v>327</v>
      </c>
      <c r="AD1969" s="207">
        <v>43074</v>
      </c>
      <c r="AE1969" s="207">
        <v>43131</v>
      </c>
      <c r="AF1969" s="171" t="s">
        <v>3417</v>
      </c>
    </row>
    <row r="1970" spans="28:32" x14ac:dyDescent="0.25">
      <c r="AB1970" s="171" t="s">
        <v>2434</v>
      </c>
      <c r="AC1970" s="171">
        <v>347</v>
      </c>
      <c r="AD1970" s="207">
        <v>43118</v>
      </c>
      <c r="AE1970" s="207">
        <v>43133</v>
      </c>
      <c r="AF1970" s="171" t="s">
        <v>3417</v>
      </c>
    </row>
    <row r="1971" spans="28:32" x14ac:dyDescent="0.25">
      <c r="AB1971" s="171" t="s">
        <v>2434</v>
      </c>
      <c r="AC1971" s="171">
        <v>340</v>
      </c>
      <c r="AD1971" s="207">
        <v>43133</v>
      </c>
      <c r="AE1971" s="207">
        <v>43168</v>
      </c>
      <c r="AF1971" s="171" t="s">
        <v>3417</v>
      </c>
    </row>
    <row r="1972" spans="28:32" x14ac:dyDescent="0.25">
      <c r="AB1972" s="171" t="s">
        <v>2435</v>
      </c>
      <c r="AC1972" s="171">
        <v>323</v>
      </c>
      <c r="AD1972" s="207">
        <v>43074</v>
      </c>
      <c r="AE1972" s="207">
        <v>43111</v>
      </c>
      <c r="AF1972" s="171" t="s">
        <v>3417</v>
      </c>
    </row>
    <row r="1973" spans="28:32" x14ac:dyDescent="0.25">
      <c r="AB1973" s="171" t="s">
        <v>2435</v>
      </c>
      <c r="AC1973" s="171">
        <v>347</v>
      </c>
      <c r="AD1973" s="207">
        <v>43118</v>
      </c>
      <c r="AE1973" s="207">
        <v>43133</v>
      </c>
      <c r="AF1973" s="171" t="s">
        <v>3417</v>
      </c>
    </row>
    <row r="1974" spans="28:32" x14ac:dyDescent="0.25">
      <c r="AB1974" s="171" t="s">
        <v>2435</v>
      </c>
      <c r="AC1974" s="171">
        <v>340</v>
      </c>
      <c r="AD1974" s="207">
        <v>43133</v>
      </c>
      <c r="AE1974" s="207">
        <v>43168</v>
      </c>
      <c r="AF1974" s="171" t="s">
        <v>3417</v>
      </c>
    </row>
    <row r="1975" spans="28:32" x14ac:dyDescent="0.25">
      <c r="AB1975" s="171" t="s">
        <v>2435</v>
      </c>
      <c r="AC1975" s="171">
        <v>340</v>
      </c>
      <c r="AD1975" s="207">
        <v>43133</v>
      </c>
      <c r="AE1975" s="207">
        <v>43168</v>
      </c>
      <c r="AF1975" s="171" t="s">
        <v>3417</v>
      </c>
    </row>
    <row r="1976" spans="28:32" x14ac:dyDescent="0.25">
      <c r="AB1976" s="171" t="s">
        <v>2435</v>
      </c>
      <c r="AC1976" s="171">
        <v>357</v>
      </c>
      <c r="AD1976" s="207">
        <v>43139</v>
      </c>
      <c r="AE1976" s="207">
        <v>43164</v>
      </c>
      <c r="AF1976" s="171" t="s">
        <v>3417</v>
      </c>
    </row>
    <row r="1977" spans="28:32" x14ac:dyDescent="0.25">
      <c r="AB1977" s="171" t="s">
        <v>2435</v>
      </c>
      <c r="AC1977" s="171">
        <v>364</v>
      </c>
      <c r="AD1977" s="207">
        <v>43168</v>
      </c>
      <c r="AE1977" s="207">
        <v>43179</v>
      </c>
      <c r="AF1977" s="171" t="s">
        <v>3417</v>
      </c>
    </row>
    <row r="1978" spans="28:32" x14ac:dyDescent="0.25">
      <c r="AB1978" s="171" t="s">
        <v>2435</v>
      </c>
      <c r="AC1978" s="171">
        <v>353</v>
      </c>
      <c r="AD1978" s="207">
        <v>43180</v>
      </c>
      <c r="AE1978" s="207">
        <v>0</v>
      </c>
      <c r="AF1978" s="171" t="s">
        <v>649</v>
      </c>
    </row>
    <row r="1979" spans="28:32" x14ac:dyDescent="0.25">
      <c r="AB1979" s="171" t="s">
        <v>2435</v>
      </c>
      <c r="AC1979" s="171">
        <v>353</v>
      </c>
      <c r="AD1979" s="207">
        <v>43180</v>
      </c>
      <c r="AE1979" s="207">
        <v>0</v>
      </c>
      <c r="AF1979" s="171" t="s">
        <v>649</v>
      </c>
    </row>
    <row r="1980" spans="28:32" x14ac:dyDescent="0.25">
      <c r="AB1980" s="171" t="s">
        <v>2436</v>
      </c>
      <c r="AC1980" s="171">
        <v>327</v>
      </c>
      <c r="AD1980" s="207">
        <v>43074</v>
      </c>
      <c r="AE1980" s="207">
        <v>43131</v>
      </c>
      <c r="AF1980" s="171" t="s">
        <v>3417</v>
      </c>
    </row>
    <row r="1981" spans="28:32" x14ac:dyDescent="0.25">
      <c r="AB1981" s="171" t="s">
        <v>2436</v>
      </c>
      <c r="AC1981" s="171">
        <v>327</v>
      </c>
      <c r="AD1981" s="207">
        <v>43074</v>
      </c>
      <c r="AE1981" s="207">
        <v>43131</v>
      </c>
      <c r="AF1981" s="171" t="s">
        <v>3417</v>
      </c>
    </row>
    <row r="1982" spans="28:32" x14ac:dyDescent="0.25">
      <c r="AB1982" s="171" t="s">
        <v>2436</v>
      </c>
      <c r="AC1982" s="171">
        <v>327</v>
      </c>
      <c r="AD1982" s="207">
        <v>43074</v>
      </c>
      <c r="AE1982" s="207">
        <v>43131</v>
      </c>
      <c r="AF1982" s="171" t="s">
        <v>3417</v>
      </c>
    </row>
    <row r="1983" spans="28:32" x14ac:dyDescent="0.25">
      <c r="AB1983" s="171" t="s">
        <v>2436</v>
      </c>
      <c r="AC1983" s="171">
        <v>327</v>
      </c>
      <c r="AD1983" s="207">
        <v>43074</v>
      </c>
      <c r="AE1983" s="207">
        <v>43131</v>
      </c>
      <c r="AF1983" s="171" t="s">
        <v>3417</v>
      </c>
    </row>
    <row r="1984" spans="28:32" x14ac:dyDescent="0.25">
      <c r="AB1984" s="171" t="s">
        <v>2436</v>
      </c>
      <c r="AC1984" s="171">
        <v>335</v>
      </c>
      <c r="AD1984" s="207">
        <v>43133</v>
      </c>
      <c r="AE1984" s="207">
        <v>43147</v>
      </c>
      <c r="AF1984" s="171" t="s">
        <v>3417</v>
      </c>
    </row>
    <row r="1985" spans="28:32" x14ac:dyDescent="0.25">
      <c r="AB1985" s="171" t="s">
        <v>2436</v>
      </c>
      <c r="AC1985" s="171">
        <v>340</v>
      </c>
      <c r="AD1985" s="207">
        <v>43133</v>
      </c>
      <c r="AE1985" s="207">
        <v>43168</v>
      </c>
      <c r="AF1985" s="171" t="s">
        <v>3417</v>
      </c>
    </row>
    <row r="1986" spans="28:32" x14ac:dyDescent="0.25">
      <c r="AB1986" s="171" t="s">
        <v>2436</v>
      </c>
      <c r="AC1986" s="171">
        <v>353</v>
      </c>
      <c r="AD1986" s="207">
        <v>43180</v>
      </c>
      <c r="AE1986" s="207">
        <v>0</v>
      </c>
      <c r="AF1986" s="171" t="s">
        <v>649</v>
      </c>
    </row>
    <row r="1987" spans="28:32" x14ac:dyDescent="0.25">
      <c r="AB1987" s="171" t="s">
        <v>2436</v>
      </c>
      <c r="AC1987" s="171">
        <v>353</v>
      </c>
      <c r="AD1987" s="207">
        <v>43180</v>
      </c>
      <c r="AE1987" s="207">
        <v>0</v>
      </c>
      <c r="AF1987" s="171" t="s">
        <v>649</v>
      </c>
    </row>
    <row r="1988" spans="28:32" x14ac:dyDescent="0.25">
      <c r="AB1988" s="171" t="s">
        <v>2436</v>
      </c>
      <c r="AC1988" s="171">
        <v>353</v>
      </c>
      <c r="AD1988" s="207">
        <v>43180</v>
      </c>
      <c r="AE1988" s="207">
        <v>0</v>
      </c>
      <c r="AF1988" s="171" t="s">
        <v>649</v>
      </c>
    </row>
    <row r="1989" spans="28:32" x14ac:dyDescent="0.25">
      <c r="AB1989" s="171" t="s">
        <v>2436</v>
      </c>
      <c r="AC1989" s="171">
        <v>353</v>
      </c>
      <c r="AD1989" s="207">
        <v>43180</v>
      </c>
      <c r="AE1989" s="207">
        <v>0</v>
      </c>
      <c r="AF1989" s="171" t="s">
        <v>649</v>
      </c>
    </row>
    <row r="1990" spans="28:32" x14ac:dyDescent="0.25">
      <c r="AB1990" s="171" t="s">
        <v>2437</v>
      </c>
      <c r="AC1990" s="171">
        <v>323</v>
      </c>
      <c r="AD1990" s="207">
        <v>43074</v>
      </c>
      <c r="AE1990" s="207">
        <v>43111</v>
      </c>
      <c r="AF1990" s="171" t="s">
        <v>3417</v>
      </c>
    </row>
    <row r="1991" spans="28:32" x14ac:dyDescent="0.25">
      <c r="AB1991" s="171" t="s">
        <v>2437</v>
      </c>
      <c r="AC1991" s="171">
        <v>347</v>
      </c>
      <c r="AD1991" s="207">
        <v>43118</v>
      </c>
      <c r="AE1991" s="207">
        <v>43133</v>
      </c>
      <c r="AF1991" s="171" t="s">
        <v>3417</v>
      </c>
    </row>
    <row r="1992" spans="28:32" x14ac:dyDescent="0.25">
      <c r="AB1992" s="171" t="s">
        <v>2437</v>
      </c>
      <c r="AC1992" s="171">
        <v>340</v>
      </c>
      <c r="AD1992" s="207">
        <v>43133</v>
      </c>
      <c r="AE1992" s="207">
        <v>43168</v>
      </c>
      <c r="AF1992" s="171" t="s">
        <v>3417</v>
      </c>
    </row>
    <row r="1993" spans="28:32" x14ac:dyDescent="0.25">
      <c r="AB1993" s="171" t="s">
        <v>2437</v>
      </c>
      <c r="AC1993" s="171">
        <v>340</v>
      </c>
      <c r="AD1993" s="207">
        <v>43133</v>
      </c>
      <c r="AE1993" s="207">
        <v>43168</v>
      </c>
      <c r="AF1993" s="171" t="s">
        <v>3417</v>
      </c>
    </row>
    <row r="1994" spans="28:32" x14ac:dyDescent="0.25">
      <c r="AB1994" s="171" t="s">
        <v>2437</v>
      </c>
      <c r="AC1994" s="171">
        <v>357</v>
      </c>
      <c r="AD1994" s="207">
        <v>43139</v>
      </c>
      <c r="AE1994" s="207">
        <v>43164</v>
      </c>
      <c r="AF1994" s="171" t="s">
        <v>3417</v>
      </c>
    </row>
    <row r="1995" spans="28:32" x14ac:dyDescent="0.25">
      <c r="AB1995" s="171" t="s">
        <v>2437</v>
      </c>
      <c r="AC1995" s="171">
        <v>364</v>
      </c>
      <c r="AD1995" s="207">
        <v>43168</v>
      </c>
      <c r="AE1995" s="207">
        <v>43179</v>
      </c>
      <c r="AF1995" s="171" t="s">
        <v>3417</v>
      </c>
    </row>
    <row r="1996" spans="28:32" x14ac:dyDescent="0.25">
      <c r="AB1996" s="171" t="s">
        <v>2437</v>
      </c>
      <c r="AC1996" s="171">
        <v>353</v>
      </c>
      <c r="AD1996" s="207">
        <v>43180</v>
      </c>
      <c r="AE1996" s="207">
        <v>0</v>
      </c>
      <c r="AF1996" s="171" t="s">
        <v>649</v>
      </c>
    </row>
    <row r="1997" spans="28:32" x14ac:dyDescent="0.25">
      <c r="AB1997" s="171" t="s">
        <v>2437</v>
      </c>
      <c r="AC1997" s="171">
        <v>353</v>
      </c>
      <c r="AD1997" s="207">
        <v>43180</v>
      </c>
      <c r="AE1997" s="207">
        <v>0</v>
      </c>
      <c r="AF1997" s="171" t="s">
        <v>649</v>
      </c>
    </row>
    <row r="1998" spans="28:32" x14ac:dyDescent="0.25">
      <c r="AB1998" s="171" t="s">
        <v>2437</v>
      </c>
      <c r="AC1998" s="171">
        <v>353</v>
      </c>
      <c r="AD1998" s="207">
        <v>43180</v>
      </c>
      <c r="AE1998" s="207">
        <v>0</v>
      </c>
      <c r="AF1998" s="171" t="s">
        <v>649</v>
      </c>
    </row>
    <row r="1999" spans="28:32" x14ac:dyDescent="0.25">
      <c r="AB1999" s="171" t="s">
        <v>2438</v>
      </c>
      <c r="AC1999" s="171">
        <v>340</v>
      </c>
      <c r="AD1999" s="207">
        <v>43133</v>
      </c>
      <c r="AE1999" s="207">
        <v>43168</v>
      </c>
      <c r="AF1999" s="171" t="s">
        <v>3417</v>
      </c>
    </row>
    <row r="2000" spans="28:32" x14ac:dyDescent="0.25">
      <c r="AB2000" s="171" t="s">
        <v>2439</v>
      </c>
      <c r="AC2000" s="171">
        <v>323</v>
      </c>
      <c r="AD2000" s="207">
        <v>43074</v>
      </c>
      <c r="AE2000" s="207">
        <v>43111</v>
      </c>
      <c r="AF2000" s="171" t="s">
        <v>3417</v>
      </c>
    </row>
    <row r="2001" spans="28:32" x14ac:dyDescent="0.25">
      <c r="AB2001" s="171" t="s">
        <v>2439</v>
      </c>
      <c r="AC2001" s="171">
        <v>347</v>
      </c>
      <c r="AD2001" s="207">
        <v>43118</v>
      </c>
      <c r="AE2001" s="207">
        <v>43133</v>
      </c>
      <c r="AF2001" s="171" t="s">
        <v>3417</v>
      </c>
    </row>
    <row r="2002" spans="28:32" x14ac:dyDescent="0.25">
      <c r="AB2002" s="171" t="s">
        <v>2439</v>
      </c>
      <c r="AC2002" s="171">
        <v>340</v>
      </c>
      <c r="AD2002" s="207">
        <v>43133</v>
      </c>
      <c r="AE2002" s="207">
        <v>43168</v>
      </c>
      <c r="AF2002" s="171" t="s">
        <v>3417</v>
      </c>
    </row>
    <row r="2003" spans="28:32" x14ac:dyDescent="0.25">
      <c r="AB2003" s="171" t="s">
        <v>2440</v>
      </c>
      <c r="AC2003" s="171">
        <v>323</v>
      </c>
      <c r="AD2003" s="207">
        <v>43074</v>
      </c>
      <c r="AE2003" s="207">
        <v>43111</v>
      </c>
      <c r="AF2003" s="171" t="s">
        <v>3417</v>
      </c>
    </row>
    <row r="2004" spans="28:32" x14ac:dyDescent="0.25">
      <c r="AB2004" s="171" t="s">
        <v>2440</v>
      </c>
      <c r="AC2004" s="171">
        <v>347</v>
      </c>
      <c r="AD2004" s="207">
        <v>43118</v>
      </c>
      <c r="AE2004" s="207">
        <v>43133</v>
      </c>
      <c r="AF2004" s="171" t="s">
        <v>3417</v>
      </c>
    </row>
    <row r="2005" spans="28:32" x14ac:dyDescent="0.25">
      <c r="AB2005" s="171" t="s">
        <v>2440</v>
      </c>
      <c r="AC2005" s="171">
        <v>340</v>
      </c>
      <c r="AD2005" s="207">
        <v>43133</v>
      </c>
      <c r="AE2005" s="207">
        <v>43168</v>
      </c>
      <c r="AF2005" s="171" t="s">
        <v>3417</v>
      </c>
    </row>
    <row r="2006" spans="28:32" x14ac:dyDescent="0.25">
      <c r="AB2006" s="171" t="s">
        <v>2440</v>
      </c>
      <c r="AC2006" s="171">
        <v>357</v>
      </c>
      <c r="AD2006" s="207">
        <v>43139</v>
      </c>
      <c r="AE2006" s="207">
        <v>43164</v>
      </c>
      <c r="AF2006" s="171" t="s">
        <v>3417</v>
      </c>
    </row>
    <row r="2007" spans="28:32" x14ac:dyDescent="0.25">
      <c r="AB2007" s="171" t="s">
        <v>2440</v>
      </c>
      <c r="AC2007" s="171">
        <v>364</v>
      </c>
      <c r="AD2007" s="207">
        <v>43168</v>
      </c>
      <c r="AE2007" s="207">
        <v>43179</v>
      </c>
      <c r="AF2007" s="171" t="s">
        <v>3417</v>
      </c>
    </row>
    <row r="2008" spans="28:32" x14ac:dyDescent="0.25">
      <c r="AB2008" s="171" t="s">
        <v>2440</v>
      </c>
      <c r="AC2008" s="171">
        <v>353</v>
      </c>
      <c r="AD2008" s="207">
        <v>43180</v>
      </c>
      <c r="AE2008" s="207">
        <v>0</v>
      </c>
      <c r="AF2008" s="171" t="s">
        <v>649</v>
      </c>
    </row>
    <row r="2009" spans="28:32" x14ac:dyDescent="0.25">
      <c r="AB2009" s="171" t="s">
        <v>2440</v>
      </c>
      <c r="AC2009" s="171">
        <v>353</v>
      </c>
      <c r="AD2009" s="207">
        <v>43180</v>
      </c>
      <c r="AE2009" s="207">
        <v>0</v>
      </c>
      <c r="AF2009" s="171" t="s">
        <v>649</v>
      </c>
    </row>
    <row r="2010" spans="28:32" x14ac:dyDescent="0.25">
      <c r="AB2010" s="171" t="s">
        <v>2440</v>
      </c>
      <c r="AC2010" s="171">
        <v>353</v>
      </c>
      <c r="AD2010" s="207">
        <v>43180</v>
      </c>
      <c r="AE2010" s="207">
        <v>0</v>
      </c>
      <c r="AF2010" s="171" t="s">
        <v>649</v>
      </c>
    </row>
    <row r="2011" spans="28:32" x14ac:dyDescent="0.25">
      <c r="AB2011" s="171" t="s">
        <v>2440</v>
      </c>
      <c r="AC2011" s="171">
        <v>353</v>
      </c>
      <c r="AD2011" s="207">
        <v>43180</v>
      </c>
      <c r="AE2011" s="207">
        <v>0</v>
      </c>
      <c r="AF2011" s="171" t="s">
        <v>649</v>
      </c>
    </row>
    <row r="2012" spans="28:32" x14ac:dyDescent="0.25">
      <c r="AB2012" s="171" t="s">
        <v>2440</v>
      </c>
      <c r="AC2012" s="171">
        <v>353</v>
      </c>
      <c r="AD2012" s="207">
        <v>43180</v>
      </c>
      <c r="AE2012" s="207">
        <v>0</v>
      </c>
      <c r="AF2012" s="171" t="s">
        <v>649</v>
      </c>
    </row>
    <row r="2013" spans="28:32" x14ac:dyDescent="0.25">
      <c r="AB2013" s="171" t="s">
        <v>2440</v>
      </c>
      <c r="AC2013" s="171">
        <v>353</v>
      </c>
      <c r="AD2013" s="207">
        <v>43180</v>
      </c>
      <c r="AE2013" s="207">
        <v>0</v>
      </c>
      <c r="AF2013" s="171" t="s">
        <v>649</v>
      </c>
    </row>
    <row r="2014" spans="28:32" x14ac:dyDescent="0.25">
      <c r="AB2014" s="171" t="s">
        <v>2440</v>
      </c>
      <c r="AC2014" s="171">
        <v>353</v>
      </c>
      <c r="AD2014" s="207">
        <v>43180</v>
      </c>
      <c r="AE2014" s="207">
        <v>0</v>
      </c>
      <c r="AF2014" s="171" t="s">
        <v>649</v>
      </c>
    </row>
    <row r="2015" spans="28:32" x14ac:dyDescent="0.25">
      <c r="AB2015" s="171" t="s">
        <v>2441</v>
      </c>
      <c r="AC2015" s="171">
        <v>323</v>
      </c>
      <c r="AD2015" s="207">
        <v>43074</v>
      </c>
      <c r="AE2015" s="207">
        <v>43111</v>
      </c>
      <c r="AF2015" s="171" t="s">
        <v>3417</v>
      </c>
    </row>
    <row r="2016" spans="28:32" x14ac:dyDescent="0.25">
      <c r="AB2016" s="171" t="s">
        <v>2441</v>
      </c>
      <c r="AC2016" s="171">
        <v>357</v>
      </c>
      <c r="AD2016" s="207">
        <v>43139</v>
      </c>
      <c r="AE2016" s="207">
        <v>43164</v>
      </c>
      <c r="AF2016" s="171" t="s">
        <v>3417</v>
      </c>
    </row>
    <row r="2017" spans="28:32" x14ac:dyDescent="0.25">
      <c r="AB2017" s="171" t="s">
        <v>2441</v>
      </c>
      <c r="AC2017" s="171">
        <v>353</v>
      </c>
      <c r="AD2017" s="207">
        <v>43180</v>
      </c>
      <c r="AE2017" s="207">
        <v>0</v>
      </c>
      <c r="AF2017" s="171" t="s">
        <v>649</v>
      </c>
    </row>
    <row r="2018" spans="28:32" x14ac:dyDescent="0.25">
      <c r="AB2018" s="171" t="s">
        <v>2441</v>
      </c>
      <c r="AC2018" s="171">
        <v>353</v>
      </c>
      <c r="AD2018" s="207">
        <v>43180</v>
      </c>
      <c r="AE2018" s="207">
        <v>0</v>
      </c>
      <c r="AF2018" s="171" t="s">
        <v>649</v>
      </c>
    </row>
    <row r="2019" spans="28:32" x14ac:dyDescent="0.25">
      <c r="AB2019" s="171" t="s">
        <v>2441</v>
      </c>
      <c r="AC2019" s="171">
        <v>353</v>
      </c>
      <c r="AD2019" s="207">
        <v>43180</v>
      </c>
      <c r="AE2019" s="207">
        <v>0</v>
      </c>
      <c r="AF2019" s="171" t="s">
        <v>649</v>
      </c>
    </row>
    <row r="2020" spans="28:32" x14ac:dyDescent="0.25">
      <c r="AB2020" s="171" t="s">
        <v>2442</v>
      </c>
      <c r="AC2020" s="171">
        <v>347</v>
      </c>
      <c r="AD2020" s="207">
        <v>43118</v>
      </c>
      <c r="AE2020" s="207">
        <v>43133</v>
      </c>
      <c r="AF2020" s="171" t="s">
        <v>3417</v>
      </c>
    </row>
    <row r="2021" spans="28:32" x14ac:dyDescent="0.25">
      <c r="AB2021" s="171" t="s">
        <v>2442</v>
      </c>
      <c r="AC2021" s="171">
        <v>340</v>
      </c>
      <c r="AD2021" s="207">
        <v>43133</v>
      </c>
      <c r="AE2021" s="207">
        <v>43168</v>
      </c>
      <c r="AF2021" s="171" t="s">
        <v>3417</v>
      </c>
    </row>
    <row r="2022" spans="28:32" x14ac:dyDescent="0.25">
      <c r="AB2022" s="171" t="s">
        <v>2442</v>
      </c>
      <c r="AC2022" s="171">
        <v>357</v>
      </c>
      <c r="AD2022" s="207">
        <v>43139</v>
      </c>
      <c r="AE2022" s="207">
        <v>43164</v>
      </c>
      <c r="AF2022" s="171" t="s">
        <v>3417</v>
      </c>
    </row>
    <row r="2023" spans="28:32" x14ac:dyDescent="0.25">
      <c r="AB2023" s="171" t="s">
        <v>2442</v>
      </c>
      <c r="AC2023" s="171">
        <v>364</v>
      </c>
      <c r="AD2023" s="207">
        <v>43168</v>
      </c>
      <c r="AE2023" s="207">
        <v>43179</v>
      </c>
      <c r="AF2023" s="171" t="s">
        <v>3417</v>
      </c>
    </row>
    <row r="2024" spans="28:32" x14ac:dyDescent="0.25">
      <c r="AB2024" s="171" t="s">
        <v>2442</v>
      </c>
      <c r="AC2024" s="171">
        <v>353</v>
      </c>
      <c r="AD2024" s="207">
        <v>43180</v>
      </c>
      <c r="AE2024" s="207">
        <v>0</v>
      </c>
      <c r="AF2024" s="171" t="s">
        <v>649</v>
      </c>
    </row>
    <row r="2025" spans="28:32" x14ac:dyDescent="0.25">
      <c r="AB2025" s="171" t="s">
        <v>2442</v>
      </c>
      <c r="AC2025" s="171">
        <v>353</v>
      </c>
      <c r="AD2025" s="207">
        <v>43180</v>
      </c>
      <c r="AE2025" s="207">
        <v>0</v>
      </c>
      <c r="AF2025" s="171" t="s">
        <v>649</v>
      </c>
    </row>
    <row r="2026" spans="28:32" x14ac:dyDescent="0.25">
      <c r="AB2026" s="171" t="s">
        <v>2442</v>
      </c>
      <c r="AC2026" s="171">
        <v>353</v>
      </c>
      <c r="AD2026" s="207">
        <v>43180</v>
      </c>
      <c r="AE2026" s="207">
        <v>0</v>
      </c>
      <c r="AF2026" s="171" t="s">
        <v>649</v>
      </c>
    </row>
    <row r="2027" spans="28:32" x14ac:dyDescent="0.25">
      <c r="AB2027" s="171" t="s">
        <v>2442</v>
      </c>
      <c r="AC2027" s="171">
        <v>353</v>
      </c>
      <c r="AD2027" s="207">
        <v>43180</v>
      </c>
      <c r="AE2027" s="207">
        <v>0</v>
      </c>
      <c r="AF2027" s="171" t="s">
        <v>649</v>
      </c>
    </row>
    <row r="2028" spans="28:32" x14ac:dyDescent="0.25">
      <c r="AB2028" s="171" t="s">
        <v>2442</v>
      </c>
      <c r="AC2028" s="171">
        <v>353</v>
      </c>
      <c r="AD2028" s="207">
        <v>43180</v>
      </c>
      <c r="AE2028" s="207">
        <v>0</v>
      </c>
      <c r="AF2028" s="171" t="s">
        <v>649</v>
      </c>
    </row>
    <row r="2029" spans="28:32" x14ac:dyDescent="0.25">
      <c r="AB2029" s="171" t="s">
        <v>2443</v>
      </c>
      <c r="AC2029" s="171">
        <v>327</v>
      </c>
      <c r="AD2029" s="207">
        <v>43074</v>
      </c>
      <c r="AE2029" s="207">
        <v>43131</v>
      </c>
      <c r="AF2029" s="171" t="s">
        <v>3417</v>
      </c>
    </row>
    <row r="2030" spans="28:32" x14ac:dyDescent="0.25">
      <c r="AB2030" s="171" t="s">
        <v>2443</v>
      </c>
      <c r="AC2030" s="171">
        <v>327</v>
      </c>
      <c r="AD2030" s="207">
        <v>43074</v>
      </c>
      <c r="AE2030" s="207">
        <v>43131</v>
      </c>
      <c r="AF2030" s="171" t="s">
        <v>3417</v>
      </c>
    </row>
    <row r="2031" spans="28:32" x14ac:dyDescent="0.25">
      <c r="AB2031" s="171" t="s">
        <v>2443</v>
      </c>
      <c r="AC2031" s="171">
        <v>327</v>
      </c>
      <c r="AD2031" s="207">
        <v>43074</v>
      </c>
      <c r="AE2031" s="207">
        <v>43131</v>
      </c>
      <c r="AF2031" s="171" t="s">
        <v>3417</v>
      </c>
    </row>
    <row r="2032" spans="28:32" x14ac:dyDescent="0.25">
      <c r="AB2032" s="171" t="s">
        <v>2443</v>
      </c>
      <c r="AC2032" s="171">
        <v>347</v>
      </c>
      <c r="AD2032" s="207">
        <v>43118</v>
      </c>
      <c r="AE2032" s="207">
        <v>43133</v>
      </c>
      <c r="AF2032" s="171" t="s">
        <v>3417</v>
      </c>
    </row>
    <row r="2033" spans="28:32" x14ac:dyDescent="0.25">
      <c r="AB2033" s="171" t="s">
        <v>2443</v>
      </c>
      <c r="AC2033" s="171">
        <v>335</v>
      </c>
      <c r="AD2033" s="207">
        <v>43133</v>
      </c>
      <c r="AE2033" s="207">
        <v>43147</v>
      </c>
      <c r="AF2033" s="171" t="s">
        <v>3417</v>
      </c>
    </row>
    <row r="2034" spans="28:32" x14ac:dyDescent="0.25">
      <c r="AB2034" s="171" t="s">
        <v>2443</v>
      </c>
      <c r="AC2034" s="171">
        <v>340</v>
      </c>
      <c r="AD2034" s="207">
        <v>43133</v>
      </c>
      <c r="AE2034" s="207">
        <v>43168</v>
      </c>
      <c r="AF2034" s="171" t="s">
        <v>3417</v>
      </c>
    </row>
    <row r="2035" spans="28:32" x14ac:dyDescent="0.25">
      <c r="AB2035" s="171" t="s">
        <v>2443</v>
      </c>
      <c r="AC2035" s="171">
        <v>357</v>
      </c>
      <c r="AD2035" s="207">
        <v>43139</v>
      </c>
      <c r="AE2035" s="207">
        <v>43164</v>
      </c>
      <c r="AF2035" s="171" t="s">
        <v>3417</v>
      </c>
    </row>
    <row r="2036" spans="28:32" x14ac:dyDescent="0.25">
      <c r="AB2036" s="171" t="s">
        <v>2443</v>
      </c>
      <c r="AC2036" s="171">
        <v>353</v>
      </c>
      <c r="AD2036" s="207">
        <v>43180</v>
      </c>
      <c r="AE2036" s="207">
        <v>0</v>
      </c>
      <c r="AF2036" s="171" t="s">
        <v>649</v>
      </c>
    </row>
    <row r="2037" spans="28:32" x14ac:dyDescent="0.25">
      <c r="AB2037" s="171" t="s">
        <v>2443</v>
      </c>
      <c r="AC2037" s="171">
        <v>353</v>
      </c>
      <c r="AD2037" s="207">
        <v>43180</v>
      </c>
      <c r="AE2037" s="207">
        <v>0</v>
      </c>
      <c r="AF2037" s="171" t="s">
        <v>649</v>
      </c>
    </row>
    <row r="2038" spans="28:32" x14ac:dyDescent="0.25">
      <c r="AB2038" s="171" t="s">
        <v>2443</v>
      </c>
      <c r="AC2038" s="171">
        <v>353</v>
      </c>
      <c r="AD2038" s="207">
        <v>43180</v>
      </c>
      <c r="AE2038" s="207">
        <v>0</v>
      </c>
      <c r="AF2038" s="171" t="s">
        <v>649</v>
      </c>
    </row>
    <row r="2039" spans="28:32" x14ac:dyDescent="0.25">
      <c r="AB2039" s="171" t="s">
        <v>2443</v>
      </c>
      <c r="AC2039" s="171">
        <v>353</v>
      </c>
      <c r="AD2039" s="207">
        <v>43180</v>
      </c>
      <c r="AE2039" s="207">
        <v>0</v>
      </c>
      <c r="AF2039" s="171" t="s">
        <v>649</v>
      </c>
    </row>
    <row r="2040" spans="28:32" x14ac:dyDescent="0.25">
      <c r="AB2040" s="171" t="s">
        <v>2443</v>
      </c>
      <c r="AC2040" s="171">
        <v>353</v>
      </c>
      <c r="AD2040" s="207">
        <v>43180</v>
      </c>
      <c r="AE2040" s="207">
        <v>0</v>
      </c>
      <c r="AF2040" s="171" t="s">
        <v>649</v>
      </c>
    </row>
    <row r="2041" spans="28:32" x14ac:dyDescent="0.25">
      <c r="AB2041" s="171" t="s">
        <v>2444</v>
      </c>
      <c r="AC2041" s="171">
        <v>327</v>
      </c>
      <c r="AD2041" s="207">
        <v>43074</v>
      </c>
      <c r="AE2041" s="207">
        <v>43131</v>
      </c>
      <c r="AF2041" s="171" t="s">
        <v>3417</v>
      </c>
    </row>
    <row r="2042" spans="28:32" x14ac:dyDescent="0.25">
      <c r="AB2042" s="171" t="s">
        <v>2444</v>
      </c>
      <c r="AC2042" s="171">
        <v>327</v>
      </c>
      <c r="AD2042" s="207">
        <v>43074</v>
      </c>
      <c r="AE2042" s="207">
        <v>43131</v>
      </c>
      <c r="AF2042" s="171" t="s">
        <v>3417</v>
      </c>
    </row>
    <row r="2043" spans="28:32" x14ac:dyDescent="0.25">
      <c r="AB2043" s="171" t="s">
        <v>2444</v>
      </c>
      <c r="AC2043" s="171">
        <v>335</v>
      </c>
      <c r="AD2043" s="207">
        <v>43133</v>
      </c>
      <c r="AE2043" s="207">
        <v>43147</v>
      </c>
      <c r="AF2043" s="171" t="s">
        <v>3417</v>
      </c>
    </row>
    <row r="2044" spans="28:32" x14ac:dyDescent="0.25">
      <c r="AB2044" s="171" t="s">
        <v>2444</v>
      </c>
      <c r="AC2044" s="171">
        <v>340</v>
      </c>
      <c r="AD2044" s="207">
        <v>43133</v>
      </c>
      <c r="AE2044" s="207">
        <v>43168</v>
      </c>
      <c r="AF2044" s="171" t="s">
        <v>3417</v>
      </c>
    </row>
    <row r="2045" spans="28:32" x14ac:dyDescent="0.25">
      <c r="AB2045" s="171" t="s">
        <v>2444</v>
      </c>
      <c r="AC2045" s="171">
        <v>353</v>
      </c>
      <c r="AD2045" s="207">
        <v>43180</v>
      </c>
      <c r="AE2045" s="207">
        <v>0</v>
      </c>
      <c r="AF2045" s="171" t="s">
        <v>649</v>
      </c>
    </row>
    <row r="2046" spans="28:32" x14ac:dyDescent="0.25">
      <c r="AB2046" s="171" t="s">
        <v>2444</v>
      </c>
      <c r="AC2046" s="171">
        <v>353</v>
      </c>
      <c r="AD2046" s="207">
        <v>43180</v>
      </c>
      <c r="AE2046" s="207">
        <v>0</v>
      </c>
      <c r="AF2046" s="171" t="s">
        <v>649</v>
      </c>
    </row>
    <row r="2047" spans="28:32" x14ac:dyDescent="0.25">
      <c r="AB2047" s="171" t="s">
        <v>2444</v>
      </c>
      <c r="AC2047" s="171">
        <v>353</v>
      </c>
      <c r="AD2047" s="207">
        <v>43180</v>
      </c>
      <c r="AE2047" s="207">
        <v>0</v>
      </c>
      <c r="AF2047" s="171" t="s">
        <v>649</v>
      </c>
    </row>
    <row r="2048" spans="28:32" x14ac:dyDescent="0.25">
      <c r="AB2048" s="171" t="s">
        <v>2444</v>
      </c>
      <c r="AC2048" s="171">
        <v>353</v>
      </c>
      <c r="AD2048" s="207">
        <v>43180</v>
      </c>
      <c r="AE2048" s="207">
        <v>0</v>
      </c>
      <c r="AF2048" s="171" t="s">
        <v>649</v>
      </c>
    </row>
    <row r="2049" spans="28:32" x14ac:dyDescent="0.25">
      <c r="AB2049" s="171" t="s">
        <v>2444</v>
      </c>
      <c r="AC2049" s="171">
        <v>353</v>
      </c>
      <c r="AD2049" s="207">
        <v>43180</v>
      </c>
      <c r="AE2049" s="207">
        <v>0</v>
      </c>
      <c r="AF2049" s="171" t="s">
        <v>649</v>
      </c>
    </row>
    <row r="2050" spans="28:32" x14ac:dyDescent="0.25">
      <c r="AB2050" s="171" t="s">
        <v>2445</v>
      </c>
      <c r="AC2050" s="171">
        <v>327</v>
      </c>
      <c r="AD2050" s="207">
        <v>43074</v>
      </c>
      <c r="AE2050" s="207">
        <v>43131</v>
      </c>
      <c r="AF2050" s="171" t="s">
        <v>3417</v>
      </c>
    </row>
    <row r="2051" spans="28:32" x14ac:dyDescent="0.25">
      <c r="AB2051" s="171" t="s">
        <v>2445</v>
      </c>
      <c r="AC2051" s="171">
        <v>335</v>
      </c>
      <c r="AD2051" s="207">
        <v>43133</v>
      </c>
      <c r="AE2051" s="207">
        <v>43147</v>
      </c>
      <c r="AF2051" s="171" t="s">
        <v>3417</v>
      </c>
    </row>
    <row r="2052" spans="28:32" x14ac:dyDescent="0.25">
      <c r="AB2052" s="171" t="s">
        <v>2445</v>
      </c>
      <c r="AC2052" s="171">
        <v>340</v>
      </c>
      <c r="AD2052" s="207">
        <v>43133</v>
      </c>
      <c r="AE2052" s="207">
        <v>43168</v>
      </c>
      <c r="AF2052" s="171" t="s">
        <v>3417</v>
      </c>
    </row>
    <row r="2053" spans="28:32" x14ac:dyDescent="0.25">
      <c r="AB2053" s="171" t="s">
        <v>2445</v>
      </c>
      <c r="AC2053" s="171">
        <v>353</v>
      </c>
      <c r="AD2053" s="207">
        <v>43180</v>
      </c>
      <c r="AE2053" s="207">
        <v>0</v>
      </c>
      <c r="AF2053" s="171" t="s">
        <v>649</v>
      </c>
    </row>
    <row r="2054" spans="28:32" x14ac:dyDescent="0.25">
      <c r="AB2054" s="171" t="s">
        <v>2445</v>
      </c>
      <c r="AC2054" s="171">
        <v>353</v>
      </c>
      <c r="AD2054" s="207">
        <v>43180</v>
      </c>
      <c r="AE2054" s="207">
        <v>0</v>
      </c>
      <c r="AF2054" s="171" t="s">
        <v>649</v>
      </c>
    </row>
    <row r="2055" spans="28:32" x14ac:dyDescent="0.25">
      <c r="AB2055" s="171" t="s">
        <v>2445</v>
      </c>
      <c r="AC2055" s="171">
        <v>353</v>
      </c>
      <c r="AD2055" s="207">
        <v>43180</v>
      </c>
      <c r="AE2055" s="207">
        <v>0</v>
      </c>
      <c r="AF2055" s="171" t="s">
        <v>649</v>
      </c>
    </row>
    <row r="2056" spans="28:32" x14ac:dyDescent="0.25">
      <c r="AB2056" s="171" t="s">
        <v>2445</v>
      </c>
      <c r="AC2056" s="171">
        <v>353</v>
      </c>
      <c r="AD2056" s="207">
        <v>43180</v>
      </c>
      <c r="AE2056" s="207">
        <v>0</v>
      </c>
      <c r="AF2056" s="171" t="s">
        <v>649</v>
      </c>
    </row>
    <row r="2057" spans="28:32" x14ac:dyDescent="0.25">
      <c r="AB2057" s="171" t="s">
        <v>2446</v>
      </c>
      <c r="AC2057" s="171">
        <v>323</v>
      </c>
      <c r="AD2057" s="207">
        <v>43074</v>
      </c>
      <c r="AE2057" s="207">
        <v>43111</v>
      </c>
      <c r="AF2057" s="171" t="s">
        <v>3417</v>
      </c>
    </row>
    <row r="2058" spans="28:32" x14ac:dyDescent="0.25">
      <c r="AB2058" s="171" t="s">
        <v>2446</v>
      </c>
      <c r="AC2058" s="171">
        <v>327</v>
      </c>
      <c r="AD2058" s="207">
        <v>43074</v>
      </c>
      <c r="AE2058" s="207">
        <v>43131</v>
      </c>
      <c r="AF2058" s="171" t="s">
        <v>3417</v>
      </c>
    </row>
    <row r="2059" spans="28:32" x14ac:dyDescent="0.25">
      <c r="AB2059" s="171" t="s">
        <v>2446</v>
      </c>
      <c r="AC2059" s="171">
        <v>347</v>
      </c>
      <c r="AD2059" s="207">
        <v>43118</v>
      </c>
      <c r="AE2059" s="207">
        <v>43133</v>
      </c>
      <c r="AF2059" s="171" t="s">
        <v>3417</v>
      </c>
    </row>
    <row r="2060" spans="28:32" x14ac:dyDescent="0.25">
      <c r="AB2060" s="171" t="s">
        <v>2446</v>
      </c>
      <c r="AC2060" s="171">
        <v>340</v>
      </c>
      <c r="AD2060" s="207">
        <v>43133</v>
      </c>
      <c r="AE2060" s="207">
        <v>43168</v>
      </c>
      <c r="AF2060" s="171" t="s">
        <v>3417</v>
      </c>
    </row>
    <row r="2061" spans="28:32" x14ac:dyDescent="0.25">
      <c r="AB2061" s="171" t="s">
        <v>2446</v>
      </c>
      <c r="AC2061" s="171">
        <v>357</v>
      </c>
      <c r="AD2061" s="207">
        <v>43139</v>
      </c>
      <c r="AE2061" s="207">
        <v>43164</v>
      </c>
      <c r="AF2061" s="171" t="s">
        <v>3417</v>
      </c>
    </row>
    <row r="2062" spans="28:32" x14ac:dyDescent="0.25">
      <c r="AB2062" s="171" t="s">
        <v>2446</v>
      </c>
      <c r="AC2062" s="171">
        <v>364</v>
      </c>
      <c r="AD2062" s="207">
        <v>43168</v>
      </c>
      <c r="AE2062" s="207">
        <v>43179</v>
      </c>
      <c r="AF2062" s="171" t="s">
        <v>3417</v>
      </c>
    </row>
    <row r="2063" spans="28:32" x14ac:dyDescent="0.25">
      <c r="AB2063" s="171" t="s">
        <v>2446</v>
      </c>
      <c r="AC2063" s="171">
        <v>353</v>
      </c>
      <c r="AD2063" s="207">
        <v>43180</v>
      </c>
      <c r="AE2063" s="207">
        <v>0</v>
      </c>
      <c r="AF2063" s="171" t="s">
        <v>649</v>
      </c>
    </row>
    <row r="2064" spans="28:32" x14ac:dyDescent="0.25">
      <c r="AB2064" s="171" t="s">
        <v>2446</v>
      </c>
      <c r="AC2064" s="171">
        <v>353</v>
      </c>
      <c r="AD2064" s="207">
        <v>43180</v>
      </c>
      <c r="AE2064" s="207">
        <v>0</v>
      </c>
      <c r="AF2064" s="171" t="s">
        <v>649</v>
      </c>
    </row>
    <row r="2065" spans="28:32" x14ac:dyDescent="0.25">
      <c r="AB2065" s="171" t="s">
        <v>2447</v>
      </c>
      <c r="AC2065" s="171">
        <v>327</v>
      </c>
      <c r="AD2065" s="207">
        <v>43074</v>
      </c>
      <c r="AE2065" s="207">
        <v>43131</v>
      </c>
      <c r="AF2065" s="171" t="s">
        <v>3417</v>
      </c>
    </row>
    <row r="2066" spans="28:32" x14ac:dyDescent="0.25">
      <c r="AB2066" s="171" t="s">
        <v>2447</v>
      </c>
      <c r="AC2066" s="171">
        <v>347</v>
      </c>
      <c r="AD2066" s="207">
        <v>43118</v>
      </c>
      <c r="AE2066" s="207">
        <v>43133</v>
      </c>
      <c r="AF2066" s="171" t="s">
        <v>3417</v>
      </c>
    </row>
    <row r="2067" spans="28:32" x14ac:dyDescent="0.25">
      <c r="AB2067" s="171" t="s">
        <v>2447</v>
      </c>
      <c r="AC2067" s="171">
        <v>340</v>
      </c>
      <c r="AD2067" s="207">
        <v>43133</v>
      </c>
      <c r="AE2067" s="207">
        <v>43168</v>
      </c>
      <c r="AF2067" s="171" t="s">
        <v>3417</v>
      </c>
    </row>
    <row r="2068" spans="28:32" x14ac:dyDescent="0.25">
      <c r="AB2068" s="171" t="s">
        <v>2447</v>
      </c>
      <c r="AC2068" s="171">
        <v>374</v>
      </c>
      <c r="AD2068" s="207">
        <v>43195</v>
      </c>
      <c r="AE2068" s="207">
        <v>0</v>
      </c>
      <c r="AF2068" s="171" t="s">
        <v>649</v>
      </c>
    </row>
    <row r="2069" spans="28:32" x14ac:dyDescent="0.25">
      <c r="AB2069" s="171" t="s">
        <v>2448</v>
      </c>
      <c r="AC2069" s="171">
        <v>323</v>
      </c>
      <c r="AD2069" s="207">
        <v>43074</v>
      </c>
      <c r="AE2069" s="207">
        <v>43111</v>
      </c>
      <c r="AF2069" s="171" t="s">
        <v>3417</v>
      </c>
    </row>
    <row r="2070" spans="28:32" x14ac:dyDescent="0.25">
      <c r="AB2070" s="171" t="s">
        <v>2448</v>
      </c>
      <c r="AC2070" s="171">
        <v>327</v>
      </c>
      <c r="AD2070" s="207">
        <v>43074</v>
      </c>
      <c r="AE2070" s="207">
        <v>43131</v>
      </c>
      <c r="AF2070" s="171" t="s">
        <v>3417</v>
      </c>
    </row>
    <row r="2071" spans="28:32" x14ac:dyDescent="0.25">
      <c r="AB2071" s="171" t="s">
        <v>2448</v>
      </c>
      <c r="AC2071" s="171">
        <v>347</v>
      </c>
      <c r="AD2071" s="207">
        <v>43118</v>
      </c>
      <c r="AE2071" s="207">
        <v>43133</v>
      </c>
      <c r="AF2071" s="171" t="s">
        <v>3417</v>
      </c>
    </row>
    <row r="2072" spans="28:32" x14ac:dyDescent="0.25">
      <c r="AB2072" s="171" t="s">
        <v>2448</v>
      </c>
      <c r="AC2072" s="171">
        <v>340</v>
      </c>
      <c r="AD2072" s="207">
        <v>43133</v>
      </c>
      <c r="AE2072" s="207">
        <v>43168</v>
      </c>
      <c r="AF2072" s="171" t="s">
        <v>3417</v>
      </c>
    </row>
    <row r="2073" spans="28:32" x14ac:dyDescent="0.25">
      <c r="AB2073" s="171" t="s">
        <v>2448</v>
      </c>
      <c r="AC2073" s="171">
        <v>340</v>
      </c>
      <c r="AD2073" s="207">
        <v>43133</v>
      </c>
      <c r="AE2073" s="207">
        <v>43168</v>
      </c>
      <c r="AF2073" s="171" t="s">
        <v>3417</v>
      </c>
    </row>
    <row r="2074" spans="28:32" x14ac:dyDescent="0.25">
      <c r="AB2074" s="171" t="s">
        <v>2448</v>
      </c>
      <c r="AC2074" s="171">
        <v>357</v>
      </c>
      <c r="AD2074" s="207">
        <v>43139</v>
      </c>
      <c r="AE2074" s="207">
        <v>43164</v>
      </c>
      <c r="AF2074" s="171" t="s">
        <v>3417</v>
      </c>
    </row>
    <row r="2075" spans="28:32" x14ac:dyDescent="0.25">
      <c r="AB2075" s="171" t="s">
        <v>2448</v>
      </c>
      <c r="AC2075" s="171">
        <v>353</v>
      </c>
      <c r="AD2075" s="207">
        <v>43180</v>
      </c>
      <c r="AE2075" s="207">
        <v>0</v>
      </c>
      <c r="AF2075" s="171" t="s">
        <v>649</v>
      </c>
    </row>
    <row r="2076" spans="28:32" x14ac:dyDescent="0.25">
      <c r="AB2076" s="171" t="s">
        <v>2448</v>
      </c>
      <c r="AC2076" s="171">
        <v>353</v>
      </c>
      <c r="AD2076" s="207">
        <v>43180</v>
      </c>
      <c r="AE2076" s="207">
        <v>0</v>
      </c>
      <c r="AF2076" s="171" t="s">
        <v>649</v>
      </c>
    </row>
    <row r="2077" spans="28:32" x14ac:dyDescent="0.25">
      <c r="AB2077" s="171" t="s">
        <v>2449</v>
      </c>
      <c r="AC2077" s="171">
        <v>327</v>
      </c>
      <c r="AD2077" s="207">
        <v>43074</v>
      </c>
      <c r="AE2077" s="207">
        <v>43131</v>
      </c>
      <c r="AF2077" s="171" t="s">
        <v>3417</v>
      </c>
    </row>
    <row r="2078" spans="28:32" x14ac:dyDescent="0.25">
      <c r="AB2078" s="171" t="s">
        <v>2449</v>
      </c>
      <c r="AC2078" s="171">
        <v>347</v>
      </c>
      <c r="AD2078" s="207">
        <v>43118</v>
      </c>
      <c r="AE2078" s="207">
        <v>43133</v>
      </c>
      <c r="AF2078" s="171" t="s">
        <v>3417</v>
      </c>
    </row>
    <row r="2079" spans="28:32" x14ac:dyDescent="0.25">
      <c r="AB2079" s="171" t="s">
        <v>2449</v>
      </c>
      <c r="AC2079" s="171">
        <v>340</v>
      </c>
      <c r="AD2079" s="207">
        <v>43133</v>
      </c>
      <c r="AE2079" s="207">
        <v>43168</v>
      </c>
      <c r="AF2079" s="171" t="s">
        <v>3417</v>
      </c>
    </row>
    <row r="2080" spans="28:32" x14ac:dyDescent="0.25">
      <c r="AB2080" s="171" t="s">
        <v>2449</v>
      </c>
      <c r="AC2080" s="171">
        <v>357</v>
      </c>
      <c r="AD2080" s="207">
        <v>43139</v>
      </c>
      <c r="AE2080" s="207">
        <v>43164</v>
      </c>
      <c r="AF2080" s="171" t="s">
        <v>3417</v>
      </c>
    </row>
    <row r="2081" spans="28:32" x14ac:dyDescent="0.25">
      <c r="AB2081" s="171" t="s">
        <v>2449</v>
      </c>
      <c r="AC2081" s="171">
        <v>353</v>
      </c>
      <c r="AD2081" s="207">
        <v>43180</v>
      </c>
      <c r="AE2081" s="207">
        <v>0</v>
      </c>
      <c r="AF2081" s="171" t="s">
        <v>649</v>
      </c>
    </row>
    <row r="2082" spans="28:32" x14ac:dyDescent="0.25">
      <c r="AB2082" s="171" t="s">
        <v>2449</v>
      </c>
      <c r="AC2082" s="171">
        <v>353</v>
      </c>
      <c r="AD2082" s="207">
        <v>43180</v>
      </c>
      <c r="AE2082" s="207">
        <v>0</v>
      </c>
      <c r="AF2082" s="171" t="s">
        <v>649</v>
      </c>
    </row>
    <row r="2083" spans="28:32" x14ac:dyDescent="0.25">
      <c r="AB2083" s="171" t="s">
        <v>2450</v>
      </c>
      <c r="AC2083" s="171">
        <v>347</v>
      </c>
      <c r="AD2083" s="207">
        <v>43118</v>
      </c>
      <c r="AE2083" s="207">
        <v>43133</v>
      </c>
      <c r="AF2083" s="171" t="s">
        <v>3417</v>
      </c>
    </row>
    <row r="2084" spans="28:32" x14ac:dyDescent="0.25">
      <c r="AB2084" s="171" t="s">
        <v>2450</v>
      </c>
      <c r="AC2084" s="171">
        <v>340</v>
      </c>
      <c r="AD2084" s="207">
        <v>43133</v>
      </c>
      <c r="AE2084" s="207">
        <v>43168</v>
      </c>
      <c r="AF2084" s="171" t="s">
        <v>3417</v>
      </c>
    </row>
    <row r="2085" spans="28:32" x14ac:dyDescent="0.25">
      <c r="AB2085" s="171" t="s">
        <v>2450</v>
      </c>
      <c r="AC2085" s="171">
        <v>340</v>
      </c>
      <c r="AD2085" s="207">
        <v>43133</v>
      </c>
      <c r="AE2085" s="207">
        <v>43168</v>
      </c>
      <c r="AF2085" s="171" t="s">
        <v>3417</v>
      </c>
    </row>
    <row r="2086" spans="28:32" x14ac:dyDescent="0.25">
      <c r="AB2086" s="171" t="s">
        <v>2450</v>
      </c>
      <c r="AC2086" s="171">
        <v>357</v>
      </c>
      <c r="AD2086" s="207">
        <v>43139</v>
      </c>
      <c r="AE2086" s="207">
        <v>43164</v>
      </c>
      <c r="AF2086" s="171" t="s">
        <v>3417</v>
      </c>
    </row>
    <row r="2087" spans="28:32" x14ac:dyDescent="0.25">
      <c r="AB2087" s="171" t="s">
        <v>2450</v>
      </c>
      <c r="AC2087" s="171">
        <v>353</v>
      </c>
      <c r="AD2087" s="207">
        <v>43180</v>
      </c>
      <c r="AE2087" s="207">
        <v>0</v>
      </c>
      <c r="AF2087" s="171" t="s">
        <v>649</v>
      </c>
    </row>
    <row r="2088" spans="28:32" x14ac:dyDescent="0.25">
      <c r="AB2088" s="171" t="s">
        <v>2451</v>
      </c>
      <c r="AC2088" s="171">
        <v>364</v>
      </c>
      <c r="AD2088" s="207">
        <v>43168</v>
      </c>
      <c r="AE2088" s="207">
        <v>43179</v>
      </c>
      <c r="AF2088" s="171" t="s">
        <v>3417</v>
      </c>
    </row>
    <row r="2089" spans="28:32" x14ac:dyDescent="0.25">
      <c r="AB2089" s="171" t="s">
        <v>2451</v>
      </c>
      <c r="AC2089" s="171">
        <v>353</v>
      </c>
      <c r="AD2089" s="207">
        <v>43180</v>
      </c>
      <c r="AE2089" s="207">
        <v>0</v>
      </c>
      <c r="AF2089" s="171" t="s">
        <v>649</v>
      </c>
    </row>
    <row r="2090" spans="28:32" x14ac:dyDescent="0.25">
      <c r="AB2090" s="171" t="s">
        <v>2452</v>
      </c>
      <c r="AC2090" s="171">
        <v>327</v>
      </c>
      <c r="AD2090" s="207">
        <v>43074</v>
      </c>
      <c r="AE2090" s="207">
        <v>43131</v>
      </c>
      <c r="AF2090" s="171" t="s">
        <v>3417</v>
      </c>
    </row>
    <row r="2091" spans="28:32" x14ac:dyDescent="0.25">
      <c r="AB2091" s="171" t="s">
        <v>2452</v>
      </c>
      <c r="AC2091" s="171">
        <v>327</v>
      </c>
      <c r="AD2091" s="207">
        <v>43074</v>
      </c>
      <c r="AE2091" s="207">
        <v>43131</v>
      </c>
      <c r="AF2091" s="171" t="s">
        <v>3417</v>
      </c>
    </row>
    <row r="2092" spans="28:32" x14ac:dyDescent="0.25">
      <c r="AB2092" s="171" t="s">
        <v>2452</v>
      </c>
      <c r="AC2092" s="171">
        <v>335</v>
      </c>
      <c r="AD2092" s="207">
        <v>43133</v>
      </c>
      <c r="AE2092" s="207">
        <v>43147</v>
      </c>
      <c r="AF2092" s="171" t="s">
        <v>3417</v>
      </c>
    </row>
    <row r="2093" spans="28:32" x14ac:dyDescent="0.25">
      <c r="AB2093" s="171" t="s">
        <v>2452</v>
      </c>
      <c r="AC2093" s="171">
        <v>340</v>
      </c>
      <c r="AD2093" s="207">
        <v>43133</v>
      </c>
      <c r="AE2093" s="207">
        <v>43168</v>
      </c>
      <c r="AF2093" s="171" t="s">
        <v>3417</v>
      </c>
    </row>
    <row r="2094" spans="28:32" x14ac:dyDescent="0.25">
      <c r="AB2094" s="171" t="s">
        <v>2452</v>
      </c>
      <c r="AC2094" s="171">
        <v>353</v>
      </c>
      <c r="AD2094" s="207">
        <v>43180</v>
      </c>
      <c r="AE2094" s="207">
        <v>0</v>
      </c>
      <c r="AF2094" s="171" t="s">
        <v>649</v>
      </c>
    </row>
    <row r="2095" spans="28:32" x14ac:dyDescent="0.25">
      <c r="AB2095" s="171" t="s">
        <v>2452</v>
      </c>
      <c r="AC2095" s="171">
        <v>353</v>
      </c>
      <c r="AD2095" s="207">
        <v>43180</v>
      </c>
      <c r="AE2095" s="207">
        <v>0</v>
      </c>
      <c r="AF2095" s="171" t="s">
        <v>649</v>
      </c>
    </row>
    <row r="2096" spans="28:32" x14ac:dyDescent="0.25">
      <c r="AB2096" s="171" t="s">
        <v>2452</v>
      </c>
      <c r="AC2096" s="171">
        <v>353</v>
      </c>
      <c r="AD2096" s="207">
        <v>43180</v>
      </c>
      <c r="AE2096" s="207">
        <v>0</v>
      </c>
      <c r="AF2096" s="171" t="s">
        <v>649</v>
      </c>
    </row>
    <row r="2097" spans="28:32" x14ac:dyDescent="0.25">
      <c r="AB2097" s="171" t="s">
        <v>2452</v>
      </c>
      <c r="AC2097" s="171">
        <v>353</v>
      </c>
      <c r="AD2097" s="207">
        <v>43180</v>
      </c>
      <c r="AE2097" s="207">
        <v>0</v>
      </c>
      <c r="AF2097" s="171" t="s">
        <v>649</v>
      </c>
    </row>
    <row r="2098" spans="28:32" x14ac:dyDescent="0.25">
      <c r="AB2098" s="171" t="s">
        <v>2452</v>
      </c>
      <c r="AC2098" s="171">
        <v>353</v>
      </c>
      <c r="AD2098" s="207">
        <v>43180</v>
      </c>
      <c r="AE2098" s="207">
        <v>0</v>
      </c>
      <c r="AF2098" s="171" t="s">
        <v>649</v>
      </c>
    </row>
    <row r="2099" spans="28:32" x14ac:dyDescent="0.25">
      <c r="AB2099" s="171" t="s">
        <v>2452</v>
      </c>
      <c r="AC2099" s="171">
        <v>353</v>
      </c>
      <c r="AD2099" s="207">
        <v>43180</v>
      </c>
      <c r="AE2099" s="207">
        <v>0</v>
      </c>
      <c r="AF2099" s="171" t="s">
        <v>649</v>
      </c>
    </row>
    <row r="2100" spans="28:32" x14ac:dyDescent="0.25">
      <c r="AB2100" s="171" t="s">
        <v>2452</v>
      </c>
      <c r="AC2100" s="171">
        <v>353</v>
      </c>
      <c r="AD2100" s="207">
        <v>43180</v>
      </c>
      <c r="AE2100" s="207">
        <v>0</v>
      </c>
      <c r="AF2100" s="171" t="s">
        <v>649</v>
      </c>
    </row>
    <row r="2101" spans="28:32" x14ac:dyDescent="0.25">
      <c r="AB2101" s="171" t="s">
        <v>2452</v>
      </c>
      <c r="AC2101" s="171">
        <v>353</v>
      </c>
      <c r="AD2101" s="207">
        <v>43180</v>
      </c>
      <c r="AE2101" s="207">
        <v>0</v>
      </c>
      <c r="AF2101" s="171" t="s">
        <v>649</v>
      </c>
    </row>
    <row r="2102" spans="28:32" x14ac:dyDescent="0.25">
      <c r="AB2102" s="171" t="s">
        <v>2452</v>
      </c>
      <c r="AC2102" s="171">
        <v>353</v>
      </c>
      <c r="AD2102" s="207">
        <v>43180</v>
      </c>
      <c r="AE2102" s="207">
        <v>0</v>
      </c>
      <c r="AF2102" s="171" t="s">
        <v>649</v>
      </c>
    </row>
    <row r="2103" spans="28:32" x14ac:dyDescent="0.25">
      <c r="AB2103" s="171" t="s">
        <v>2452</v>
      </c>
      <c r="AC2103" s="171">
        <v>353</v>
      </c>
      <c r="AD2103" s="207">
        <v>43180</v>
      </c>
      <c r="AE2103" s="207">
        <v>0</v>
      </c>
      <c r="AF2103" s="171" t="s">
        <v>649</v>
      </c>
    </row>
    <row r="2104" spans="28:32" x14ac:dyDescent="0.25">
      <c r="AB2104" s="171" t="s">
        <v>2452</v>
      </c>
      <c r="AC2104" s="171">
        <v>353</v>
      </c>
      <c r="AD2104" s="207">
        <v>43180</v>
      </c>
      <c r="AE2104" s="207">
        <v>0</v>
      </c>
      <c r="AF2104" s="171" t="s">
        <v>649</v>
      </c>
    </row>
    <row r="2105" spans="28:32" x14ac:dyDescent="0.25">
      <c r="AB2105" s="171" t="s">
        <v>2452</v>
      </c>
      <c r="AC2105" s="171">
        <v>353</v>
      </c>
      <c r="AD2105" s="207">
        <v>43180</v>
      </c>
      <c r="AE2105" s="207">
        <v>0</v>
      </c>
      <c r="AF2105" s="171" t="s">
        <v>649</v>
      </c>
    </row>
    <row r="2106" spans="28:32" x14ac:dyDescent="0.25">
      <c r="AB2106" s="171" t="s">
        <v>2453</v>
      </c>
      <c r="AC2106" s="171">
        <v>357</v>
      </c>
      <c r="AD2106" s="207">
        <v>43139</v>
      </c>
      <c r="AE2106" s="207">
        <v>43164</v>
      </c>
      <c r="AF2106" s="171" t="s">
        <v>3417</v>
      </c>
    </row>
    <row r="2107" spans="28:32" x14ac:dyDescent="0.25">
      <c r="AB2107" s="171" t="s">
        <v>2453</v>
      </c>
      <c r="AC2107" s="171">
        <v>353</v>
      </c>
      <c r="AD2107" s="207">
        <v>43180</v>
      </c>
      <c r="AE2107" s="207">
        <v>0</v>
      </c>
      <c r="AF2107" s="171" t="s">
        <v>649</v>
      </c>
    </row>
    <row r="2108" spans="28:32" x14ac:dyDescent="0.25">
      <c r="AB2108" s="171" t="s">
        <v>2454</v>
      </c>
      <c r="AC2108" s="171">
        <v>357</v>
      </c>
      <c r="AD2108" s="207">
        <v>43139</v>
      </c>
      <c r="AE2108" s="207">
        <v>43164</v>
      </c>
      <c r="AF2108" s="171" t="s">
        <v>3417</v>
      </c>
    </row>
    <row r="2109" spans="28:32" x14ac:dyDescent="0.25">
      <c r="AB2109" s="171" t="s">
        <v>2454</v>
      </c>
      <c r="AC2109" s="171">
        <v>364</v>
      </c>
      <c r="AD2109" s="207">
        <v>43168</v>
      </c>
      <c r="AE2109" s="207">
        <v>43179</v>
      </c>
      <c r="AF2109" s="171" t="s">
        <v>3417</v>
      </c>
    </row>
    <row r="2110" spans="28:32" x14ac:dyDescent="0.25">
      <c r="AB2110" s="171" t="s">
        <v>2454</v>
      </c>
      <c r="AC2110" s="171">
        <v>353</v>
      </c>
      <c r="AD2110" s="207">
        <v>43180</v>
      </c>
      <c r="AE2110" s="207">
        <v>0</v>
      </c>
      <c r="AF2110" s="171" t="s">
        <v>649</v>
      </c>
    </row>
    <row r="2111" spans="28:32" x14ac:dyDescent="0.25">
      <c r="AB2111" s="171" t="s">
        <v>2454</v>
      </c>
      <c r="AC2111" s="171">
        <v>353</v>
      </c>
      <c r="AD2111" s="207">
        <v>43180</v>
      </c>
      <c r="AE2111" s="207">
        <v>0</v>
      </c>
      <c r="AF2111" s="171" t="s">
        <v>649</v>
      </c>
    </row>
    <row r="2112" spans="28:32" x14ac:dyDescent="0.25">
      <c r="AB2112" s="171" t="s">
        <v>2454</v>
      </c>
      <c r="AC2112" s="171">
        <v>353</v>
      </c>
      <c r="AD2112" s="207">
        <v>43180</v>
      </c>
      <c r="AE2112" s="207">
        <v>0</v>
      </c>
      <c r="AF2112" s="171" t="s">
        <v>649</v>
      </c>
    </row>
    <row r="2113" spans="28:32" x14ac:dyDescent="0.25">
      <c r="AB2113" s="171" t="s">
        <v>2455</v>
      </c>
      <c r="AC2113" s="171">
        <v>347</v>
      </c>
      <c r="AD2113" s="207">
        <v>43118</v>
      </c>
      <c r="AE2113" s="207">
        <v>43133</v>
      </c>
      <c r="AF2113" s="171" t="s">
        <v>3417</v>
      </c>
    </row>
    <row r="2114" spans="28:32" x14ac:dyDescent="0.25">
      <c r="AB2114" s="171" t="s">
        <v>2455</v>
      </c>
      <c r="AC2114" s="171">
        <v>340</v>
      </c>
      <c r="AD2114" s="207">
        <v>43133</v>
      </c>
      <c r="AE2114" s="207">
        <v>43168</v>
      </c>
      <c r="AF2114" s="171" t="s">
        <v>3417</v>
      </c>
    </row>
    <row r="2115" spans="28:32" x14ac:dyDescent="0.25">
      <c r="AB2115" s="171" t="s">
        <v>2456</v>
      </c>
      <c r="AC2115" s="171">
        <v>347</v>
      </c>
      <c r="AD2115" s="207">
        <v>43118</v>
      </c>
      <c r="AE2115" s="207">
        <v>43133</v>
      </c>
      <c r="AF2115" s="171" t="s">
        <v>3417</v>
      </c>
    </row>
    <row r="2116" spans="28:32" x14ac:dyDescent="0.25">
      <c r="AB2116" s="171" t="s">
        <v>2456</v>
      </c>
      <c r="AC2116" s="171">
        <v>364</v>
      </c>
      <c r="AD2116" s="207">
        <v>43168</v>
      </c>
      <c r="AE2116" s="207">
        <v>43179</v>
      </c>
      <c r="AF2116" s="171" t="s">
        <v>3417</v>
      </c>
    </row>
    <row r="2117" spans="28:32" x14ac:dyDescent="0.25">
      <c r="AB2117" s="171" t="s">
        <v>2456</v>
      </c>
      <c r="AC2117" s="171">
        <v>374</v>
      </c>
      <c r="AD2117" s="207">
        <v>43195</v>
      </c>
      <c r="AE2117" s="207">
        <v>0</v>
      </c>
      <c r="AF2117" s="171" t="s">
        <v>649</v>
      </c>
    </row>
    <row r="2118" spans="28:32" x14ac:dyDescent="0.25">
      <c r="AB2118" s="171" t="s">
        <v>2457</v>
      </c>
      <c r="AC2118" s="171">
        <v>323</v>
      </c>
      <c r="AD2118" s="207">
        <v>43074</v>
      </c>
      <c r="AE2118" s="207">
        <v>43111</v>
      </c>
      <c r="AF2118" s="171" t="s">
        <v>3417</v>
      </c>
    </row>
    <row r="2119" spans="28:32" x14ac:dyDescent="0.25">
      <c r="AB2119" s="171" t="s">
        <v>2457</v>
      </c>
      <c r="AC2119" s="171">
        <v>327</v>
      </c>
      <c r="AD2119" s="207">
        <v>43074</v>
      </c>
      <c r="AE2119" s="207">
        <v>43131</v>
      </c>
      <c r="AF2119" s="171" t="s">
        <v>3417</v>
      </c>
    </row>
    <row r="2120" spans="28:32" x14ac:dyDescent="0.25">
      <c r="AB2120" s="171" t="s">
        <v>2457</v>
      </c>
      <c r="AC2120" s="171">
        <v>347</v>
      </c>
      <c r="AD2120" s="207">
        <v>43118</v>
      </c>
      <c r="AE2120" s="207">
        <v>43133</v>
      </c>
      <c r="AF2120" s="171" t="s">
        <v>3417</v>
      </c>
    </row>
    <row r="2121" spans="28:32" x14ac:dyDescent="0.25">
      <c r="AB2121" s="171" t="s">
        <v>2457</v>
      </c>
      <c r="AC2121" s="171">
        <v>340</v>
      </c>
      <c r="AD2121" s="207">
        <v>43133</v>
      </c>
      <c r="AE2121" s="207">
        <v>43168</v>
      </c>
      <c r="AF2121" s="171" t="s">
        <v>3417</v>
      </c>
    </row>
    <row r="2122" spans="28:32" x14ac:dyDescent="0.25">
      <c r="AB2122" s="171" t="s">
        <v>2457</v>
      </c>
      <c r="AC2122" s="171">
        <v>374</v>
      </c>
      <c r="AD2122" s="207">
        <v>43195</v>
      </c>
      <c r="AE2122" s="207">
        <v>0</v>
      </c>
      <c r="AF2122" s="171" t="s">
        <v>649</v>
      </c>
    </row>
    <row r="2123" spans="28:32" x14ac:dyDescent="0.25">
      <c r="AB2123" s="171" t="s">
        <v>2458</v>
      </c>
      <c r="AC2123" s="171">
        <v>335</v>
      </c>
      <c r="AD2123" s="207">
        <v>43133</v>
      </c>
      <c r="AE2123" s="207">
        <v>43147</v>
      </c>
      <c r="AF2123" s="171" t="s">
        <v>3417</v>
      </c>
    </row>
    <row r="2124" spans="28:32" x14ac:dyDescent="0.25">
      <c r="AB2124" s="171" t="s">
        <v>2458</v>
      </c>
      <c r="AC2124" s="171">
        <v>340</v>
      </c>
      <c r="AD2124" s="207">
        <v>43133</v>
      </c>
      <c r="AE2124" s="207">
        <v>43168</v>
      </c>
      <c r="AF2124" s="171" t="s">
        <v>3417</v>
      </c>
    </row>
    <row r="2125" spans="28:32" x14ac:dyDescent="0.25">
      <c r="AB2125" s="171" t="s">
        <v>2458</v>
      </c>
      <c r="AC2125" s="171">
        <v>353</v>
      </c>
      <c r="AD2125" s="207">
        <v>43180</v>
      </c>
      <c r="AE2125" s="207">
        <v>0</v>
      </c>
      <c r="AF2125" s="171" t="s">
        <v>649</v>
      </c>
    </row>
    <row r="2126" spans="28:32" x14ac:dyDescent="0.25">
      <c r="AB2126" s="171" t="s">
        <v>2458</v>
      </c>
      <c r="AC2126" s="171">
        <v>353</v>
      </c>
      <c r="AD2126" s="207">
        <v>43180</v>
      </c>
      <c r="AE2126" s="207">
        <v>0</v>
      </c>
      <c r="AF2126" s="171" t="s">
        <v>649</v>
      </c>
    </row>
    <row r="2127" spans="28:32" x14ac:dyDescent="0.25">
      <c r="AB2127" s="171" t="s">
        <v>2458</v>
      </c>
      <c r="AC2127" s="171">
        <v>353</v>
      </c>
      <c r="AD2127" s="207">
        <v>43180</v>
      </c>
      <c r="AE2127" s="207">
        <v>0</v>
      </c>
      <c r="AF2127" s="171" t="s">
        <v>649</v>
      </c>
    </row>
    <row r="2128" spans="28:32" x14ac:dyDescent="0.25">
      <c r="AB2128" s="171" t="s">
        <v>2458</v>
      </c>
      <c r="AC2128" s="171">
        <v>353</v>
      </c>
      <c r="AD2128" s="207">
        <v>43180</v>
      </c>
      <c r="AE2128" s="207">
        <v>0</v>
      </c>
      <c r="AF2128" s="171" t="s">
        <v>649</v>
      </c>
    </row>
    <row r="2129" spans="28:32" x14ac:dyDescent="0.25">
      <c r="AB2129" s="171" t="s">
        <v>2458</v>
      </c>
      <c r="AC2129" s="171">
        <v>353</v>
      </c>
      <c r="AD2129" s="207">
        <v>43180</v>
      </c>
      <c r="AE2129" s="207">
        <v>0</v>
      </c>
      <c r="AF2129" s="171" t="s">
        <v>649</v>
      </c>
    </row>
    <row r="2130" spans="28:32" x14ac:dyDescent="0.25">
      <c r="AB2130" s="171" t="s">
        <v>2458</v>
      </c>
      <c r="AC2130" s="171">
        <v>353</v>
      </c>
      <c r="AD2130" s="207">
        <v>43180</v>
      </c>
      <c r="AE2130" s="207">
        <v>0</v>
      </c>
      <c r="AF2130" s="171" t="s">
        <v>649</v>
      </c>
    </row>
    <row r="2131" spans="28:32" x14ac:dyDescent="0.25">
      <c r="AB2131" s="171" t="s">
        <v>2458</v>
      </c>
      <c r="AC2131" s="171">
        <v>353</v>
      </c>
      <c r="AD2131" s="207">
        <v>43180</v>
      </c>
      <c r="AE2131" s="207">
        <v>0</v>
      </c>
      <c r="AF2131" s="171" t="s">
        <v>649</v>
      </c>
    </row>
    <row r="2132" spans="28:32" x14ac:dyDescent="0.25">
      <c r="AB2132" s="171" t="s">
        <v>2458</v>
      </c>
      <c r="AC2132" s="171">
        <v>353</v>
      </c>
      <c r="AD2132" s="207">
        <v>43180</v>
      </c>
      <c r="AE2132" s="207">
        <v>0</v>
      </c>
      <c r="AF2132" s="171" t="s">
        <v>649</v>
      </c>
    </row>
    <row r="2133" spans="28:32" x14ac:dyDescent="0.25">
      <c r="AB2133" s="171" t="s">
        <v>2458</v>
      </c>
      <c r="AC2133" s="171">
        <v>353</v>
      </c>
      <c r="AD2133" s="207">
        <v>43180</v>
      </c>
      <c r="AE2133" s="207">
        <v>0</v>
      </c>
      <c r="AF2133" s="171" t="s">
        <v>649</v>
      </c>
    </row>
    <row r="2134" spans="28:32" x14ac:dyDescent="0.25">
      <c r="AB2134" s="171" t="s">
        <v>2458</v>
      </c>
      <c r="AC2134" s="171">
        <v>353</v>
      </c>
      <c r="AD2134" s="207">
        <v>43180</v>
      </c>
      <c r="AE2134" s="207">
        <v>0</v>
      </c>
      <c r="AF2134" s="171" t="s">
        <v>649</v>
      </c>
    </row>
    <row r="2135" spans="28:32" x14ac:dyDescent="0.25">
      <c r="AB2135" s="171" t="s">
        <v>2459</v>
      </c>
      <c r="AC2135" s="171">
        <v>323</v>
      </c>
      <c r="AD2135" s="207">
        <v>43074</v>
      </c>
      <c r="AE2135" s="207">
        <v>43111</v>
      </c>
      <c r="AF2135" s="171" t="s">
        <v>3417</v>
      </c>
    </row>
    <row r="2136" spans="28:32" x14ac:dyDescent="0.25">
      <c r="AB2136" s="171" t="s">
        <v>2459</v>
      </c>
      <c r="AC2136" s="171">
        <v>347</v>
      </c>
      <c r="AD2136" s="207">
        <v>43118</v>
      </c>
      <c r="AE2136" s="207">
        <v>43133</v>
      </c>
      <c r="AF2136" s="171" t="s">
        <v>3417</v>
      </c>
    </row>
    <row r="2137" spans="28:32" x14ac:dyDescent="0.25">
      <c r="AB2137" s="171" t="s">
        <v>2459</v>
      </c>
      <c r="AC2137" s="171">
        <v>340</v>
      </c>
      <c r="AD2137" s="207">
        <v>43133</v>
      </c>
      <c r="AE2137" s="207">
        <v>43168</v>
      </c>
      <c r="AF2137" s="171" t="s">
        <v>3417</v>
      </c>
    </row>
    <row r="2138" spans="28:32" x14ac:dyDescent="0.25">
      <c r="AB2138" s="171" t="s">
        <v>2459</v>
      </c>
      <c r="AC2138" s="171">
        <v>340</v>
      </c>
      <c r="AD2138" s="207">
        <v>43133</v>
      </c>
      <c r="AE2138" s="207">
        <v>43168</v>
      </c>
      <c r="AF2138" s="171" t="s">
        <v>3417</v>
      </c>
    </row>
    <row r="2139" spans="28:32" x14ac:dyDescent="0.25">
      <c r="AB2139" s="171" t="s">
        <v>2459</v>
      </c>
      <c r="AC2139" s="171">
        <v>353</v>
      </c>
      <c r="AD2139" s="207">
        <v>43180</v>
      </c>
      <c r="AE2139" s="207">
        <v>0</v>
      </c>
      <c r="AF2139" s="171" t="s">
        <v>649</v>
      </c>
    </row>
    <row r="2140" spans="28:32" x14ac:dyDescent="0.25">
      <c r="AB2140" s="171" t="s">
        <v>2459</v>
      </c>
      <c r="AC2140" s="171">
        <v>353</v>
      </c>
      <c r="AD2140" s="207">
        <v>43180</v>
      </c>
      <c r="AE2140" s="207">
        <v>0</v>
      </c>
      <c r="AF2140" s="171" t="s">
        <v>649</v>
      </c>
    </row>
    <row r="2141" spans="28:32" x14ac:dyDescent="0.25">
      <c r="AB2141" s="171" t="s">
        <v>2459</v>
      </c>
      <c r="AC2141" s="171">
        <v>353</v>
      </c>
      <c r="AD2141" s="207">
        <v>43180</v>
      </c>
      <c r="AE2141" s="207">
        <v>0</v>
      </c>
      <c r="AF2141" s="171" t="s">
        <v>649</v>
      </c>
    </row>
    <row r="2142" spans="28:32" x14ac:dyDescent="0.25">
      <c r="AB2142" s="171" t="s">
        <v>2460</v>
      </c>
      <c r="AC2142" s="171">
        <v>347</v>
      </c>
      <c r="AD2142" s="207">
        <v>43118</v>
      </c>
      <c r="AE2142" s="207">
        <v>43133</v>
      </c>
      <c r="AF2142" s="171" t="s">
        <v>3417</v>
      </c>
    </row>
    <row r="2143" spans="28:32" x14ac:dyDescent="0.25">
      <c r="AB2143" s="171" t="s">
        <v>2460</v>
      </c>
      <c r="AC2143" s="171">
        <v>340</v>
      </c>
      <c r="AD2143" s="207">
        <v>43133</v>
      </c>
      <c r="AE2143" s="207">
        <v>43168</v>
      </c>
      <c r="AF2143" s="171" t="s">
        <v>3417</v>
      </c>
    </row>
    <row r="2144" spans="28:32" x14ac:dyDescent="0.25">
      <c r="AB2144" s="171" t="s">
        <v>2461</v>
      </c>
      <c r="AC2144" s="171">
        <v>323</v>
      </c>
      <c r="AD2144" s="207">
        <v>43074</v>
      </c>
      <c r="AE2144" s="207">
        <v>43111</v>
      </c>
      <c r="AF2144" s="171" t="s">
        <v>3417</v>
      </c>
    </row>
    <row r="2145" spans="28:32" x14ac:dyDescent="0.25">
      <c r="AB2145" s="171" t="s">
        <v>2461</v>
      </c>
      <c r="AC2145" s="171">
        <v>347</v>
      </c>
      <c r="AD2145" s="207">
        <v>43118</v>
      </c>
      <c r="AE2145" s="207">
        <v>43133</v>
      </c>
      <c r="AF2145" s="171" t="s">
        <v>3417</v>
      </c>
    </row>
    <row r="2146" spans="28:32" x14ac:dyDescent="0.25">
      <c r="AB2146" s="171" t="s">
        <v>2461</v>
      </c>
      <c r="AC2146" s="171">
        <v>340</v>
      </c>
      <c r="AD2146" s="207">
        <v>43133</v>
      </c>
      <c r="AE2146" s="207">
        <v>43168</v>
      </c>
      <c r="AF2146" s="171" t="s">
        <v>3417</v>
      </c>
    </row>
    <row r="2147" spans="28:32" x14ac:dyDescent="0.25">
      <c r="AB2147" s="171" t="s">
        <v>2461</v>
      </c>
      <c r="AC2147" s="171">
        <v>340</v>
      </c>
      <c r="AD2147" s="207">
        <v>43133</v>
      </c>
      <c r="AE2147" s="207">
        <v>43168</v>
      </c>
      <c r="AF2147" s="171" t="s">
        <v>3417</v>
      </c>
    </row>
    <row r="2148" spans="28:32" x14ac:dyDescent="0.25">
      <c r="AB2148" s="171" t="s">
        <v>2461</v>
      </c>
      <c r="AC2148" s="171">
        <v>357</v>
      </c>
      <c r="AD2148" s="207">
        <v>43139</v>
      </c>
      <c r="AE2148" s="207">
        <v>43164</v>
      </c>
      <c r="AF2148" s="171" t="s">
        <v>3417</v>
      </c>
    </row>
    <row r="2149" spans="28:32" x14ac:dyDescent="0.25">
      <c r="AB2149" s="171" t="s">
        <v>2461</v>
      </c>
      <c r="AC2149" s="171">
        <v>353</v>
      </c>
      <c r="AD2149" s="207">
        <v>43180</v>
      </c>
      <c r="AE2149" s="207">
        <v>0</v>
      </c>
      <c r="AF2149" s="171" t="s">
        <v>649</v>
      </c>
    </row>
    <row r="2150" spans="28:32" x14ac:dyDescent="0.25">
      <c r="AB2150" s="171" t="s">
        <v>2462</v>
      </c>
      <c r="AC2150" s="171">
        <v>327</v>
      </c>
      <c r="AD2150" s="207">
        <v>43074</v>
      </c>
      <c r="AE2150" s="207">
        <v>43131</v>
      </c>
      <c r="AF2150" s="171" t="s">
        <v>3417</v>
      </c>
    </row>
    <row r="2151" spans="28:32" x14ac:dyDescent="0.25">
      <c r="AB2151" s="171" t="s">
        <v>2462</v>
      </c>
      <c r="AC2151" s="171">
        <v>347</v>
      </c>
      <c r="AD2151" s="207">
        <v>43118</v>
      </c>
      <c r="AE2151" s="207">
        <v>43133</v>
      </c>
      <c r="AF2151" s="171" t="s">
        <v>3417</v>
      </c>
    </row>
    <row r="2152" spans="28:32" x14ac:dyDescent="0.25">
      <c r="AB2152" s="171" t="s">
        <v>2462</v>
      </c>
      <c r="AC2152" s="171">
        <v>364</v>
      </c>
      <c r="AD2152" s="207">
        <v>43168</v>
      </c>
      <c r="AE2152" s="207">
        <v>43179</v>
      </c>
      <c r="AF2152" s="171" t="s">
        <v>3417</v>
      </c>
    </row>
    <row r="2153" spans="28:32" x14ac:dyDescent="0.25">
      <c r="AB2153" s="171" t="s">
        <v>2462</v>
      </c>
      <c r="AC2153" s="171">
        <v>353</v>
      </c>
      <c r="AD2153" s="207">
        <v>43180</v>
      </c>
      <c r="AE2153" s="207">
        <v>0</v>
      </c>
      <c r="AF2153" s="171" t="s">
        <v>649</v>
      </c>
    </row>
    <row r="2154" spans="28:32" x14ac:dyDescent="0.25">
      <c r="AB2154" s="171" t="s">
        <v>2463</v>
      </c>
      <c r="AC2154" s="171">
        <v>364</v>
      </c>
      <c r="AD2154" s="207">
        <v>43168</v>
      </c>
      <c r="AE2154" s="207">
        <v>43179</v>
      </c>
      <c r="AF2154" s="171" t="s">
        <v>3417</v>
      </c>
    </row>
    <row r="2155" spans="28:32" x14ac:dyDescent="0.25">
      <c r="AB2155" s="171" t="s">
        <v>2463</v>
      </c>
      <c r="AC2155" s="171">
        <v>353</v>
      </c>
      <c r="AD2155" s="207">
        <v>43180</v>
      </c>
      <c r="AE2155" s="207">
        <v>0</v>
      </c>
      <c r="AF2155" s="171" t="s">
        <v>649</v>
      </c>
    </row>
    <row r="2156" spans="28:32" x14ac:dyDescent="0.25">
      <c r="AB2156" s="171" t="s">
        <v>2464</v>
      </c>
      <c r="AC2156" s="171">
        <v>323</v>
      </c>
      <c r="AD2156" s="207">
        <v>43074</v>
      </c>
      <c r="AE2156" s="207">
        <v>43111</v>
      </c>
      <c r="AF2156" s="171" t="s">
        <v>3417</v>
      </c>
    </row>
    <row r="2157" spans="28:32" x14ac:dyDescent="0.25">
      <c r="AB2157" s="171" t="s">
        <v>2464</v>
      </c>
      <c r="AC2157" s="171">
        <v>347</v>
      </c>
      <c r="AD2157" s="207">
        <v>43118</v>
      </c>
      <c r="AE2157" s="207">
        <v>43133</v>
      </c>
      <c r="AF2157" s="171" t="s">
        <v>3417</v>
      </c>
    </row>
    <row r="2158" spans="28:32" x14ac:dyDescent="0.25">
      <c r="AB2158" s="171" t="s">
        <v>2464</v>
      </c>
      <c r="AC2158" s="171">
        <v>353</v>
      </c>
      <c r="AD2158" s="207">
        <v>43180</v>
      </c>
      <c r="AE2158" s="207">
        <v>0</v>
      </c>
      <c r="AF2158" s="171" t="s">
        <v>649</v>
      </c>
    </row>
    <row r="2159" spans="28:32" x14ac:dyDescent="0.25">
      <c r="AB2159" s="171" t="s">
        <v>2464</v>
      </c>
      <c r="AC2159" s="171">
        <v>353</v>
      </c>
      <c r="AD2159" s="207">
        <v>43180</v>
      </c>
      <c r="AE2159" s="207">
        <v>0</v>
      </c>
      <c r="AF2159" s="171" t="s">
        <v>649</v>
      </c>
    </row>
    <row r="2160" spans="28:32" x14ac:dyDescent="0.25">
      <c r="AB2160" s="171" t="s">
        <v>2464</v>
      </c>
      <c r="AC2160" s="171">
        <v>353</v>
      </c>
      <c r="AD2160" s="207">
        <v>43180</v>
      </c>
      <c r="AE2160" s="207">
        <v>0</v>
      </c>
      <c r="AF2160" s="171" t="s">
        <v>649</v>
      </c>
    </row>
    <row r="2161" spans="28:32" x14ac:dyDescent="0.25">
      <c r="AB2161" s="171" t="s">
        <v>2465</v>
      </c>
      <c r="AC2161" s="171">
        <v>323</v>
      </c>
      <c r="AD2161" s="207">
        <v>43074</v>
      </c>
      <c r="AE2161" s="207">
        <v>43111</v>
      </c>
      <c r="AF2161" s="171" t="s">
        <v>3417</v>
      </c>
    </row>
    <row r="2162" spans="28:32" x14ac:dyDescent="0.25">
      <c r="AB2162" s="171" t="s">
        <v>2465</v>
      </c>
      <c r="AC2162" s="171">
        <v>353</v>
      </c>
      <c r="AD2162" s="207">
        <v>43180</v>
      </c>
      <c r="AE2162" s="207">
        <v>0</v>
      </c>
      <c r="AF2162" s="171" t="s">
        <v>649</v>
      </c>
    </row>
    <row r="2163" spans="28:32" x14ac:dyDescent="0.25">
      <c r="AB2163" s="171" t="s">
        <v>2466</v>
      </c>
      <c r="AC2163" s="171">
        <v>327</v>
      </c>
      <c r="AD2163" s="207">
        <v>43074</v>
      </c>
      <c r="AE2163" s="207">
        <v>43131</v>
      </c>
      <c r="AF2163" s="171" t="s">
        <v>3417</v>
      </c>
    </row>
    <row r="2164" spans="28:32" x14ac:dyDescent="0.25">
      <c r="AB2164" s="171" t="s">
        <v>2466</v>
      </c>
      <c r="AC2164" s="171">
        <v>347</v>
      </c>
      <c r="AD2164" s="207">
        <v>43118</v>
      </c>
      <c r="AE2164" s="207">
        <v>43133</v>
      </c>
      <c r="AF2164" s="171" t="s">
        <v>3417</v>
      </c>
    </row>
    <row r="2165" spans="28:32" x14ac:dyDescent="0.25">
      <c r="AB2165" s="171" t="s">
        <v>2466</v>
      </c>
      <c r="AC2165" s="171">
        <v>340</v>
      </c>
      <c r="AD2165" s="207">
        <v>43133</v>
      </c>
      <c r="AE2165" s="207">
        <v>43168</v>
      </c>
      <c r="AF2165" s="171" t="s">
        <v>3417</v>
      </c>
    </row>
    <row r="2166" spans="28:32" x14ac:dyDescent="0.25">
      <c r="AB2166" s="171" t="s">
        <v>2466</v>
      </c>
      <c r="AC2166" s="171">
        <v>340</v>
      </c>
      <c r="AD2166" s="207">
        <v>43133</v>
      </c>
      <c r="AE2166" s="207">
        <v>43168</v>
      </c>
      <c r="AF2166" s="171" t="s">
        <v>3417</v>
      </c>
    </row>
    <row r="2167" spans="28:32" x14ac:dyDescent="0.25">
      <c r="AB2167" s="171" t="s">
        <v>2466</v>
      </c>
      <c r="AC2167" s="171">
        <v>357</v>
      </c>
      <c r="AD2167" s="207">
        <v>43139</v>
      </c>
      <c r="AE2167" s="207">
        <v>43164</v>
      </c>
      <c r="AF2167" s="171" t="s">
        <v>3417</v>
      </c>
    </row>
    <row r="2168" spans="28:32" x14ac:dyDescent="0.25">
      <c r="AB2168" s="171" t="s">
        <v>2466</v>
      </c>
      <c r="AC2168" s="171">
        <v>353</v>
      </c>
      <c r="AD2168" s="207">
        <v>43180</v>
      </c>
      <c r="AE2168" s="207">
        <v>0</v>
      </c>
      <c r="AF2168" s="171" t="s">
        <v>649</v>
      </c>
    </row>
    <row r="2169" spans="28:32" x14ac:dyDescent="0.25">
      <c r="AB2169" s="171" t="s">
        <v>2467</v>
      </c>
      <c r="AC2169" s="171">
        <v>327</v>
      </c>
      <c r="AD2169" s="207">
        <v>43074</v>
      </c>
      <c r="AE2169" s="207">
        <v>43131</v>
      </c>
      <c r="AF2169" s="171" t="s">
        <v>3417</v>
      </c>
    </row>
    <row r="2170" spans="28:32" x14ac:dyDescent="0.25">
      <c r="AB2170" s="171" t="s">
        <v>2467</v>
      </c>
      <c r="AC2170" s="171">
        <v>347</v>
      </c>
      <c r="AD2170" s="207">
        <v>43118</v>
      </c>
      <c r="AE2170" s="207">
        <v>43133</v>
      </c>
      <c r="AF2170" s="171" t="s">
        <v>3417</v>
      </c>
    </row>
    <row r="2171" spans="28:32" x14ac:dyDescent="0.25">
      <c r="AB2171" s="171" t="s">
        <v>2467</v>
      </c>
      <c r="AC2171" s="171">
        <v>357</v>
      </c>
      <c r="AD2171" s="207">
        <v>43139</v>
      </c>
      <c r="AE2171" s="207">
        <v>43164</v>
      </c>
      <c r="AF2171" s="171" t="s">
        <v>3417</v>
      </c>
    </row>
    <row r="2172" spans="28:32" x14ac:dyDescent="0.25">
      <c r="AB2172" s="171" t="s">
        <v>2467</v>
      </c>
      <c r="AC2172" s="171">
        <v>364</v>
      </c>
      <c r="AD2172" s="207">
        <v>43168</v>
      </c>
      <c r="AE2172" s="207">
        <v>43179</v>
      </c>
      <c r="AF2172" s="171" t="s">
        <v>3417</v>
      </c>
    </row>
    <row r="2173" spans="28:32" x14ac:dyDescent="0.25">
      <c r="AB2173" s="171" t="s">
        <v>2467</v>
      </c>
      <c r="AC2173" s="171">
        <v>353</v>
      </c>
      <c r="AD2173" s="207">
        <v>43180</v>
      </c>
      <c r="AE2173" s="207">
        <v>0</v>
      </c>
      <c r="AF2173" s="171" t="s">
        <v>649</v>
      </c>
    </row>
    <row r="2174" spans="28:32" x14ac:dyDescent="0.25">
      <c r="AB2174" s="171" t="s">
        <v>2467</v>
      </c>
      <c r="AC2174" s="171">
        <v>353</v>
      </c>
      <c r="AD2174" s="207">
        <v>43180</v>
      </c>
      <c r="AE2174" s="207">
        <v>0</v>
      </c>
      <c r="AF2174" s="171" t="s">
        <v>649</v>
      </c>
    </row>
    <row r="2175" spans="28:32" x14ac:dyDescent="0.25">
      <c r="AB2175" s="171" t="s">
        <v>2467</v>
      </c>
      <c r="AC2175" s="171">
        <v>353</v>
      </c>
      <c r="AD2175" s="207">
        <v>43180</v>
      </c>
      <c r="AE2175" s="207">
        <v>0</v>
      </c>
      <c r="AF2175" s="171" t="s">
        <v>649</v>
      </c>
    </row>
    <row r="2176" spans="28:32" x14ac:dyDescent="0.25">
      <c r="AB2176" s="171" t="s">
        <v>2467</v>
      </c>
      <c r="AC2176" s="171">
        <v>353</v>
      </c>
      <c r="AD2176" s="207">
        <v>43180</v>
      </c>
      <c r="AE2176" s="207">
        <v>0</v>
      </c>
      <c r="AF2176" s="171" t="s">
        <v>649</v>
      </c>
    </row>
    <row r="2177" spans="28:32" x14ac:dyDescent="0.25">
      <c r="AB2177" s="171" t="s">
        <v>2467</v>
      </c>
      <c r="AC2177" s="171">
        <v>353</v>
      </c>
      <c r="AD2177" s="207">
        <v>43180</v>
      </c>
      <c r="AE2177" s="207">
        <v>0</v>
      </c>
      <c r="AF2177" s="171" t="s">
        <v>649</v>
      </c>
    </row>
    <row r="2178" spans="28:32" x14ac:dyDescent="0.25">
      <c r="AB2178" s="171" t="s">
        <v>2467</v>
      </c>
      <c r="AC2178" s="171">
        <v>353</v>
      </c>
      <c r="AD2178" s="207">
        <v>43180</v>
      </c>
      <c r="AE2178" s="207">
        <v>0</v>
      </c>
      <c r="AF2178" s="171" t="s">
        <v>649</v>
      </c>
    </row>
    <row r="2179" spans="28:32" x14ac:dyDescent="0.25">
      <c r="AB2179" s="171" t="s">
        <v>2467</v>
      </c>
      <c r="AC2179" s="171">
        <v>353</v>
      </c>
      <c r="AD2179" s="207">
        <v>43180</v>
      </c>
      <c r="AE2179" s="207">
        <v>0</v>
      </c>
      <c r="AF2179" s="171" t="s">
        <v>649</v>
      </c>
    </row>
    <row r="2180" spans="28:32" x14ac:dyDescent="0.25">
      <c r="AB2180" s="171" t="s">
        <v>2467</v>
      </c>
      <c r="AC2180" s="171">
        <v>353</v>
      </c>
      <c r="AD2180" s="207">
        <v>43180</v>
      </c>
      <c r="AE2180" s="207">
        <v>0</v>
      </c>
      <c r="AF2180" s="171" t="s">
        <v>649</v>
      </c>
    </row>
    <row r="2181" spans="28:32" x14ac:dyDescent="0.25">
      <c r="AB2181" s="171" t="s">
        <v>2467</v>
      </c>
      <c r="AC2181" s="171">
        <v>353</v>
      </c>
      <c r="AD2181" s="207">
        <v>43180</v>
      </c>
      <c r="AE2181" s="207">
        <v>0</v>
      </c>
      <c r="AF2181" s="171" t="s">
        <v>649</v>
      </c>
    </row>
    <row r="2182" spans="28:32" x14ac:dyDescent="0.25">
      <c r="AB2182" s="171" t="s">
        <v>2467</v>
      </c>
      <c r="AC2182" s="171">
        <v>353</v>
      </c>
      <c r="AD2182" s="207">
        <v>43180</v>
      </c>
      <c r="AE2182" s="207">
        <v>0</v>
      </c>
      <c r="AF2182" s="171" t="s">
        <v>649</v>
      </c>
    </row>
    <row r="2183" spans="28:32" x14ac:dyDescent="0.25">
      <c r="AB2183" s="171" t="s">
        <v>2467</v>
      </c>
      <c r="AC2183" s="171">
        <v>353</v>
      </c>
      <c r="AD2183" s="207">
        <v>43180</v>
      </c>
      <c r="AE2183" s="207">
        <v>0</v>
      </c>
      <c r="AF2183" s="171" t="s">
        <v>649</v>
      </c>
    </row>
    <row r="2184" spans="28:32" x14ac:dyDescent="0.25">
      <c r="AB2184" s="171" t="s">
        <v>2468</v>
      </c>
      <c r="AC2184" s="171">
        <v>327</v>
      </c>
      <c r="AD2184" s="207">
        <v>43074</v>
      </c>
      <c r="AE2184" s="207">
        <v>43131</v>
      </c>
      <c r="AF2184" s="171" t="s">
        <v>3417</v>
      </c>
    </row>
    <row r="2185" spans="28:32" x14ac:dyDescent="0.25">
      <c r="AB2185" s="171" t="s">
        <v>2468</v>
      </c>
      <c r="AC2185" s="171">
        <v>327</v>
      </c>
      <c r="AD2185" s="207">
        <v>43074</v>
      </c>
      <c r="AE2185" s="207">
        <v>43131</v>
      </c>
      <c r="AF2185" s="171" t="s">
        <v>3417</v>
      </c>
    </row>
    <row r="2186" spans="28:32" x14ac:dyDescent="0.25">
      <c r="AB2186" s="171" t="s">
        <v>2468</v>
      </c>
      <c r="AC2186" s="171">
        <v>347</v>
      </c>
      <c r="AD2186" s="207">
        <v>43118</v>
      </c>
      <c r="AE2186" s="207">
        <v>43133</v>
      </c>
      <c r="AF2186" s="171" t="s">
        <v>3417</v>
      </c>
    </row>
    <row r="2187" spans="28:32" x14ac:dyDescent="0.25">
      <c r="AB2187" s="171" t="s">
        <v>2468</v>
      </c>
      <c r="AC2187" s="171">
        <v>340</v>
      </c>
      <c r="AD2187" s="207">
        <v>43133</v>
      </c>
      <c r="AE2187" s="207">
        <v>43168</v>
      </c>
      <c r="AF2187" s="171" t="s">
        <v>3417</v>
      </c>
    </row>
    <row r="2188" spans="28:32" x14ac:dyDescent="0.25">
      <c r="AB2188" s="171" t="s">
        <v>2468</v>
      </c>
      <c r="AC2188" s="171">
        <v>340</v>
      </c>
      <c r="AD2188" s="207">
        <v>43133</v>
      </c>
      <c r="AE2188" s="207">
        <v>43168</v>
      </c>
      <c r="AF2188" s="171" t="s">
        <v>3417</v>
      </c>
    </row>
    <row r="2189" spans="28:32" x14ac:dyDescent="0.25">
      <c r="AB2189" s="171" t="s">
        <v>2469</v>
      </c>
      <c r="AC2189" s="171">
        <v>327</v>
      </c>
      <c r="AD2189" s="207">
        <v>43074</v>
      </c>
      <c r="AE2189" s="207">
        <v>43131</v>
      </c>
      <c r="AF2189" s="171" t="s">
        <v>3417</v>
      </c>
    </row>
    <row r="2190" spans="28:32" x14ac:dyDescent="0.25">
      <c r="AB2190" s="171" t="s">
        <v>2469</v>
      </c>
      <c r="AC2190" s="171">
        <v>347</v>
      </c>
      <c r="AD2190" s="207">
        <v>43118</v>
      </c>
      <c r="AE2190" s="207">
        <v>43133</v>
      </c>
      <c r="AF2190" s="171" t="s">
        <v>3417</v>
      </c>
    </row>
    <row r="2191" spans="28:32" x14ac:dyDescent="0.25">
      <c r="AB2191" s="171" t="s">
        <v>2469</v>
      </c>
      <c r="AC2191" s="171">
        <v>340</v>
      </c>
      <c r="AD2191" s="207">
        <v>43133</v>
      </c>
      <c r="AE2191" s="207">
        <v>43168</v>
      </c>
      <c r="AF2191" s="171" t="s">
        <v>3417</v>
      </c>
    </row>
    <row r="2192" spans="28:32" x14ac:dyDescent="0.25">
      <c r="AB2192" s="171" t="s">
        <v>2469</v>
      </c>
      <c r="AC2192" s="171">
        <v>340</v>
      </c>
      <c r="AD2192" s="207">
        <v>43133</v>
      </c>
      <c r="AE2192" s="207">
        <v>43168</v>
      </c>
      <c r="AF2192" s="171" t="s">
        <v>3417</v>
      </c>
    </row>
    <row r="2193" spans="28:32" x14ac:dyDescent="0.25">
      <c r="AB2193" s="171" t="s">
        <v>2469</v>
      </c>
      <c r="AC2193" s="171">
        <v>357</v>
      </c>
      <c r="AD2193" s="207">
        <v>43139</v>
      </c>
      <c r="AE2193" s="207">
        <v>43164</v>
      </c>
      <c r="AF2193" s="171" t="s">
        <v>3417</v>
      </c>
    </row>
    <row r="2194" spans="28:32" x14ac:dyDescent="0.25">
      <c r="AB2194" s="171" t="s">
        <v>2469</v>
      </c>
      <c r="AC2194" s="171">
        <v>364</v>
      </c>
      <c r="AD2194" s="207">
        <v>43168</v>
      </c>
      <c r="AE2194" s="207">
        <v>43179</v>
      </c>
      <c r="AF2194" s="171" t="s">
        <v>3417</v>
      </c>
    </row>
    <row r="2195" spans="28:32" x14ac:dyDescent="0.25">
      <c r="AB2195" s="171" t="s">
        <v>2469</v>
      </c>
      <c r="AC2195" s="171">
        <v>353</v>
      </c>
      <c r="AD2195" s="207">
        <v>43180</v>
      </c>
      <c r="AE2195" s="207">
        <v>0</v>
      </c>
      <c r="AF2195" s="171" t="s">
        <v>649</v>
      </c>
    </row>
    <row r="2196" spans="28:32" x14ac:dyDescent="0.25">
      <c r="AB2196" s="171" t="s">
        <v>2469</v>
      </c>
      <c r="AC2196" s="171">
        <v>353</v>
      </c>
      <c r="AD2196" s="207">
        <v>43180</v>
      </c>
      <c r="AE2196" s="207">
        <v>0</v>
      </c>
      <c r="AF2196" s="171" t="s">
        <v>649</v>
      </c>
    </row>
    <row r="2197" spans="28:32" x14ac:dyDescent="0.25">
      <c r="AB2197" s="171" t="s">
        <v>2469</v>
      </c>
      <c r="AC2197" s="171">
        <v>353</v>
      </c>
      <c r="AD2197" s="207">
        <v>43180</v>
      </c>
      <c r="AE2197" s="207">
        <v>0</v>
      </c>
      <c r="AF2197" s="171" t="s">
        <v>649</v>
      </c>
    </row>
    <row r="2198" spans="28:32" x14ac:dyDescent="0.25">
      <c r="AB2198" s="171" t="s">
        <v>2470</v>
      </c>
      <c r="AC2198" s="171">
        <v>340</v>
      </c>
      <c r="AD2198" s="207">
        <v>43133</v>
      </c>
      <c r="AE2198" s="207">
        <v>43168</v>
      </c>
      <c r="AF2198" s="171" t="s">
        <v>3417</v>
      </c>
    </row>
    <row r="2199" spans="28:32" x14ac:dyDescent="0.25">
      <c r="AB2199" s="171" t="s">
        <v>2470</v>
      </c>
      <c r="AC2199" s="171">
        <v>357</v>
      </c>
      <c r="AD2199" s="207">
        <v>43139</v>
      </c>
      <c r="AE2199" s="207">
        <v>43164</v>
      </c>
      <c r="AF2199" s="171" t="s">
        <v>3417</v>
      </c>
    </row>
    <row r="2200" spans="28:32" x14ac:dyDescent="0.25">
      <c r="AB2200" s="171" t="s">
        <v>2470</v>
      </c>
      <c r="AC2200" s="171">
        <v>353</v>
      </c>
      <c r="AD2200" s="207">
        <v>43180</v>
      </c>
      <c r="AE2200" s="207">
        <v>0</v>
      </c>
      <c r="AF2200" s="171" t="s">
        <v>649</v>
      </c>
    </row>
    <row r="2201" spans="28:32" x14ac:dyDescent="0.25">
      <c r="AB2201" s="171" t="s">
        <v>2470</v>
      </c>
      <c r="AC2201" s="171">
        <v>353</v>
      </c>
      <c r="AD2201" s="207">
        <v>43180</v>
      </c>
      <c r="AE2201" s="207">
        <v>0</v>
      </c>
      <c r="AF2201" s="171" t="s">
        <v>649</v>
      </c>
    </row>
    <row r="2202" spans="28:32" x14ac:dyDescent="0.25">
      <c r="AB2202" s="171" t="s">
        <v>2471</v>
      </c>
      <c r="AC2202" s="171">
        <v>323</v>
      </c>
      <c r="AD2202" s="207">
        <v>43074</v>
      </c>
      <c r="AE2202" s="207">
        <v>43111</v>
      </c>
      <c r="AF2202" s="171" t="s">
        <v>3417</v>
      </c>
    </row>
    <row r="2203" spans="28:32" x14ac:dyDescent="0.25">
      <c r="AB2203" s="171" t="s">
        <v>2471</v>
      </c>
      <c r="AC2203" s="171">
        <v>347</v>
      </c>
      <c r="AD2203" s="207">
        <v>43118</v>
      </c>
      <c r="AE2203" s="207">
        <v>43133</v>
      </c>
      <c r="AF2203" s="171" t="s">
        <v>3417</v>
      </c>
    </row>
    <row r="2204" spans="28:32" x14ac:dyDescent="0.25">
      <c r="AB2204" s="171" t="s">
        <v>2471</v>
      </c>
      <c r="AC2204" s="171">
        <v>340</v>
      </c>
      <c r="AD2204" s="207">
        <v>43133</v>
      </c>
      <c r="AE2204" s="207">
        <v>43168</v>
      </c>
      <c r="AF2204" s="171" t="s">
        <v>3417</v>
      </c>
    </row>
    <row r="2205" spans="28:32" x14ac:dyDescent="0.25">
      <c r="AB2205" s="171" t="s">
        <v>2471</v>
      </c>
      <c r="AC2205" s="171">
        <v>357</v>
      </c>
      <c r="AD2205" s="207">
        <v>43139</v>
      </c>
      <c r="AE2205" s="207">
        <v>43164</v>
      </c>
      <c r="AF2205" s="171" t="s">
        <v>3417</v>
      </c>
    </row>
    <row r="2206" spans="28:32" x14ac:dyDescent="0.25">
      <c r="AB2206" s="171" t="s">
        <v>2471</v>
      </c>
      <c r="AC2206" s="171">
        <v>364</v>
      </c>
      <c r="AD2206" s="207">
        <v>43168</v>
      </c>
      <c r="AE2206" s="207">
        <v>43179</v>
      </c>
      <c r="AF2206" s="171" t="s">
        <v>3417</v>
      </c>
    </row>
    <row r="2207" spans="28:32" x14ac:dyDescent="0.25">
      <c r="AB2207" s="171" t="s">
        <v>2471</v>
      </c>
      <c r="AC2207" s="171">
        <v>353</v>
      </c>
      <c r="AD2207" s="207">
        <v>43180</v>
      </c>
      <c r="AE2207" s="207">
        <v>0</v>
      </c>
      <c r="AF2207" s="171" t="s">
        <v>649</v>
      </c>
    </row>
    <row r="2208" spans="28:32" x14ac:dyDescent="0.25">
      <c r="AB2208" s="171" t="s">
        <v>2471</v>
      </c>
      <c r="AC2208" s="171">
        <v>353</v>
      </c>
      <c r="AD2208" s="207">
        <v>43180</v>
      </c>
      <c r="AE2208" s="207">
        <v>0</v>
      </c>
      <c r="AF2208" s="171" t="s">
        <v>649</v>
      </c>
    </row>
    <row r="2209" spans="28:32" x14ac:dyDescent="0.25">
      <c r="AB2209" s="171" t="s">
        <v>2471</v>
      </c>
      <c r="AC2209" s="171">
        <v>353</v>
      </c>
      <c r="AD2209" s="207">
        <v>43180</v>
      </c>
      <c r="AE2209" s="207">
        <v>0</v>
      </c>
      <c r="AF2209" s="171" t="s">
        <v>649</v>
      </c>
    </row>
    <row r="2210" spans="28:32" x14ac:dyDescent="0.25">
      <c r="AB2210" s="171" t="s">
        <v>2472</v>
      </c>
      <c r="AC2210" s="171">
        <v>357</v>
      </c>
      <c r="AD2210" s="207">
        <v>43139</v>
      </c>
      <c r="AE2210" s="207">
        <v>43164</v>
      </c>
      <c r="AF2210" s="171" t="s">
        <v>3417</v>
      </c>
    </row>
    <row r="2211" spans="28:32" x14ac:dyDescent="0.25">
      <c r="AB2211" s="171" t="s">
        <v>2472</v>
      </c>
      <c r="AC2211" s="171">
        <v>364</v>
      </c>
      <c r="AD2211" s="207">
        <v>43168</v>
      </c>
      <c r="AE2211" s="207">
        <v>43179</v>
      </c>
      <c r="AF2211" s="171" t="s">
        <v>3417</v>
      </c>
    </row>
    <row r="2212" spans="28:32" x14ac:dyDescent="0.25">
      <c r="AB2212" s="171" t="s">
        <v>2472</v>
      </c>
      <c r="AC2212" s="171">
        <v>353</v>
      </c>
      <c r="AD2212" s="207">
        <v>43180</v>
      </c>
      <c r="AE2212" s="207">
        <v>0</v>
      </c>
      <c r="AF2212" s="171" t="s">
        <v>649</v>
      </c>
    </row>
    <row r="2213" spans="28:32" x14ac:dyDescent="0.25">
      <c r="AB2213" s="171" t="s">
        <v>2472</v>
      </c>
      <c r="AC2213" s="171">
        <v>353</v>
      </c>
      <c r="AD2213" s="207">
        <v>43180</v>
      </c>
      <c r="AE2213" s="207">
        <v>0</v>
      </c>
      <c r="AF2213" s="171" t="s">
        <v>649</v>
      </c>
    </row>
    <row r="2214" spans="28:32" x14ac:dyDescent="0.25">
      <c r="AB2214" s="171" t="s">
        <v>2472</v>
      </c>
      <c r="AC2214" s="171">
        <v>353</v>
      </c>
      <c r="AD2214" s="207">
        <v>43180</v>
      </c>
      <c r="AE2214" s="207">
        <v>0</v>
      </c>
      <c r="AF2214" s="171" t="s">
        <v>649</v>
      </c>
    </row>
    <row r="2215" spans="28:32" x14ac:dyDescent="0.25">
      <c r="AB2215" s="171" t="s">
        <v>2473</v>
      </c>
      <c r="AC2215" s="171">
        <v>327</v>
      </c>
      <c r="AD2215" s="207">
        <v>43074</v>
      </c>
      <c r="AE2215" s="207">
        <v>43131</v>
      </c>
      <c r="AF2215" s="171" t="s">
        <v>3417</v>
      </c>
    </row>
    <row r="2216" spans="28:32" x14ac:dyDescent="0.25">
      <c r="AB2216" s="171" t="s">
        <v>2473</v>
      </c>
      <c r="AC2216" s="171">
        <v>327</v>
      </c>
      <c r="AD2216" s="207">
        <v>43074</v>
      </c>
      <c r="AE2216" s="207">
        <v>43131</v>
      </c>
      <c r="AF2216" s="171" t="s">
        <v>3417</v>
      </c>
    </row>
    <row r="2217" spans="28:32" x14ac:dyDescent="0.25">
      <c r="AB2217" s="171" t="s">
        <v>2473</v>
      </c>
      <c r="AC2217" s="171">
        <v>347</v>
      </c>
      <c r="AD2217" s="207">
        <v>43118</v>
      </c>
      <c r="AE2217" s="207">
        <v>43133</v>
      </c>
      <c r="AF2217" s="171" t="s">
        <v>3417</v>
      </c>
    </row>
    <row r="2218" spans="28:32" x14ac:dyDescent="0.25">
      <c r="AB2218" s="171" t="s">
        <v>2473</v>
      </c>
      <c r="AC2218" s="171">
        <v>340</v>
      </c>
      <c r="AD2218" s="207">
        <v>43133</v>
      </c>
      <c r="AE2218" s="207">
        <v>43168</v>
      </c>
      <c r="AF2218" s="171" t="s">
        <v>3417</v>
      </c>
    </row>
    <row r="2219" spans="28:32" x14ac:dyDescent="0.25">
      <c r="AB2219" s="171" t="s">
        <v>2473</v>
      </c>
      <c r="AC2219" s="171">
        <v>340</v>
      </c>
      <c r="AD2219" s="207">
        <v>43133</v>
      </c>
      <c r="AE2219" s="207">
        <v>43168</v>
      </c>
      <c r="AF2219" s="171" t="s">
        <v>3417</v>
      </c>
    </row>
    <row r="2220" spans="28:32" x14ac:dyDescent="0.25">
      <c r="AB2220" s="171" t="s">
        <v>2473</v>
      </c>
      <c r="AC2220" s="171">
        <v>357</v>
      </c>
      <c r="AD2220" s="207">
        <v>43139</v>
      </c>
      <c r="AE2220" s="207">
        <v>43164</v>
      </c>
      <c r="AF2220" s="171" t="s">
        <v>3417</v>
      </c>
    </row>
    <row r="2221" spans="28:32" x14ac:dyDescent="0.25">
      <c r="AB2221" s="171" t="s">
        <v>2473</v>
      </c>
      <c r="AC2221" s="171">
        <v>353</v>
      </c>
      <c r="AD2221" s="207">
        <v>43180</v>
      </c>
      <c r="AE2221" s="207">
        <v>0</v>
      </c>
      <c r="AF2221" s="171" t="s">
        <v>649</v>
      </c>
    </row>
    <row r="2222" spans="28:32" x14ac:dyDescent="0.25">
      <c r="AB2222" s="171" t="s">
        <v>2473</v>
      </c>
      <c r="AC2222" s="171">
        <v>353</v>
      </c>
      <c r="AD2222" s="207">
        <v>43180</v>
      </c>
      <c r="AE2222" s="207">
        <v>0</v>
      </c>
      <c r="AF2222" s="171" t="s">
        <v>649</v>
      </c>
    </row>
    <row r="2223" spans="28:32" x14ac:dyDescent="0.25">
      <c r="AB2223" s="171" t="s">
        <v>2474</v>
      </c>
      <c r="AC2223" s="171">
        <v>340</v>
      </c>
      <c r="AD2223" s="207">
        <v>43133</v>
      </c>
      <c r="AE2223" s="207">
        <v>43168</v>
      </c>
      <c r="AF2223" s="171" t="s">
        <v>3417</v>
      </c>
    </row>
    <row r="2224" spans="28:32" x14ac:dyDescent="0.25">
      <c r="AB2224" s="171" t="s">
        <v>2474</v>
      </c>
      <c r="AC2224" s="171">
        <v>364</v>
      </c>
      <c r="AD2224" s="207">
        <v>43168</v>
      </c>
      <c r="AE2224" s="207">
        <v>43179</v>
      </c>
      <c r="AF2224" s="171" t="s">
        <v>3417</v>
      </c>
    </row>
    <row r="2225" spans="28:32" x14ac:dyDescent="0.25">
      <c r="AB2225" s="171" t="s">
        <v>2474</v>
      </c>
      <c r="AC2225" s="171">
        <v>353</v>
      </c>
      <c r="AD2225" s="207">
        <v>43180</v>
      </c>
      <c r="AE2225" s="207">
        <v>0</v>
      </c>
      <c r="AF2225" s="171" t="s">
        <v>649</v>
      </c>
    </row>
    <row r="2226" spans="28:32" x14ac:dyDescent="0.25">
      <c r="AB2226" s="171" t="s">
        <v>2475</v>
      </c>
      <c r="AC2226" s="171">
        <v>327</v>
      </c>
      <c r="AD2226" s="207">
        <v>43074</v>
      </c>
      <c r="AE2226" s="207">
        <v>43131</v>
      </c>
      <c r="AF2226" s="171" t="s">
        <v>3417</v>
      </c>
    </row>
    <row r="2227" spans="28:32" x14ac:dyDescent="0.25">
      <c r="AB2227" s="171" t="s">
        <v>2475</v>
      </c>
      <c r="AC2227" s="171">
        <v>327</v>
      </c>
      <c r="AD2227" s="207">
        <v>43074</v>
      </c>
      <c r="AE2227" s="207">
        <v>43131</v>
      </c>
      <c r="AF2227" s="171" t="s">
        <v>3417</v>
      </c>
    </row>
    <row r="2228" spans="28:32" x14ac:dyDescent="0.25">
      <c r="AB2228" s="171" t="s">
        <v>2475</v>
      </c>
      <c r="AC2228" s="171">
        <v>353</v>
      </c>
      <c r="AD2228" s="207">
        <v>43180</v>
      </c>
      <c r="AE2228" s="207">
        <v>0</v>
      </c>
      <c r="AF2228" s="171" t="s">
        <v>649</v>
      </c>
    </row>
    <row r="2229" spans="28:32" x14ac:dyDescent="0.25">
      <c r="AB2229" s="171" t="s">
        <v>2476</v>
      </c>
      <c r="AC2229" s="171">
        <v>347</v>
      </c>
      <c r="AD2229" s="207">
        <v>43118</v>
      </c>
      <c r="AE2229" s="207">
        <v>43133</v>
      </c>
      <c r="AF2229" s="171" t="s">
        <v>3417</v>
      </c>
    </row>
    <row r="2230" spans="28:32" x14ac:dyDescent="0.25">
      <c r="AB2230" s="171" t="s">
        <v>2476</v>
      </c>
      <c r="AC2230" s="171">
        <v>340</v>
      </c>
      <c r="AD2230" s="207">
        <v>43133</v>
      </c>
      <c r="AE2230" s="207">
        <v>43168</v>
      </c>
      <c r="AF2230" s="171" t="s">
        <v>3417</v>
      </c>
    </row>
    <row r="2231" spans="28:32" x14ac:dyDescent="0.25">
      <c r="AB2231" s="171" t="s">
        <v>2476</v>
      </c>
      <c r="AC2231" s="171">
        <v>340</v>
      </c>
      <c r="AD2231" s="207">
        <v>43133</v>
      </c>
      <c r="AE2231" s="207">
        <v>43168</v>
      </c>
      <c r="AF2231" s="171" t="s">
        <v>3417</v>
      </c>
    </row>
    <row r="2232" spans="28:32" x14ac:dyDescent="0.25">
      <c r="AB2232" s="171" t="s">
        <v>2477</v>
      </c>
      <c r="AC2232" s="171">
        <v>323</v>
      </c>
      <c r="AD2232" s="207">
        <v>43074</v>
      </c>
      <c r="AE2232" s="207">
        <v>43111</v>
      </c>
      <c r="AF2232" s="171" t="s">
        <v>3417</v>
      </c>
    </row>
    <row r="2233" spans="28:32" x14ac:dyDescent="0.25">
      <c r="AB2233" s="171" t="s">
        <v>2477</v>
      </c>
      <c r="AC2233" s="171">
        <v>327</v>
      </c>
      <c r="AD2233" s="207">
        <v>43074</v>
      </c>
      <c r="AE2233" s="207">
        <v>43131</v>
      </c>
      <c r="AF2233" s="171" t="s">
        <v>3417</v>
      </c>
    </row>
    <row r="2234" spans="28:32" x14ac:dyDescent="0.25">
      <c r="AB2234" s="171" t="s">
        <v>2477</v>
      </c>
      <c r="AC2234" s="171">
        <v>347</v>
      </c>
      <c r="AD2234" s="207">
        <v>43118</v>
      </c>
      <c r="AE2234" s="207">
        <v>43133</v>
      </c>
      <c r="AF2234" s="171" t="s">
        <v>3417</v>
      </c>
    </row>
    <row r="2235" spans="28:32" x14ac:dyDescent="0.25">
      <c r="AB2235" s="171" t="s">
        <v>2477</v>
      </c>
      <c r="AC2235" s="171">
        <v>340</v>
      </c>
      <c r="AD2235" s="207">
        <v>43133</v>
      </c>
      <c r="AE2235" s="207">
        <v>43168</v>
      </c>
      <c r="AF2235" s="171" t="s">
        <v>3417</v>
      </c>
    </row>
    <row r="2236" spans="28:32" x14ac:dyDescent="0.25">
      <c r="AB2236" s="171" t="s">
        <v>2477</v>
      </c>
      <c r="AC2236" s="171">
        <v>340</v>
      </c>
      <c r="AD2236" s="207">
        <v>43133</v>
      </c>
      <c r="AE2236" s="207">
        <v>43168</v>
      </c>
      <c r="AF2236" s="171" t="s">
        <v>3417</v>
      </c>
    </row>
    <row r="2237" spans="28:32" x14ac:dyDescent="0.25">
      <c r="AB2237" s="171" t="s">
        <v>2477</v>
      </c>
      <c r="AC2237" s="171">
        <v>374</v>
      </c>
      <c r="AD2237" s="207">
        <v>43195</v>
      </c>
      <c r="AE2237" s="207">
        <v>0</v>
      </c>
      <c r="AF2237" s="171" t="s">
        <v>649</v>
      </c>
    </row>
    <row r="2238" spans="28:32" x14ac:dyDescent="0.25">
      <c r="AB2238" s="171" t="s">
        <v>2478</v>
      </c>
      <c r="AC2238" s="171">
        <v>323</v>
      </c>
      <c r="AD2238" s="207">
        <v>43074</v>
      </c>
      <c r="AE2238" s="207">
        <v>43111</v>
      </c>
      <c r="AF2238" s="171" t="s">
        <v>3417</v>
      </c>
    </row>
    <row r="2239" spans="28:32" x14ac:dyDescent="0.25">
      <c r="AB2239" s="171" t="s">
        <v>2478</v>
      </c>
      <c r="AC2239" s="171">
        <v>327</v>
      </c>
      <c r="AD2239" s="207">
        <v>43074</v>
      </c>
      <c r="AE2239" s="207">
        <v>43131</v>
      </c>
      <c r="AF2239" s="171" t="s">
        <v>3417</v>
      </c>
    </row>
    <row r="2240" spans="28:32" x14ac:dyDescent="0.25">
      <c r="AB2240" s="171" t="s">
        <v>2478</v>
      </c>
      <c r="AC2240" s="171">
        <v>340</v>
      </c>
      <c r="AD2240" s="207">
        <v>43133</v>
      </c>
      <c r="AE2240" s="207">
        <v>43168</v>
      </c>
      <c r="AF2240" s="171" t="s">
        <v>3417</v>
      </c>
    </row>
    <row r="2241" spans="28:32" x14ac:dyDescent="0.25">
      <c r="AB2241" s="171" t="s">
        <v>2478</v>
      </c>
      <c r="AC2241" s="171">
        <v>357</v>
      </c>
      <c r="AD2241" s="207">
        <v>43139</v>
      </c>
      <c r="AE2241" s="207">
        <v>43164</v>
      </c>
      <c r="AF2241" s="171" t="s">
        <v>3417</v>
      </c>
    </row>
    <row r="2242" spans="28:32" x14ac:dyDescent="0.25">
      <c r="AB2242" s="171" t="s">
        <v>2478</v>
      </c>
      <c r="AC2242" s="171">
        <v>364</v>
      </c>
      <c r="AD2242" s="207">
        <v>43168</v>
      </c>
      <c r="AE2242" s="207">
        <v>43179</v>
      </c>
      <c r="AF2242" s="171" t="s">
        <v>3417</v>
      </c>
    </row>
    <row r="2243" spans="28:32" x14ac:dyDescent="0.25">
      <c r="AB2243" s="171" t="s">
        <v>2478</v>
      </c>
      <c r="AC2243" s="171">
        <v>374</v>
      </c>
      <c r="AD2243" s="207">
        <v>43195</v>
      </c>
      <c r="AE2243" s="207">
        <v>0</v>
      </c>
      <c r="AF2243" s="171" t="s">
        <v>649</v>
      </c>
    </row>
    <row r="2244" spans="28:32" x14ac:dyDescent="0.25">
      <c r="AB2244" s="171" t="s">
        <v>3196</v>
      </c>
      <c r="AC2244" s="171">
        <v>323</v>
      </c>
      <c r="AD2244" s="207">
        <v>43074</v>
      </c>
      <c r="AE2244" s="207">
        <v>43111</v>
      </c>
      <c r="AF2244" s="171" t="s">
        <v>3417</v>
      </c>
    </row>
    <row r="2245" spans="28:32" x14ac:dyDescent="0.25">
      <c r="AB2245" s="171" t="s">
        <v>3196</v>
      </c>
      <c r="AC2245" s="171">
        <v>347</v>
      </c>
      <c r="AD2245" s="207">
        <v>43118</v>
      </c>
      <c r="AE2245" s="207">
        <v>43133</v>
      </c>
      <c r="AF2245" s="171" t="s">
        <v>3417</v>
      </c>
    </row>
    <row r="2246" spans="28:32" x14ac:dyDescent="0.25">
      <c r="AB2246" s="171" t="s">
        <v>3196</v>
      </c>
      <c r="AC2246" s="171">
        <v>340</v>
      </c>
      <c r="AD2246" s="207">
        <v>43133</v>
      </c>
      <c r="AE2246" s="207">
        <v>43168</v>
      </c>
      <c r="AF2246" s="171" t="s">
        <v>3417</v>
      </c>
    </row>
    <row r="2247" spans="28:32" x14ac:dyDescent="0.25">
      <c r="AB2247" s="171" t="s">
        <v>3196</v>
      </c>
      <c r="AC2247" s="171">
        <v>374</v>
      </c>
      <c r="AD2247" s="207">
        <v>43195</v>
      </c>
      <c r="AE2247" s="207">
        <v>0</v>
      </c>
      <c r="AF2247" s="171" t="s">
        <v>649</v>
      </c>
    </row>
    <row r="2248" spans="28:32" x14ac:dyDescent="0.25">
      <c r="AB2248" s="171" t="s">
        <v>2479</v>
      </c>
      <c r="AC2248" s="171">
        <v>327</v>
      </c>
      <c r="AD2248" s="207">
        <v>43074</v>
      </c>
      <c r="AE2248" s="207">
        <v>43131</v>
      </c>
      <c r="AF2248" s="171" t="s">
        <v>3417</v>
      </c>
    </row>
    <row r="2249" spans="28:32" x14ac:dyDescent="0.25">
      <c r="AB2249" s="171" t="s">
        <v>2479</v>
      </c>
      <c r="AC2249" s="171">
        <v>327</v>
      </c>
      <c r="AD2249" s="207">
        <v>43074</v>
      </c>
      <c r="AE2249" s="207">
        <v>43131</v>
      </c>
      <c r="AF2249" s="171" t="s">
        <v>3417</v>
      </c>
    </row>
    <row r="2250" spans="28:32" x14ac:dyDescent="0.25">
      <c r="AB2250" s="171" t="s">
        <v>2479</v>
      </c>
      <c r="AC2250" s="171">
        <v>327</v>
      </c>
      <c r="AD2250" s="207">
        <v>43074</v>
      </c>
      <c r="AE2250" s="207">
        <v>43131</v>
      </c>
      <c r="AF2250" s="171" t="s">
        <v>3417</v>
      </c>
    </row>
    <row r="2251" spans="28:32" x14ac:dyDescent="0.25">
      <c r="AB2251" s="171" t="s">
        <v>2479</v>
      </c>
      <c r="AC2251" s="171">
        <v>347</v>
      </c>
      <c r="AD2251" s="207">
        <v>43118</v>
      </c>
      <c r="AE2251" s="207">
        <v>43133</v>
      </c>
      <c r="AF2251" s="171" t="s">
        <v>3417</v>
      </c>
    </row>
    <row r="2252" spans="28:32" x14ac:dyDescent="0.25">
      <c r="AB2252" s="171" t="s">
        <v>2479</v>
      </c>
      <c r="AC2252" s="171">
        <v>340</v>
      </c>
      <c r="AD2252" s="207">
        <v>43133</v>
      </c>
      <c r="AE2252" s="207">
        <v>43168</v>
      </c>
      <c r="AF2252" s="171" t="s">
        <v>3417</v>
      </c>
    </row>
    <row r="2253" spans="28:32" x14ac:dyDescent="0.25">
      <c r="AB2253" s="171" t="s">
        <v>2479</v>
      </c>
      <c r="AC2253" s="171">
        <v>353</v>
      </c>
      <c r="AD2253" s="207">
        <v>43180</v>
      </c>
      <c r="AE2253" s="207">
        <v>0</v>
      </c>
      <c r="AF2253" s="171" t="s">
        <v>649</v>
      </c>
    </row>
    <row r="2254" spans="28:32" x14ac:dyDescent="0.25">
      <c r="AB2254" s="171" t="s">
        <v>2479</v>
      </c>
      <c r="AC2254" s="171">
        <v>353</v>
      </c>
      <c r="AD2254" s="207">
        <v>43180</v>
      </c>
      <c r="AE2254" s="207">
        <v>0</v>
      </c>
      <c r="AF2254" s="171" t="s">
        <v>649</v>
      </c>
    </row>
    <row r="2255" spans="28:32" x14ac:dyDescent="0.25">
      <c r="AB2255" s="171" t="s">
        <v>2480</v>
      </c>
      <c r="AC2255" s="171">
        <v>347</v>
      </c>
      <c r="AD2255" s="207">
        <v>43118</v>
      </c>
      <c r="AE2255" s="207">
        <v>43133</v>
      </c>
      <c r="AF2255" s="171" t="s">
        <v>3417</v>
      </c>
    </row>
    <row r="2256" spans="28:32" x14ac:dyDescent="0.25">
      <c r="AB2256" s="171" t="s">
        <v>2480</v>
      </c>
      <c r="AC2256" s="171">
        <v>340</v>
      </c>
      <c r="AD2256" s="207">
        <v>43133</v>
      </c>
      <c r="AE2256" s="207">
        <v>43168</v>
      </c>
      <c r="AF2256" s="171" t="s">
        <v>3417</v>
      </c>
    </row>
    <row r="2257" spans="28:32" x14ac:dyDescent="0.25">
      <c r="AB2257" s="171" t="s">
        <v>2481</v>
      </c>
      <c r="AC2257" s="171">
        <v>323</v>
      </c>
      <c r="AD2257" s="207">
        <v>43074</v>
      </c>
      <c r="AE2257" s="207">
        <v>43111</v>
      </c>
      <c r="AF2257" s="171" t="s">
        <v>3417</v>
      </c>
    </row>
    <row r="2258" spans="28:32" x14ac:dyDescent="0.25">
      <c r="AB2258" s="171" t="s">
        <v>2481</v>
      </c>
      <c r="AC2258" s="171">
        <v>347</v>
      </c>
      <c r="AD2258" s="207">
        <v>43118</v>
      </c>
      <c r="AE2258" s="207">
        <v>43133</v>
      </c>
      <c r="AF2258" s="171" t="s">
        <v>3417</v>
      </c>
    </row>
    <row r="2259" spans="28:32" x14ac:dyDescent="0.25">
      <c r="AB2259" s="171" t="s">
        <v>2481</v>
      </c>
      <c r="AC2259" s="171">
        <v>340</v>
      </c>
      <c r="AD2259" s="207">
        <v>43133</v>
      </c>
      <c r="AE2259" s="207">
        <v>43168</v>
      </c>
      <c r="AF2259" s="171" t="s">
        <v>3417</v>
      </c>
    </row>
    <row r="2260" spans="28:32" x14ac:dyDescent="0.25">
      <c r="AB2260" s="171" t="s">
        <v>2481</v>
      </c>
      <c r="AC2260" s="171">
        <v>340</v>
      </c>
      <c r="AD2260" s="207">
        <v>43133</v>
      </c>
      <c r="AE2260" s="207">
        <v>43168</v>
      </c>
      <c r="AF2260" s="171" t="s">
        <v>3417</v>
      </c>
    </row>
    <row r="2261" spans="28:32" x14ac:dyDescent="0.25">
      <c r="AB2261" s="171" t="s">
        <v>2481</v>
      </c>
      <c r="AC2261" s="171">
        <v>357</v>
      </c>
      <c r="AD2261" s="207">
        <v>43139</v>
      </c>
      <c r="AE2261" s="207">
        <v>43164</v>
      </c>
      <c r="AF2261" s="171" t="s">
        <v>3417</v>
      </c>
    </row>
    <row r="2262" spans="28:32" x14ac:dyDescent="0.25">
      <c r="AB2262" s="171" t="s">
        <v>2481</v>
      </c>
      <c r="AC2262" s="171">
        <v>364</v>
      </c>
      <c r="AD2262" s="207">
        <v>43168</v>
      </c>
      <c r="AE2262" s="207">
        <v>43179</v>
      </c>
      <c r="AF2262" s="171" t="s">
        <v>3417</v>
      </c>
    </row>
    <row r="2263" spans="28:32" x14ac:dyDescent="0.25">
      <c r="AB2263" s="171" t="s">
        <v>2481</v>
      </c>
      <c r="AC2263" s="171">
        <v>353</v>
      </c>
      <c r="AD2263" s="207">
        <v>43180</v>
      </c>
      <c r="AE2263" s="207">
        <v>0</v>
      </c>
      <c r="AF2263" s="171" t="s">
        <v>649</v>
      </c>
    </row>
    <row r="2264" spans="28:32" x14ac:dyDescent="0.25">
      <c r="AB2264" s="171" t="s">
        <v>2481</v>
      </c>
      <c r="AC2264" s="171">
        <v>353</v>
      </c>
      <c r="AD2264" s="207">
        <v>43180</v>
      </c>
      <c r="AE2264" s="207">
        <v>0</v>
      </c>
      <c r="AF2264" s="171" t="s">
        <v>649</v>
      </c>
    </row>
    <row r="2265" spans="28:32" x14ac:dyDescent="0.25">
      <c r="AB2265" s="171" t="s">
        <v>2481</v>
      </c>
      <c r="AC2265" s="171">
        <v>353</v>
      </c>
      <c r="AD2265" s="207">
        <v>43180</v>
      </c>
      <c r="AE2265" s="207">
        <v>0</v>
      </c>
      <c r="AF2265" s="171" t="s">
        <v>649</v>
      </c>
    </row>
    <row r="2266" spans="28:32" x14ac:dyDescent="0.25">
      <c r="AB2266" s="171" t="s">
        <v>2481</v>
      </c>
      <c r="AC2266" s="171">
        <v>353</v>
      </c>
      <c r="AD2266" s="207">
        <v>43180</v>
      </c>
      <c r="AE2266" s="207">
        <v>0</v>
      </c>
      <c r="AF2266" s="171" t="s">
        <v>649</v>
      </c>
    </row>
    <row r="2267" spans="28:32" x14ac:dyDescent="0.25">
      <c r="AB2267" s="171" t="s">
        <v>2481</v>
      </c>
      <c r="AC2267" s="171">
        <v>353</v>
      </c>
      <c r="AD2267" s="207">
        <v>43180</v>
      </c>
      <c r="AE2267" s="207">
        <v>0</v>
      </c>
      <c r="AF2267" s="171" t="s">
        <v>649</v>
      </c>
    </row>
    <row r="2268" spans="28:32" x14ac:dyDescent="0.25">
      <c r="AB2268" s="171" t="s">
        <v>2482</v>
      </c>
      <c r="AC2268" s="171">
        <v>347</v>
      </c>
      <c r="AD2268" s="207">
        <v>43118</v>
      </c>
      <c r="AE2268" s="207">
        <v>43133</v>
      </c>
      <c r="AF2268" s="171" t="s">
        <v>3417</v>
      </c>
    </row>
    <row r="2269" spans="28:32" x14ac:dyDescent="0.25">
      <c r="AB2269" s="171" t="s">
        <v>2482</v>
      </c>
      <c r="AC2269" s="171">
        <v>340</v>
      </c>
      <c r="AD2269" s="207">
        <v>43133</v>
      </c>
      <c r="AE2269" s="207">
        <v>43168</v>
      </c>
      <c r="AF2269" s="171" t="s">
        <v>3417</v>
      </c>
    </row>
    <row r="2270" spans="28:32" x14ac:dyDescent="0.25">
      <c r="AB2270" s="171" t="s">
        <v>2483</v>
      </c>
      <c r="AC2270" s="171">
        <v>347</v>
      </c>
      <c r="AD2270" s="207">
        <v>43118</v>
      </c>
      <c r="AE2270" s="207">
        <v>43133</v>
      </c>
      <c r="AF2270" s="171" t="s">
        <v>3417</v>
      </c>
    </row>
    <row r="2271" spans="28:32" x14ac:dyDescent="0.25">
      <c r="AB2271" s="171" t="s">
        <v>2483</v>
      </c>
      <c r="AC2271" s="171">
        <v>340</v>
      </c>
      <c r="AD2271" s="207">
        <v>43133</v>
      </c>
      <c r="AE2271" s="207">
        <v>43168</v>
      </c>
      <c r="AF2271" s="171" t="s">
        <v>3417</v>
      </c>
    </row>
    <row r="2272" spans="28:32" x14ac:dyDescent="0.25">
      <c r="AB2272" s="171" t="s">
        <v>2483</v>
      </c>
      <c r="AC2272" s="171">
        <v>353</v>
      </c>
      <c r="AD2272" s="207">
        <v>43180</v>
      </c>
      <c r="AE2272" s="207">
        <v>0</v>
      </c>
      <c r="AF2272" s="171" t="s">
        <v>649</v>
      </c>
    </row>
    <row r="2273" spans="28:32" x14ac:dyDescent="0.25">
      <c r="AB2273" s="171" t="s">
        <v>2484</v>
      </c>
      <c r="AC2273" s="171">
        <v>347</v>
      </c>
      <c r="AD2273" s="207">
        <v>43118</v>
      </c>
      <c r="AE2273" s="207">
        <v>43133</v>
      </c>
      <c r="AF2273" s="171" t="s">
        <v>3417</v>
      </c>
    </row>
    <row r="2274" spans="28:32" x14ac:dyDescent="0.25">
      <c r="AB2274" s="171" t="s">
        <v>2484</v>
      </c>
      <c r="AC2274" s="171">
        <v>340</v>
      </c>
      <c r="AD2274" s="207">
        <v>43133</v>
      </c>
      <c r="AE2274" s="207">
        <v>43168</v>
      </c>
      <c r="AF2274" s="171" t="s">
        <v>3417</v>
      </c>
    </row>
    <row r="2275" spans="28:32" x14ac:dyDescent="0.25">
      <c r="AB2275" s="171" t="s">
        <v>2485</v>
      </c>
      <c r="AC2275" s="171">
        <v>327</v>
      </c>
      <c r="AD2275" s="207">
        <v>43074</v>
      </c>
      <c r="AE2275" s="207">
        <v>43131</v>
      </c>
      <c r="AF2275" s="171" t="s">
        <v>3417</v>
      </c>
    </row>
    <row r="2276" spans="28:32" x14ac:dyDescent="0.25">
      <c r="AB2276" s="171" t="s">
        <v>2485</v>
      </c>
      <c r="AC2276" s="171">
        <v>357</v>
      </c>
      <c r="AD2276" s="207">
        <v>43139</v>
      </c>
      <c r="AE2276" s="207">
        <v>43164</v>
      </c>
      <c r="AF2276" s="171" t="s">
        <v>3417</v>
      </c>
    </row>
    <row r="2277" spans="28:32" x14ac:dyDescent="0.25">
      <c r="AB2277" s="171" t="s">
        <v>2485</v>
      </c>
      <c r="AC2277" s="171">
        <v>364</v>
      </c>
      <c r="AD2277" s="207">
        <v>43168</v>
      </c>
      <c r="AE2277" s="207">
        <v>43179</v>
      </c>
      <c r="AF2277" s="171" t="s">
        <v>3417</v>
      </c>
    </row>
    <row r="2278" spans="28:32" x14ac:dyDescent="0.25">
      <c r="AB2278" s="171" t="s">
        <v>2485</v>
      </c>
      <c r="AC2278" s="171">
        <v>353</v>
      </c>
      <c r="AD2278" s="207">
        <v>43180</v>
      </c>
      <c r="AE2278" s="207">
        <v>0</v>
      </c>
      <c r="AF2278" s="171" t="s">
        <v>649</v>
      </c>
    </row>
    <row r="2279" spans="28:32" x14ac:dyDescent="0.25">
      <c r="AB2279" s="171" t="s">
        <v>2485</v>
      </c>
      <c r="AC2279" s="171">
        <v>353</v>
      </c>
      <c r="AD2279" s="207">
        <v>43180</v>
      </c>
      <c r="AE2279" s="207">
        <v>0</v>
      </c>
      <c r="AF2279" s="171" t="s">
        <v>649</v>
      </c>
    </row>
    <row r="2280" spans="28:32" x14ac:dyDescent="0.25">
      <c r="AB2280" s="171" t="s">
        <v>2486</v>
      </c>
      <c r="AC2280" s="171">
        <v>327</v>
      </c>
      <c r="AD2280" s="207">
        <v>43074</v>
      </c>
      <c r="AE2280" s="207">
        <v>43131</v>
      </c>
      <c r="AF2280" s="171" t="s">
        <v>3417</v>
      </c>
    </row>
    <row r="2281" spans="28:32" x14ac:dyDescent="0.25">
      <c r="AB2281" s="171" t="s">
        <v>2486</v>
      </c>
      <c r="AC2281" s="171">
        <v>347</v>
      </c>
      <c r="AD2281" s="207">
        <v>43118</v>
      </c>
      <c r="AE2281" s="207">
        <v>43133</v>
      </c>
      <c r="AF2281" s="171" t="s">
        <v>3417</v>
      </c>
    </row>
    <row r="2282" spans="28:32" x14ac:dyDescent="0.25">
      <c r="AB2282" s="171" t="s">
        <v>2486</v>
      </c>
      <c r="AC2282" s="171">
        <v>340</v>
      </c>
      <c r="AD2282" s="207">
        <v>43133</v>
      </c>
      <c r="AE2282" s="207">
        <v>43168</v>
      </c>
      <c r="AF2282" s="171" t="s">
        <v>3417</v>
      </c>
    </row>
    <row r="2283" spans="28:32" x14ac:dyDescent="0.25">
      <c r="AB2283" s="171" t="s">
        <v>2486</v>
      </c>
      <c r="AC2283" s="171">
        <v>374</v>
      </c>
      <c r="AD2283" s="207">
        <v>43195</v>
      </c>
      <c r="AE2283" s="207">
        <v>0</v>
      </c>
      <c r="AF2283" s="171" t="s">
        <v>649</v>
      </c>
    </row>
    <row r="2284" spans="28:32" x14ac:dyDescent="0.25">
      <c r="AB2284" s="171" t="s">
        <v>2487</v>
      </c>
      <c r="AC2284" s="171">
        <v>353</v>
      </c>
      <c r="AD2284" s="207">
        <v>43180</v>
      </c>
      <c r="AE2284" s="207">
        <v>0</v>
      </c>
      <c r="AF2284" s="171" t="s">
        <v>649</v>
      </c>
    </row>
    <row r="2285" spans="28:32" x14ac:dyDescent="0.25">
      <c r="AB2285" s="171" t="s">
        <v>2487</v>
      </c>
      <c r="AC2285" s="171">
        <v>374</v>
      </c>
      <c r="AD2285" s="207">
        <v>43195</v>
      </c>
      <c r="AE2285" s="207">
        <v>0</v>
      </c>
      <c r="AF2285" s="171" t="s">
        <v>649</v>
      </c>
    </row>
    <row r="2286" spans="28:32" x14ac:dyDescent="0.25">
      <c r="AB2286" s="171" t="s">
        <v>2488</v>
      </c>
      <c r="AC2286" s="171">
        <v>347</v>
      </c>
      <c r="AD2286" s="207">
        <v>43118</v>
      </c>
      <c r="AE2286" s="207">
        <v>43133</v>
      </c>
      <c r="AF2286" s="171" t="s">
        <v>3417</v>
      </c>
    </row>
    <row r="2287" spans="28:32" x14ac:dyDescent="0.25">
      <c r="AB2287" s="171" t="s">
        <v>2488</v>
      </c>
      <c r="AC2287" s="171">
        <v>340</v>
      </c>
      <c r="AD2287" s="207">
        <v>43133</v>
      </c>
      <c r="AE2287" s="207">
        <v>43168</v>
      </c>
      <c r="AF2287" s="171" t="s">
        <v>3417</v>
      </c>
    </row>
    <row r="2288" spans="28:32" x14ac:dyDescent="0.25">
      <c r="AB2288" s="171" t="s">
        <v>2488</v>
      </c>
      <c r="AC2288" s="171">
        <v>340</v>
      </c>
      <c r="AD2288" s="207">
        <v>43133</v>
      </c>
      <c r="AE2288" s="207">
        <v>43168</v>
      </c>
      <c r="AF2288" s="171" t="s">
        <v>3417</v>
      </c>
    </row>
    <row r="2289" spans="28:32" x14ac:dyDescent="0.25">
      <c r="AB2289" s="171" t="s">
        <v>2489</v>
      </c>
      <c r="AC2289" s="171">
        <v>340</v>
      </c>
      <c r="AD2289" s="207">
        <v>43133</v>
      </c>
      <c r="AE2289" s="207">
        <v>43168</v>
      </c>
      <c r="AF2289" s="171" t="s">
        <v>3417</v>
      </c>
    </row>
    <row r="2290" spans="28:32" x14ac:dyDescent="0.25">
      <c r="AB2290" s="171" t="s">
        <v>2489</v>
      </c>
      <c r="AC2290" s="171">
        <v>357</v>
      </c>
      <c r="AD2290" s="207">
        <v>43139</v>
      </c>
      <c r="AE2290" s="207">
        <v>43164</v>
      </c>
      <c r="AF2290" s="171" t="s">
        <v>3417</v>
      </c>
    </row>
    <row r="2291" spans="28:32" x14ac:dyDescent="0.25">
      <c r="AB2291" s="171" t="s">
        <v>2489</v>
      </c>
      <c r="AC2291" s="171">
        <v>364</v>
      </c>
      <c r="AD2291" s="207">
        <v>43168</v>
      </c>
      <c r="AE2291" s="207">
        <v>43179</v>
      </c>
      <c r="AF2291" s="171" t="s">
        <v>3417</v>
      </c>
    </row>
    <row r="2292" spans="28:32" x14ac:dyDescent="0.25">
      <c r="AB2292" s="171" t="s">
        <v>2489</v>
      </c>
      <c r="AC2292" s="171">
        <v>353</v>
      </c>
      <c r="AD2292" s="207">
        <v>43180</v>
      </c>
      <c r="AE2292" s="207">
        <v>0</v>
      </c>
      <c r="AF2292" s="171" t="s">
        <v>649</v>
      </c>
    </row>
    <row r="2293" spans="28:32" x14ac:dyDescent="0.25">
      <c r="AB2293" s="171" t="s">
        <v>2489</v>
      </c>
      <c r="AC2293" s="171">
        <v>353</v>
      </c>
      <c r="AD2293" s="207">
        <v>43180</v>
      </c>
      <c r="AE2293" s="207">
        <v>0</v>
      </c>
      <c r="AF2293" s="171" t="s">
        <v>649</v>
      </c>
    </row>
    <row r="2294" spans="28:32" x14ac:dyDescent="0.25">
      <c r="AB2294" s="171" t="s">
        <v>2490</v>
      </c>
      <c r="AC2294" s="171">
        <v>364</v>
      </c>
      <c r="AD2294" s="207">
        <v>43168</v>
      </c>
      <c r="AE2294" s="207">
        <v>43179</v>
      </c>
      <c r="AF2294" s="171" t="s">
        <v>3417</v>
      </c>
    </row>
    <row r="2295" spans="28:32" x14ac:dyDescent="0.25">
      <c r="AB2295" s="171" t="s">
        <v>2490</v>
      </c>
      <c r="AC2295" s="171">
        <v>353</v>
      </c>
      <c r="AD2295" s="207">
        <v>43180</v>
      </c>
      <c r="AE2295" s="207">
        <v>0</v>
      </c>
      <c r="AF2295" s="171" t="s">
        <v>649</v>
      </c>
    </row>
    <row r="2296" spans="28:32" x14ac:dyDescent="0.25">
      <c r="AB2296" s="171" t="s">
        <v>2491</v>
      </c>
      <c r="AC2296" s="171">
        <v>323</v>
      </c>
      <c r="AD2296" s="207">
        <v>43074</v>
      </c>
      <c r="AE2296" s="207">
        <v>43111</v>
      </c>
      <c r="AF2296" s="171" t="s">
        <v>3417</v>
      </c>
    </row>
    <row r="2297" spans="28:32" x14ac:dyDescent="0.25">
      <c r="AB2297" s="171" t="s">
        <v>2491</v>
      </c>
      <c r="AC2297" s="171">
        <v>327</v>
      </c>
      <c r="AD2297" s="207">
        <v>43074</v>
      </c>
      <c r="AE2297" s="207">
        <v>43131</v>
      </c>
      <c r="AF2297" s="171" t="s">
        <v>3417</v>
      </c>
    </row>
    <row r="2298" spans="28:32" x14ac:dyDescent="0.25">
      <c r="AB2298" s="171" t="s">
        <v>2491</v>
      </c>
      <c r="AC2298" s="171">
        <v>347</v>
      </c>
      <c r="AD2298" s="207">
        <v>43118</v>
      </c>
      <c r="AE2298" s="207">
        <v>43133</v>
      </c>
      <c r="AF2298" s="171" t="s">
        <v>3417</v>
      </c>
    </row>
    <row r="2299" spans="28:32" x14ac:dyDescent="0.25">
      <c r="AB2299" s="171" t="s">
        <v>2491</v>
      </c>
      <c r="AC2299" s="171">
        <v>340</v>
      </c>
      <c r="AD2299" s="207">
        <v>43133</v>
      </c>
      <c r="AE2299" s="207">
        <v>43168</v>
      </c>
      <c r="AF2299" s="171" t="s">
        <v>3417</v>
      </c>
    </row>
    <row r="2300" spans="28:32" x14ac:dyDescent="0.25">
      <c r="AB2300" s="171" t="s">
        <v>2491</v>
      </c>
      <c r="AC2300" s="171">
        <v>340</v>
      </c>
      <c r="AD2300" s="207">
        <v>43133</v>
      </c>
      <c r="AE2300" s="207">
        <v>43168</v>
      </c>
      <c r="AF2300" s="171" t="s">
        <v>3417</v>
      </c>
    </row>
    <row r="2301" spans="28:32" x14ac:dyDescent="0.25">
      <c r="AB2301" s="171" t="s">
        <v>2491</v>
      </c>
      <c r="AC2301" s="171">
        <v>364</v>
      </c>
      <c r="AD2301" s="207">
        <v>43168</v>
      </c>
      <c r="AE2301" s="207">
        <v>43179</v>
      </c>
      <c r="AF2301" s="171" t="s">
        <v>3417</v>
      </c>
    </row>
    <row r="2302" spans="28:32" x14ac:dyDescent="0.25">
      <c r="AB2302" s="171" t="s">
        <v>2491</v>
      </c>
      <c r="AC2302" s="171">
        <v>353</v>
      </c>
      <c r="AD2302" s="207">
        <v>43180</v>
      </c>
      <c r="AE2302" s="207">
        <v>0</v>
      </c>
      <c r="AF2302" s="171" t="s">
        <v>649</v>
      </c>
    </row>
    <row r="2303" spans="28:32" x14ac:dyDescent="0.25">
      <c r="AB2303" s="171" t="s">
        <v>2492</v>
      </c>
      <c r="AC2303" s="171">
        <v>323</v>
      </c>
      <c r="AD2303" s="207">
        <v>43074</v>
      </c>
      <c r="AE2303" s="207">
        <v>43111</v>
      </c>
      <c r="AF2303" s="171" t="s">
        <v>3417</v>
      </c>
    </row>
    <row r="2304" spans="28:32" x14ac:dyDescent="0.25">
      <c r="AB2304" s="171" t="s">
        <v>2492</v>
      </c>
      <c r="AC2304" s="171">
        <v>327</v>
      </c>
      <c r="AD2304" s="207">
        <v>43074</v>
      </c>
      <c r="AE2304" s="207">
        <v>43131</v>
      </c>
      <c r="AF2304" s="171" t="s">
        <v>3417</v>
      </c>
    </row>
    <row r="2305" spans="28:32" x14ac:dyDescent="0.25">
      <c r="AB2305" s="171" t="s">
        <v>2492</v>
      </c>
      <c r="AC2305" s="171">
        <v>347</v>
      </c>
      <c r="AD2305" s="207">
        <v>43118</v>
      </c>
      <c r="AE2305" s="207">
        <v>43133</v>
      </c>
      <c r="AF2305" s="171" t="s">
        <v>3417</v>
      </c>
    </row>
    <row r="2306" spans="28:32" x14ac:dyDescent="0.25">
      <c r="AB2306" s="171" t="s">
        <v>2492</v>
      </c>
      <c r="AC2306" s="171">
        <v>340</v>
      </c>
      <c r="AD2306" s="207">
        <v>43133</v>
      </c>
      <c r="AE2306" s="207">
        <v>43168</v>
      </c>
      <c r="AF2306" s="171" t="s">
        <v>3417</v>
      </c>
    </row>
    <row r="2307" spans="28:32" x14ac:dyDescent="0.25">
      <c r="AB2307" s="171" t="s">
        <v>2492</v>
      </c>
      <c r="AC2307" s="171">
        <v>340</v>
      </c>
      <c r="AD2307" s="207">
        <v>43133</v>
      </c>
      <c r="AE2307" s="207">
        <v>43168</v>
      </c>
      <c r="AF2307" s="171" t="s">
        <v>3417</v>
      </c>
    </row>
    <row r="2308" spans="28:32" x14ac:dyDescent="0.25">
      <c r="AB2308" s="171" t="s">
        <v>2493</v>
      </c>
      <c r="AC2308" s="171">
        <v>357</v>
      </c>
      <c r="AD2308" s="207">
        <v>43139</v>
      </c>
      <c r="AE2308" s="207">
        <v>43164</v>
      </c>
      <c r="AF2308" s="171" t="s">
        <v>3417</v>
      </c>
    </row>
    <row r="2309" spans="28:32" x14ac:dyDescent="0.25">
      <c r="AB2309" s="171" t="s">
        <v>2493</v>
      </c>
      <c r="AC2309" s="171">
        <v>353</v>
      </c>
      <c r="AD2309" s="207">
        <v>43180</v>
      </c>
      <c r="AE2309" s="207">
        <v>0</v>
      </c>
      <c r="AF2309" s="171" t="s">
        <v>649</v>
      </c>
    </row>
    <row r="2310" spans="28:32" x14ac:dyDescent="0.25">
      <c r="AB2310" s="171" t="s">
        <v>2493</v>
      </c>
      <c r="AC2310" s="171">
        <v>353</v>
      </c>
      <c r="AD2310" s="207">
        <v>43180</v>
      </c>
      <c r="AE2310" s="207">
        <v>0</v>
      </c>
      <c r="AF2310" s="171" t="s">
        <v>649</v>
      </c>
    </row>
    <row r="2311" spans="28:32" x14ac:dyDescent="0.25">
      <c r="AB2311" s="171" t="s">
        <v>2494</v>
      </c>
      <c r="AC2311" s="171">
        <v>347</v>
      </c>
      <c r="AD2311" s="207">
        <v>43118</v>
      </c>
      <c r="AE2311" s="207">
        <v>43133</v>
      </c>
      <c r="AF2311" s="171" t="s">
        <v>3417</v>
      </c>
    </row>
    <row r="2312" spans="28:32" x14ac:dyDescent="0.25">
      <c r="AB2312" s="171" t="s">
        <v>2494</v>
      </c>
      <c r="AC2312" s="171">
        <v>340</v>
      </c>
      <c r="AD2312" s="207">
        <v>43133</v>
      </c>
      <c r="AE2312" s="207">
        <v>43168</v>
      </c>
      <c r="AF2312" s="171" t="s">
        <v>3417</v>
      </c>
    </row>
    <row r="2313" spans="28:32" x14ac:dyDescent="0.25">
      <c r="AB2313" s="171" t="s">
        <v>2494</v>
      </c>
      <c r="AC2313" s="171">
        <v>357</v>
      </c>
      <c r="AD2313" s="207">
        <v>43139</v>
      </c>
      <c r="AE2313" s="207">
        <v>43164</v>
      </c>
      <c r="AF2313" s="171" t="s">
        <v>3417</v>
      </c>
    </row>
    <row r="2314" spans="28:32" x14ac:dyDescent="0.25">
      <c r="AB2314" s="171" t="s">
        <v>2494</v>
      </c>
      <c r="AC2314" s="171">
        <v>364</v>
      </c>
      <c r="AD2314" s="207">
        <v>43168</v>
      </c>
      <c r="AE2314" s="207">
        <v>43179</v>
      </c>
      <c r="AF2314" s="171" t="s">
        <v>3417</v>
      </c>
    </row>
    <row r="2315" spans="28:32" x14ac:dyDescent="0.25">
      <c r="AB2315" s="171" t="s">
        <v>2494</v>
      </c>
      <c r="AC2315" s="171">
        <v>353</v>
      </c>
      <c r="AD2315" s="207">
        <v>43180</v>
      </c>
      <c r="AE2315" s="207">
        <v>0</v>
      </c>
      <c r="AF2315" s="171" t="s">
        <v>649</v>
      </c>
    </row>
    <row r="2316" spans="28:32" x14ac:dyDescent="0.25">
      <c r="AB2316" s="171" t="s">
        <v>2494</v>
      </c>
      <c r="AC2316" s="171">
        <v>353</v>
      </c>
      <c r="AD2316" s="207">
        <v>43180</v>
      </c>
      <c r="AE2316" s="207">
        <v>0</v>
      </c>
      <c r="AF2316" s="171" t="s">
        <v>649</v>
      </c>
    </row>
    <row r="2317" spans="28:32" x14ac:dyDescent="0.25">
      <c r="AB2317" s="171" t="s">
        <v>2494</v>
      </c>
      <c r="AC2317" s="171">
        <v>353</v>
      </c>
      <c r="AD2317" s="207">
        <v>43180</v>
      </c>
      <c r="AE2317" s="207">
        <v>0</v>
      </c>
      <c r="AF2317" s="171" t="s">
        <v>649</v>
      </c>
    </row>
    <row r="2318" spans="28:32" x14ac:dyDescent="0.25">
      <c r="AB2318" s="171" t="s">
        <v>2494</v>
      </c>
      <c r="AC2318" s="171">
        <v>353</v>
      </c>
      <c r="AD2318" s="207">
        <v>43180</v>
      </c>
      <c r="AE2318" s="207">
        <v>0</v>
      </c>
      <c r="AF2318" s="171" t="s">
        <v>649</v>
      </c>
    </row>
    <row r="2319" spans="28:32" x14ac:dyDescent="0.25">
      <c r="AB2319" s="171" t="s">
        <v>2494</v>
      </c>
      <c r="AC2319" s="171">
        <v>353</v>
      </c>
      <c r="AD2319" s="207">
        <v>43180</v>
      </c>
      <c r="AE2319" s="207">
        <v>0</v>
      </c>
      <c r="AF2319" s="171" t="s">
        <v>649</v>
      </c>
    </row>
    <row r="2320" spans="28:32" x14ac:dyDescent="0.25">
      <c r="AB2320" s="171" t="s">
        <v>2495</v>
      </c>
      <c r="AC2320" s="171">
        <v>327</v>
      </c>
      <c r="AD2320" s="207">
        <v>43074</v>
      </c>
      <c r="AE2320" s="207">
        <v>43131</v>
      </c>
      <c r="AF2320" s="171" t="s">
        <v>3417</v>
      </c>
    </row>
    <row r="2321" spans="28:32" x14ac:dyDescent="0.25">
      <c r="AB2321" s="171" t="s">
        <v>2495</v>
      </c>
      <c r="AC2321" s="171">
        <v>347</v>
      </c>
      <c r="AD2321" s="207">
        <v>43118</v>
      </c>
      <c r="AE2321" s="207">
        <v>43133</v>
      </c>
      <c r="AF2321" s="171" t="s">
        <v>3417</v>
      </c>
    </row>
    <row r="2322" spans="28:32" x14ac:dyDescent="0.25">
      <c r="AB2322" s="171" t="s">
        <v>2495</v>
      </c>
      <c r="AC2322" s="171">
        <v>340</v>
      </c>
      <c r="AD2322" s="207">
        <v>43133</v>
      </c>
      <c r="AE2322" s="207">
        <v>43168</v>
      </c>
      <c r="AF2322" s="171" t="s">
        <v>3417</v>
      </c>
    </row>
    <row r="2323" spans="28:32" x14ac:dyDescent="0.25">
      <c r="AB2323" s="171" t="s">
        <v>2495</v>
      </c>
      <c r="AC2323" s="171">
        <v>340</v>
      </c>
      <c r="AD2323" s="207">
        <v>43133</v>
      </c>
      <c r="AE2323" s="207">
        <v>43168</v>
      </c>
      <c r="AF2323" s="171" t="s">
        <v>3417</v>
      </c>
    </row>
    <row r="2324" spans="28:32" x14ac:dyDescent="0.25">
      <c r="AB2324" s="171" t="s">
        <v>2495</v>
      </c>
      <c r="AC2324" s="171">
        <v>364</v>
      </c>
      <c r="AD2324" s="207">
        <v>43168</v>
      </c>
      <c r="AE2324" s="207">
        <v>43179</v>
      </c>
      <c r="AF2324" s="171" t="s">
        <v>3417</v>
      </c>
    </row>
    <row r="2325" spans="28:32" x14ac:dyDescent="0.25">
      <c r="AB2325" s="171" t="s">
        <v>2495</v>
      </c>
      <c r="AC2325" s="171">
        <v>374</v>
      </c>
      <c r="AD2325" s="207">
        <v>43195</v>
      </c>
      <c r="AE2325" s="207">
        <v>0</v>
      </c>
      <c r="AF2325" s="171" t="s">
        <v>649</v>
      </c>
    </row>
    <row r="2326" spans="28:32" x14ac:dyDescent="0.25">
      <c r="AB2326" s="171" t="s">
        <v>2496</v>
      </c>
      <c r="AC2326" s="171">
        <v>347</v>
      </c>
      <c r="AD2326" s="207">
        <v>43118</v>
      </c>
      <c r="AE2326" s="207">
        <v>43133</v>
      </c>
      <c r="AF2326" s="171" t="s">
        <v>3417</v>
      </c>
    </row>
    <row r="2327" spans="28:32" x14ac:dyDescent="0.25">
      <c r="AB2327" s="171" t="s">
        <v>2496</v>
      </c>
      <c r="AC2327" s="171">
        <v>340</v>
      </c>
      <c r="AD2327" s="207">
        <v>43133</v>
      </c>
      <c r="AE2327" s="207">
        <v>43168</v>
      </c>
      <c r="AF2327" s="171" t="s">
        <v>3417</v>
      </c>
    </row>
    <row r="2328" spans="28:32" x14ac:dyDescent="0.25">
      <c r="AB2328" s="171" t="s">
        <v>2496</v>
      </c>
      <c r="AC2328" s="171">
        <v>364</v>
      </c>
      <c r="AD2328" s="207">
        <v>43168</v>
      </c>
      <c r="AE2328" s="207">
        <v>43179</v>
      </c>
      <c r="AF2328" s="171" t="s">
        <v>3417</v>
      </c>
    </row>
    <row r="2329" spans="28:32" x14ac:dyDescent="0.25">
      <c r="AB2329" s="171" t="s">
        <v>2496</v>
      </c>
      <c r="AC2329" s="171">
        <v>353</v>
      </c>
      <c r="AD2329" s="207">
        <v>43180</v>
      </c>
      <c r="AE2329" s="207">
        <v>0</v>
      </c>
      <c r="AF2329" s="171" t="s">
        <v>649</v>
      </c>
    </row>
    <row r="2330" spans="28:32" x14ac:dyDescent="0.25">
      <c r="AB2330" s="171" t="s">
        <v>2497</v>
      </c>
      <c r="AC2330" s="171">
        <v>374</v>
      </c>
      <c r="AD2330" s="207">
        <v>43195</v>
      </c>
      <c r="AE2330" s="207">
        <v>0</v>
      </c>
      <c r="AF2330" s="171" t="s">
        <v>649</v>
      </c>
    </row>
    <row r="2331" spans="28:32" x14ac:dyDescent="0.25">
      <c r="AB2331" s="171" t="s">
        <v>2498</v>
      </c>
      <c r="AC2331" s="171">
        <v>327</v>
      </c>
      <c r="AD2331" s="207">
        <v>43074</v>
      </c>
      <c r="AE2331" s="207">
        <v>43131</v>
      </c>
      <c r="AF2331" s="171" t="s">
        <v>3417</v>
      </c>
    </row>
    <row r="2332" spans="28:32" x14ac:dyDescent="0.25">
      <c r="AB2332" s="171" t="s">
        <v>2498</v>
      </c>
      <c r="AC2332" s="171">
        <v>347</v>
      </c>
      <c r="AD2332" s="207">
        <v>43118</v>
      </c>
      <c r="AE2332" s="207">
        <v>43133</v>
      </c>
      <c r="AF2332" s="171" t="s">
        <v>3417</v>
      </c>
    </row>
    <row r="2333" spans="28:32" x14ac:dyDescent="0.25">
      <c r="AB2333" s="171" t="s">
        <v>2498</v>
      </c>
      <c r="AC2333" s="171">
        <v>340</v>
      </c>
      <c r="AD2333" s="207">
        <v>43133</v>
      </c>
      <c r="AE2333" s="207">
        <v>43168</v>
      </c>
      <c r="AF2333" s="171" t="s">
        <v>3417</v>
      </c>
    </row>
    <row r="2334" spans="28:32" x14ac:dyDescent="0.25">
      <c r="AB2334" s="171" t="s">
        <v>2498</v>
      </c>
      <c r="AC2334" s="171">
        <v>340</v>
      </c>
      <c r="AD2334" s="207">
        <v>43133</v>
      </c>
      <c r="AE2334" s="207">
        <v>43168</v>
      </c>
      <c r="AF2334" s="171" t="s">
        <v>3417</v>
      </c>
    </row>
    <row r="2335" spans="28:32" x14ac:dyDescent="0.25">
      <c r="AB2335" s="171" t="s">
        <v>2498</v>
      </c>
      <c r="AC2335" s="171">
        <v>357</v>
      </c>
      <c r="AD2335" s="207">
        <v>43139</v>
      </c>
      <c r="AE2335" s="207">
        <v>43164</v>
      </c>
      <c r="AF2335" s="171" t="s">
        <v>3417</v>
      </c>
    </row>
    <row r="2336" spans="28:32" x14ac:dyDescent="0.25">
      <c r="AB2336" s="171" t="s">
        <v>2498</v>
      </c>
      <c r="AC2336" s="171">
        <v>364</v>
      </c>
      <c r="AD2336" s="207">
        <v>43168</v>
      </c>
      <c r="AE2336" s="207">
        <v>43179</v>
      </c>
      <c r="AF2336" s="171" t="s">
        <v>3417</v>
      </c>
    </row>
    <row r="2337" spans="28:32" x14ac:dyDescent="0.25">
      <c r="AB2337" s="171" t="s">
        <v>2498</v>
      </c>
      <c r="AC2337" s="171">
        <v>353</v>
      </c>
      <c r="AD2337" s="207">
        <v>43180</v>
      </c>
      <c r="AE2337" s="207">
        <v>0</v>
      </c>
      <c r="AF2337" s="171" t="s">
        <v>649</v>
      </c>
    </row>
    <row r="2338" spans="28:32" x14ac:dyDescent="0.25">
      <c r="AB2338" s="171" t="s">
        <v>2498</v>
      </c>
      <c r="AC2338" s="171">
        <v>353</v>
      </c>
      <c r="AD2338" s="207">
        <v>43180</v>
      </c>
      <c r="AE2338" s="207">
        <v>0</v>
      </c>
      <c r="AF2338" s="171" t="s">
        <v>649</v>
      </c>
    </row>
    <row r="2339" spans="28:32" x14ac:dyDescent="0.25">
      <c r="AB2339" s="171" t="s">
        <v>2498</v>
      </c>
      <c r="AC2339" s="171">
        <v>353</v>
      </c>
      <c r="AD2339" s="207">
        <v>43180</v>
      </c>
      <c r="AE2339" s="207">
        <v>0</v>
      </c>
      <c r="AF2339" s="171" t="s">
        <v>649</v>
      </c>
    </row>
    <row r="2340" spans="28:32" x14ac:dyDescent="0.25">
      <c r="AB2340" s="171" t="s">
        <v>2499</v>
      </c>
      <c r="AC2340" s="171">
        <v>327</v>
      </c>
      <c r="AD2340" s="207">
        <v>43074</v>
      </c>
      <c r="AE2340" s="207">
        <v>43131</v>
      </c>
      <c r="AF2340" s="171" t="s">
        <v>3417</v>
      </c>
    </row>
    <row r="2341" spans="28:32" x14ac:dyDescent="0.25">
      <c r="AB2341" s="171" t="s">
        <v>2499</v>
      </c>
      <c r="AC2341" s="171">
        <v>327</v>
      </c>
      <c r="AD2341" s="207">
        <v>43074</v>
      </c>
      <c r="AE2341" s="207">
        <v>43131</v>
      </c>
      <c r="AF2341" s="171" t="s">
        <v>3417</v>
      </c>
    </row>
    <row r="2342" spans="28:32" x14ac:dyDescent="0.25">
      <c r="AB2342" s="171" t="s">
        <v>2499</v>
      </c>
      <c r="AC2342" s="171">
        <v>327</v>
      </c>
      <c r="AD2342" s="207">
        <v>43074</v>
      </c>
      <c r="AE2342" s="207">
        <v>43131</v>
      </c>
      <c r="AF2342" s="171" t="s">
        <v>3417</v>
      </c>
    </row>
    <row r="2343" spans="28:32" x14ac:dyDescent="0.25">
      <c r="AB2343" s="171" t="s">
        <v>2499</v>
      </c>
      <c r="AC2343" s="171">
        <v>347</v>
      </c>
      <c r="AD2343" s="207">
        <v>43118</v>
      </c>
      <c r="AE2343" s="207">
        <v>43133</v>
      </c>
      <c r="AF2343" s="171" t="s">
        <v>3417</v>
      </c>
    </row>
    <row r="2344" spans="28:32" x14ac:dyDescent="0.25">
      <c r="AB2344" s="171" t="s">
        <v>2499</v>
      </c>
      <c r="AC2344" s="171">
        <v>340</v>
      </c>
      <c r="AD2344" s="207">
        <v>43133</v>
      </c>
      <c r="AE2344" s="207">
        <v>43168</v>
      </c>
      <c r="AF2344" s="171" t="s">
        <v>3417</v>
      </c>
    </row>
    <row r="2345" spans="28:32" x14ac:dyDescent="0.25">
      <c r="AB2345" s="171" t="s">
        <v>2499</v>
      </c>
      <c r="AC2345" s="171">
        <v>340</v>
      </c>
      <c r="AD2345" s="207">
        <v>43133</v>
      </c>
      <c r="AE2345" s="207">
        <v>43168</v>
      </c>
      <c r="AF2345" s="171" t="s">
        <v>3417</v>
      </c>
    </row>
    <row r="2346" spans="28:32" x14ac:dyDescent="0.25">
      <c r="AB2346" s="171" t="s">
        <v>2499</v>
      </c>
      <c r="AC2346" s="171">
        <v>357</v>
      </c>
      <c r="AD2346" s="207">
        <v>43139</v>
      </c>
      <c r="AE2346" s="207">
        <v>43164</v>
      </c>
      <c r="AF2346" s="171" t="s">
        <v>3417</v>
      </c>
    </row>
    <row r="2347" spans="28:32" x14ac:dyDescent="0.25">
      <c r="AB2347" s="171" t="s">
        <v>2499</v>
      </c>
      <c r="AC2347" s="171">
        <v>364</v>
      </c>
      <c r="AD2347" s="207">
        <v>43168</v>
      </c>
      <c r="AE2347" s="207">
        <v>43179</v>
      </c>
      <c r="AF2347" s="171" t="s">
        <v>3417</v>
      </c>
    </row>
    <row r="2348" spans="28:32" x14ac:dyDescent="0.25">
      <c r="AB2348" s="171" t="s">
        <v>2499</v>
      </c>
      <c r="AC2348" s="171">
        <v>353</v>
      </c>
      <c r="AD2348" s="207">
        <v>43180</v>
      </c>
      <c r="AE2348" s="207">
        <v>0</v>
      </c>
      <c r="AF2348" s="171" t="s">
        <v>649</v>
      </c>
    </row>
    <row r="2349" spans="28:32" x14ac:dyDescent="0.25">
      <c r="AB2349" s="171" t="s">
        <v>2499</v>
      </c>
      <c r="AC2349" s="171">
        <v>353</v>
      </c>
      <c r="AD2349" s="207">
        <v>43180</v>
      </c>
      <c r="AE2349" s="207">
        <v>0</v>
      </c>
      <c r="AF2349" s="171" t="s">
        <v>649</v>
      </c>
    </row>
    <row r="2350" spans="28:32" x14ac:dyDescent="0.25">
      <c r="AB2350" s="171" t="s">
        <v>2499</v>
      </c>
      <c r="AC2350" s="171">
        <v>353</v>
      </c>
      <c r="AD2350" s="207">
        <v>43180</v>
      </c>
      <c r="AE2350" s="207">
        <v>0</v>
      </c>
      <c r="AF2350" s="171" t="s">
        <v>649</v>
      </c>
    </row>
    <row r="2351" spans="28:32" x14ac:dyDescent="0.25">
      <c r="AB2351" s="171" t="s">
        <v>2499</v>
      </c>
      <c r="AC2351" s="171">
        <v>353</v>
      </c>
      <c r="AD2351" s="207">
        <v>43180</v>
      </c>
      <c r="AE2351" s="207">
        <v>0</v>
      </c>
      <c r="AF2351" s="171" t="s">
        <v>649</v>
      </c>
    </row>
    <row r="2352" spans="28:32" x14ac:dyDescent="0.25">
      <c r="AB2352" s="171" t="s">
        <v>2500</v>
      </c>
      <c r="AC2352" s="171">
        <v>347</v>
      </c>
      <c r="AD2352" s="207">
        <v>43118</v>
      </c>
      <c r="AE2352" s="207">
        <v>43133</v>
      </c>
      <c r="AF2352" s="171" t="s">
        <v>3417</v>
      </c>
    </row>
    <row r="2353" spans="28:32" x14ac:dyDescent="0.25">
      <c r="AB2353" s="171" t="s">
        <v>2500</v>
      </c>
      <c r="AC2353" s="171">
        <v>340</v>
      </c>
      <c r="AD2353" s="207">
        <v>43133</v>
      </c>
      <c r="AE2353" s="207">
        <v>43168</v>
      </c>
      <c r="AF2353" s="171" t="s">
        <v>3417</v>
      </c>
    </row>
    <row r="2354" spans="28:32" x14ac:dyDescent="0.25">
      <c r="AB2354" s="171" t="s">
        <v>2500</v>
      </c>
      <c r="AC2354" s="171">
        <v>374</v>
      </c>
      <c r="AD2354" s="207">
        <v>43195</v>
      </c>
      <c r="AE2354" s="207">
        <v>0</v>
      </c>
      <c r="AF2354" s="171" t="s">
        <v>649</v>
      </c>
    </row>
    <row r="2355" spans="28:32" x14ac:dyDescent="0.25">
      <c r="AB2355" s="171" t="s">
        <v>2501</v>
      </c>
      <c r="AC2355" s="171">
        <v>347</v>
      </c>
      <c r="AD2355" s="207">
        <v>43118</v>
      </c>
      <c r="AE2355" s="207">
        <v>43133</v>
      </c>
      <c r="AF2355" s="171" t="s">
        <v>3417</v>
      </c>
    </row>
    <row r="2356" spans="28:32" x14ac:dyDescent="0.25">
      <c r="AB2356" s="171" t="s">
        <v>2501</v>
      </c>
      <c r="AC2356" s="171">
        <v>340</v>
      </c>
      <c r="AD2356" s="207">
        <v>43133</v>
      </c>
      <c r="AE2356" s="207">
        <v>43168</v>
      </c>
      <c r="AF2356" s="171" t="s">
        <v>3417</v>
      </c>
    </row>
    <row r="2357" spans="28:32" x14ac:dyDescent="0.25">
      <c r="AB2357" s="171" t="s">
        <v>2501</v>
      </c>
      <c r="AC2357" s="171">
        <v>364</v>
      </c>
      <c r="AD2357" s="207">
        <v>43168</v>
      </c>
      <c r="AE2357" s="207">
        <v>43179</v>
      </c>
      <c r="AF2357" s="171" t="s">
        <v>3417</v>
      </c>
    </row>
    <row r="2358" spans="28:32" x14ac:dyDescent="0.25">
      <c r="AB2358" s="171" t="s">
        <v>2501</v>
      </c>
      <c r="AC2358" s="171">
        <v>353</v>
      </c>
      <c r="AD2358" s="207">
        <v>43180</v>
      </c>
      <c r="AE2358" s="207">
        <v>0</v>
      </c>
      <c r="AF2358" s="171" t="s">
        <v>649</v>
      </c>
    </row>
    <row r="2359" spans="28:32" x14ac:dyDescent="0.25">
      <c r="AB2359" s="171" t="s">
        <v>2501</v>
      </c>
      <c r="AC2359" s="171">
        <v>353</v>
      </c>
      <c r="AD2359" s="207">
        <v>43180</v>
      </c>
      <c r="AE2359" s="207">
        <v>0</v>
      </c>
      <c r="AF2359" s="171" t="s">
        <v>649</v>
      </c>
    </row>
    <row r="2360" spans="28:32" x14ac:dyDescent="0.25">
      <c r="AB2360" s="171" t="s">
        <v>2502</v>
      </c>
      <c r="AC2360" s="171">
        <v>347</v>
      </c>
      <c r="AD2360" s="207">
        <v>43118</v>
      </c>
      <c r="AE2360" s="207">
        <v>43133</v>
      </c>
      <c r="AF2360" s="171" t="s">
        <v>3417</v>
      </c>
    </row>
    <row r="2361" spans="28:32" x14ac:dyDescent="0.25">
      <c r="AB2361" s="171" t="s">
        <v>2502</v>
      </c>
      <c r="AC2361" s="171">
        <v>335</v>
      </c>
      <c r="AD2361" s="207">
        <v>43133</v>
      </c>
      <c r="AE2361" s="207">
        <v>43147</v>
      </c>
      <c r="AF2361" s="171" t="s">
        <v>3417</v>
      </c>
    </row>
    <row r="2362" spans="28:32" x14ac:dyDescent="0.25">
      <c r="AB2362" s="171" t="s">
        <v>2502</v>
      </c>
      <c r="AC2362" s="171">
        <v>340</v>
      </c>
      <c r="AD2362" s="207">
        <v>43133</v>
      </c>
      <c r="AE2362" s="207">
        <v>43168</v>
      </c>
      <c r="AF2362" s="171" t="s">
        <v>3417</v>
      </c>
    </row>
    <row r="2363" spans="28:32" x14ac:dyDescent="0.25">
      <c r="AB2363" s="171" t="s">
        <v>2502</v>
      </c>
      <c r="AC2363" s="171">
        <v>374</v>
      </c>
      <c r="AD2363" s="207">
        <v>43195</v>
      </c>
      <c r="AE2363" s="207">
        <v>0</v>
      </c>
      <c r="AF2363" s="171" t="s">
        <v>649</v>
      </c>
    </row>
    <row r="2364" spans="28:32" x14ac:dyDescent="0.25">
      <c r="AB2364" s="171" t="s">
        <v>2503</v>
      </c>
      <c r="AC2364" s="171">
        <v>327</v>
      </c>
      <c r="AD2364" s="207">
        <v>43074</v>
      </c>
      <c r="AE2364" s="207">
        <v>43131</v>
      </c>
      <c r="AF2364" s="171" t="s">
        <v>3417</v>
      </c>
    </row>
    <row r="2365" spans="28:32" x14ac:dyDescent="0.25">
      <c r="AB2365" s="171" t="s">
        <v>2503</v>
      </c>
      <c r="AC2365" s="171">
        <v>327</v>
      </c>
      <c r="AD2365" s="207">
        <v>43074</v>
      </c>
      <c r="AE2365" s="207">
        <v>43131</v>
      </c>
      <c r="AF2365" s="171" t="s">
        <v>3417</v>
      </c>
    </row>
    <row r="2366" spans="28:32" x14ac:dyDescent="0.25">
      <c r="AB2366" s="171" t="s">
        <v>2503</v>
      </c>
      <c r="AC2366" s="171">
        <v>327</v>
      </c>
      <c r="AD2366" s="207">
        <v>43074</v>
      </c>
      <c r="AE2366" s="207">
        <v>43131</v>
      </c>
      <c r="AF2366" s="171" t="s">
        <v>3417</v>
      </c>
    </row>
    <row r="2367" spans="28:32" x14ac:dyDescent="0.25">
      <c r="AB2367" s="171" t="s">
        <v>2503</v>
      </c>
      <c r="AC2367" s="171">
        <v>327</v>
      </c>
      <c r="AD2367" s="207">
        <v>43074</v>
      </c>
      <c r="AE2367" s="207">
        <v>43131</v>
      </c>
      <c r="AF2367" s="171" t="s">
        <v>3417</v>
      </c>
    </row>
    <row r="2368" spans="28:32" x14ac:dyDescent="0.25">
      <c r="AB2368" s="171" t="s">
        <v>2503</v>
      </c>
      <c r="AC2368" s="171">
        <v>347</v>
      </c>
      <c r="AD2368" s="207">
        <v>43118</v>
      </c>
      <c r="AE2368" s="207">
        <v>43133</v>
      </c>
      <c r="AF2368" s="171" t="s">
        <v>3417</v>
      </c>
    </row>
    <row r="2369" spans="28:32" x14ac:dyDescent="0.25">
      <c r="AB2369" s="171" t="s">
        <v>2503</v>
      </c>
      <c r="AC2369" s="171">
        <v>340</v>
      </c>
      <c r="AD2369" s="207">
        <v>43133</v>
      </c>
      <c r="AE2369" s="207">
        <v>43168</v>
      </c>
      <c r="AF2369" s="171" t="s">
        <v>3417</v>
      </c>
    </row>
    <row r="2370" spans="28:32" x14ac:dyDescent="0.25">
      <c r="AB2370" s="171" t="s">
        <v>2503</v>
      </c>
      <c r="AC2370" s="171">
        <v>340</v>
      </c>
      <c r="AD2370" s="207">
        <v>43133</v>
      </c>
      <c r="AE2370" s="207">
        <v>43168</v>
      </c>
      <c r="AF2370" s="171" t="s">
        <v>3417</v>
      </c>
    </row>
    <row r="2371" spans="28:32" x14ac:dyDescent="0.25">
      <c r="AB2371" s="171" t="s">
        <v>2503</v>
      </c>
      <c r="AC2371" s="171">
        <v>357</v>
      </c>
      <c r="AD2371" s="207">
        <v>43139</v>
      </c>
      <c r="AE2371" s="207">
        <v>43164</v>
      </c>
      <c r="AF2371" s="171" t="s">
        <v>3417</v>
      </c>
    </row>
    <row r="2372" spans="28:32" x14ac:dyDescent="0.25">
      <c r="AB2372" s="171" t="s">
        <v>2503</v>
      </c>
      <c r="AC2372" s="171">
        <v>353</v>
      </c>
      <c r="AD2372" s="207">
        <v>43180</v>
      </c>
      <c r="AE2372" s="207">
        <v>0</v>
      </c>
      <c r="AF2372" s="171" t="s">
        <v>649</v>
      </c>
    </row>
    <row r="2373" spans="28:32" x14ac:dyDescent="0.25">
      <c r="AB2373" s="171" t="s">
        <v>2503</v>
      </c>
      <c r="AC2373" s="171">
        <v>353</v>
      </c>
      <c r="AD2373" s="207">
        <v>43180</v>
      </c>
      <c r="AE2373" s="207">
        <v>0</v>
      </c>
      <c r="AF2373" s="171" t="s">
        <v>649</v>
      </c>
    </row>
    <row r="2374" spans="28:32" x14ac:dyDescent="0.25">
      <c r="AB2374" s="171" t="s">
        <v>2504</v>
      </c>
      <c r="AC2374" s="171">
        <v>323</v>
      </c>
      <c r="AD2374" s="207">
        <v>43074</v>
      </c>
      <c r="AE2374" s="207">
        <v>43111</v>
      </c>
      <c r="AF2374" s="171" t="s">
        <v>3417</v>
      </c>
    </row>
    <row r="2375" spans="28:32" x14ac:dyDescent="0.25">
      <c r="AB2375" s="171" t="s">
        <v>2504</v>
      </c>
      <c r="AC2375" s="171">
        <v>327</v>
      </c>
      <c r="AD2375" s="207">
        <v>43074</v>
      </c>
      <c r="AE2375" s="207">
        <v>43131</v>
      </c>
      <c r="AF2375" s="171" t="s">
        <v>3417</v>
      </c>
    </row>
    <row r="2376" spans="28:32" x14ac:dyDescent="0.25">
      <c r="AB2376" s="171" t="s">
        <v>2504</v>
      </c>
      <c r="AC2376" s="171">
        <v>347</v>
      </c>
      <c r="AD2376" s="207">
        <v>43118</v>
      </c>
      <c r="AE2376" s="207">
        <v>43133</v>
      </c>
      <c r="AF2376" s="171" t="s">
        <v>3417</v>
      </c>
    </row>
    <row r="2377" spans="28:32" x14ac:dyDescent="0.25">
      <c r="AB2377" s="171" t="s">
        <v>2504</v>
      </c>
      <c r="AC2377" s="171">
        <v>340</v>
      </c>
      <c r="AD2377" s="207">
        <v>43133</v>
      </c>
      <c r="AE2377" s="207">
        <v>43168</v>
      </c>
      <c r="AF2377" s="171" t="s">
        <v>3417</v>
      </c>
    </row>
    <row r="2378" spans="28:32" x14ac:dyDescent="0.25">
      <c r="AB2378" s="171" t="s">
        <v>2504</v>
      </c>
      <c r="AC2378" s="171">
        <v>340</v>
      </c>
      <c r="AD2378" s="207">
        <v>43133</v>
      </c>
      <c r="AE2378" s="207">
        <v>43168</v>
      </c>
      <c r="AF2378" s="171" t="s">
        <v>3417</v>
      </c>
    </row>
    <row r="2379" spans="28:32" x14ac:dyDescent="0.25">
      <c r="AB2379" s="171" t="s">
        <v>2504</v>
      </c>
      <c r="AC2379" s="171">
        <v>374</v>
      </c>
      <c r="AD2379" s="207">
        <v>43195</v>
      </c>
      <c r="AE2379" s="207">
        <v>0</v>
      </c>
      <c r="AF2379" s="171" t="s">
        <v>649</v>
      </c>
    </row>
    <row r="2380" spans="28:32" x14ac:dyDescent="0.25">
      <c r="AB2380" s="171" t="s">
        <v>2505</v>
      </c>
      <c r="AC2380" s="171">
        <v>323</v>
      </c>
      <c r="AD2380" s="207">
        <v>43074</v>
      </c>
      <c r="AE2380" s="207">
        <v>43111</v>
      </c>
      <c r="AF2380" s="171" t="s">
        <v>3417</v>
      </c>
    </row>
    <row r="2381" spans="28:32" x14ac:dyDescent="0.25">
      <c r="AB2381" s="171" t="s">
        <v>2505</v>
      </c>
      <c r="AC2381" s="171">
        <v>327</v>
      </c>
      <c r="AD2381" s="207">
        <v>43074</v>
      </c>
      <c r="AE2381" s="207">
        <v>43131</v>
      </c>
      <c r="AF2381" s="171" t="s">
        <v>3417</v>
      </c>
    </row>
    <row r="2382" spans="28:32" x14ac:dyDescent="0.25">
      <c r="AB2382" s="171" t="s">
        <v>2505</v>
      </c>
      <c r="AC2382" s="171">
        <v>347</v>
      </c>
      <c r="AD2382" s="207">
        <v>43118</v>
      </c>
      <c r="AE2382" s="207">
        <v>43133</v>
      </c>
      <c r="AF2382" s="171" t="s">
        <v>3417</v>
      </c>
    </row>
    <row r="2383" spans="28:32" x14ac:dyDescent="0.25">
      <c r="AB2383" s="171" t="s">
        <v>2505</v>
      </c>
      <c r="AC2383" s="171">
        <v>340</v>
      </c>
      <c r="AD2383" s="207">
        <v>43133</v>
      </c>
      <c r="AE2383" s="207">
        <v>43168</v>
      </c>
      <c r="AF2383" s="171" t="s">
        <v>3417</v>
      </c>
    </row>
    <row r="2384" spans="28:32" x14ac:dyDescent="0.25">
      <c r="AB2384" s="171" t="s">
        <v>2505</v>
      </c>
      <c r="AC2384" s="171">
        <v>364</v>
      </c>
      <c r="AD2384" s="207">
        <v>43168</v>
      </c>
      <c r="AE2384" s="207">
        <v>43179</v>
      </c>
      <c r="AF2384" s="171" t="s">
        <v>3417</v>
      </c>
    </row>
    <row r="2385" spans="28:32" x14ac:dyDescent="0.25">
      <c r="AB2385" s="171" t="s">
        <v>2505</v>
      </c>
      <c r="AC2385" s="171">
        <v>353</v>
      </c>
      <c r="AD2385" s="207">
        <v>43180</v>
      </c>
      <c r="AE2385" s="207">
        <v>0</v>
      </c>
      <c r="AF2385" s="171" t="s">
        <v>649</v>
      </c>
    </row>
    <row r="2386" spans="28:32" x14ac:dyDescent="0.25">
      <c r="AB2386" s="171" t="s">
        <v>2506</v>
      </c>
      <c r="AC2386" s="171">
        <v>324</v>
      </c>
      <c r="AD2386" s="207">
        <v>43049</v>
      </c>
      <c r="AE2386" s="207">
        <v>43122</v>
      </c>
      <c r="AF2386" s="171" t="s">
        <v>3417</v>
      </c>
    </row>
    <row r="2387" spans="28:32" x14ac:dyDescent="0.25">
      <c r="AB2387" s="171" t="s">
        <v>2506</v>
      </c>
      <c r="AC2387" s="171">
        <v>356</v>
      </c>
      <c r="AD2387" s="207">
        <v>43139</v>
      </c>
      <c r="AE2387" s="207">
        <v>0</v>
      </c>
      <c r="AF2387" s="171" t="s">
        <v>649</v>
      </c>
    </row>
    <row r="2388" spans="28:32" x14ac:dyDescent="0.25">
      <c r="AB2388" s="171" t="s">
        <v>2507</v>
      </c>
      <c r="AC2388" s="171">
        <v>324</v>
      </c>
      <c r="AD2388" s="207">
        <v>43049</v>
      </c>
      <c r="AE2388" s="207">
        <v>43122</v>
      </c>
      <c r="AF2388" s="171" t="s">
        <v>3417</v>
      </c>
    </row>
    <row r="2389" spans="28:32" x14ac:dyDescent="0.25">
      <c r="AB2389" s="171" t="s">
        <v>2508</v>
      </c>
      <c r="AC2389" s="171">
        <v>323</v>
      </c>
      <c r="AD2389" s="207">
        <v>43074</v>
      </c>
      <c r="AE2389" s="207">
        <v>43111</v>
      </c>
      <c r="AF2389" s="171" t="s">
        <v>3417</v>
      </c>
    </row>
    <row r="2390" spans="28:32" x14ac:dyDescent="0.25">
      <c r="AB2390" s="171" t="s">
        <v>2508</v>
      </c>
      <c r="AC2390" s="171">
        <v>357</v>
      </c>
      <c r="AD2390" s="207">
        <v>43139</v>
      </c>
      <c r="AE2390" s="207">
        <v>43164</v>
      </c>
      <c r="AF2390" s="171" t="s">
        <v>3417</v>
      </c>
    </row>
    <row r="2391" spans="28:32" x14ac:dyDescent="0.25">
      <c r="AB2391" s="171" t="s">
        <v>2508</v>
      </c>
      <c r="AC2391" s="171">
        <v>353</v>
      </c>
      <c r="AD2391" s="207">
        <v>43180</v>
      </c>
      <c r="AE2391" s="207">
        <v>0</v>
      </c>
      <c r="AF2391" s="171" t="s">
        <v>649</v>
      </c>
    </row>
    <row r="2392" spans="28:32" x14ac:dyDescent="0.25">
      <c r="AB2392" s="171" t="s">
        <v>2509</v>
      </c>
      <c r="AC2392" s="171">
        <v>323</v>
      </c>
      <c r="AD2392" s="207">
        <v>43074</v>
      </c>
      <c r="AE2392" s="207">
        <v>43111</v>
      </c>
      <c r="AF2392" s="171" t="s">
        <v>3417</v>
      </c>
    </row>
    <row r="2393" spans="28:32" x14ac:dyDescent="0.25">
      <c r="AB2393" s="171" t="s">
        <v>2509</v>
      </c>
      <c r="AC2393" s="171">
        <v>374</v>
      </c>
      <c r="AD2393" s="207">
        <v>43195</v>
      </c>
      <c r="AE2393" s="207">
        <v>0</v>
      </c>
      <c r="AF2393" s="171" t="s">
        <v>649</v>
      </c>
    </row>
    <row r="2394" spans="28:32" x14ac:dyDescent="0.25">
      <c r="AB2394" s="171" t="s">
        <v>2510</v>
      </c>
      <c r="AC2394" s="171">
        <v>323</v>
      </c>
      <c r="AD2394" s="207">
        <v>43074</v>
      </c>
      <c r="AE2394" s="207">
        <v>43111</v>
      </c>
      <c r="AF2394" s="171" t="s">
        <v>3417</v>
      </c>
    </row>
    <row r="2395" spans="28:32" x14ac:dyDescent="0.25">
      <c r="AB2395" s="171" t="s">
        <v>2510</v>
      </c>
      <c r="AC2395" s="171">
        <v>347</v>
      </c>
      <c r="AD2395" s="207">
        <v>43118</v>
      </c>
      <c r="AE2395" s="207">
        <v>43133</v>
      </c>
      <c r="AF2395" s="171" t="s">
        <v>3417</v>
      </c>
    </row>
    <row r="2396" spans="28:32" x14ac:dyDescent="0.25">
      <c r="AB2396" s="171" t="s">
        <v>2510</v>
      </c>
      <c r="AC2396" s="171">
        <v>340</v>
      </c>
      <c r="AD2396" s="207">
        <v>43133</v>
      </c>
      <c r="AE2396" s="207">
        <v>43168</v>
      </c>
      <c r="AF2396" s="171" t="s">
        <v>3417</v>
      </c>
    </row>
    <row r="2397" spans="28:32" x14ac:dyDescent="0.25">
      <c r="AB2397" s="171" t="s">
        <v>2510</v>
      </c>
      <c r="AC2397" s="171">
        <v>340</v>
      </c>
      <c r="AD2397" s="207">
        <v>43133</v>
      </c>
      <c r="AE2397" s="207">
        <v>43168</v>
      </c>
      <c r="AF2397" s="171" t="s">
        <v>3417</v>
      </c>
    </row>
    <row r="2398" spans="28:32" x14ac:dyDescent="0.25">
      <c r="AB2398" s="171" t="s">
        <v>2510</v>
      </c>
      <c r="AC2398" s="171">
        <v>364</v>
      </c>
      <c r="AD2398" s="207">
        <v>43168</v>
      </c>
      <c r="AE2398" s="207">
        <v>43179</v>
      </c>
      <c r="AF2398" s="171" t="s">
        <v>3417</v>
      </c>
    </row>
    <row r="2399" spans="28:32" x14ac:dyDescent="0.25">
      <c r="AB2399" s="171" t="s">
        <v>2510</v>
      </c>
      <c r="AC2399" s="171">
        <v>374</v>
      </c>
      <c r="AD2399" s="207">
        <v>43195</v>
      </c>
      <c r="AE2399" s="207">
        <v>0</v>
      </c>
      <c r="AF2399" s="171" t="s">
        <v>649</v>
      </c>
    </row>
    <row r="2400" spans="28:32" x14ac:dyDescent="0.25">
      <c r="AB2400" s="171" t="s">
        <v>2511</v>
      </c>
      <c r="AC2400" s="171">
        <v>323</v>
      </c>
      <c r="AD2400" s="207">
        <v>43074</v>
      </c>
      <c r="AE2400" s="207">
        <v>43111</v>
      </c>
      <c r="AF2400" s="171" t="s">
        <v>3417</v>
      </c>
    </row>
    <row r="2401" spans="28:32" x14ac:dyDescent="0.25">
      <c r="AB2401" s="171" t="s">
        <v>2511</v>
      </c>
      <c r="AC2401" s="171">
        <v>327</v>
      </c>
      <c r="AD2401" s="207">
        <v>43074</v>
      </c>
      <c r="AE2401" s="207">
        <v>43131</v>
      </c>
      <c r="AF2401" s="171" t="s">
        <v>3417</v>
      </c>
    </row>
    <row r="2402" spans="28:32" x14ac:dyDescent="0.25">
      <c r="AB2402" s="171" t="s">
        <v>2511</v>
      </c>
      <c r="AC2402" s="171">
        <v>347</v>
      </c>
      <c r="AD2402" s="207">
        <v>43118</v>
      </c>
      <c r="AE2402" s="207">
        <v>43133</v>
      </c>
      <c r="AF2402" s="171" t="s">
        <v>3417</v>
      </c>
    </row>
    <row r="2403" spans="28:32" x14ac:dyDescent="0.25">
      <c r="AB2403" s="171" t="s">
        <v>2511</v>
      </c>
      <c r="AC2403" s="171">
        <v>357</v>
      </c>
      <c r="AD2403" s="207">
        <v>43139</v>
      </c>
      <c r="AE2403" s="207">
        <v>43164</v>
      </c>
      <c r="AF2403" s="171" t="s">
        <v>3417</v>
      </c>
    </row>
    <row r="2404" spans="28:32" x14ac:dyDescent="0.25">
      <c r="AB2404" s="171" t="s">
        <v>2512</v>
      </c>
      <c r="AC2404" s="171">
        <v>327</v>
      </c>
      <c r="AD2404" s="207">
        <v>43074</v>
      </c>
      <c r="AE2404" s="207">
        <v>43131</v>
      </c>
      <c r="AF2404" s="171" t="s">
        <v>3417</v>
      </c>
    </row>
    <row r="2405" spans="28:32" x14ac:dyDescent="0.25">
      <c r="AB2405" s="171" t="s">
        <v>2512</v>
      </c>
      <c r="AC2405" s="171">
        <v>347</v>
      </c>
      <c r="AD2405" s="207">
        <v>43118</v>
      </c>
      <c r="AE2405" s="207">
        <v>43133</v>
      </c>
      <c r="AF2405" s="171" t="s">
        <v>3417</v>
      </c>
    </row>
    <row r="2406" spans="28:32" x14ac:dyDescent="0.25">
      <c r="AB2406" s="171" t="s">
        <v>2512</v>
      </c>
      <c r="AC2406" s="171">
        <v>340</v>
      </c>
      <c r="AD2406" s="207">
        <v>43133</v>
      </c>
      <c r="AE2406" s="207">
        <v>43168</v>
      </c>
      <c r="AF2406" s="171" t="s">
        <v>3417</v>
      </c>
    </row>
    <row r="2407" spans="28:32" x14ac:dyDescent="0.25">
      <c r="AB2407" s="171" t="s">
        <v>2512</v>
      </c>
      <c r="AC2407" s="171">
        <v>364</v>
      </c>
      <c r="AD2407" s="207">
        <v>43168</v>
      </c>
      <c r="AE2407" s="207">
        <v>43179</v>
      </c>
      <c r="AF2407" s="171" t="s">
        <v>3417</v>
      </c>
    </row>
    <row r="2408" spans="28:32" x14ac:dyDescent="0.25">
      <c r="AB2408" s="171" t="s">
        <v>2512</v>
      </c>
      <c r="AC2408" s="171">
        <v>353</v>
      </c>
      <c r="AD2408" s="207">
        <v>43180</v>
      </c>
      <c r="AE2408" s="207">
        <v>0</v>
      </c>
      <c r="AF2408" s="171" t="s">
        <v>649</v>
      </c>
    </row>
    <row r="2409" spans="28:32" x14ac:dyDescent="0.25">
      <c r="AB2409" s="171" t="s">
        <v>2513</v>
      </c>
      <c r="AC2409" s="171">
        <v>323</v>
      </c>
      <c r="AD2409" s="207">
        <v>43074</v>
      </c>
      <c r="AE2409" s="207">
        <v>43111</v>
      </c>
      <c r="AF2409" s="171" t="s">
        <v>3417</v>
      </c>
    </row>
    <row r="2410" spans="28:32" x14ac:dyDescent="0.25">
      <c r="AB2410" s="171" t="s">
        <v>2513</v>
      </c>
      <c r="AC2410" s="171">
        <v>347</v>
      </c>
      <c r="AD2410" s="207">
        <v>43118</v>
      </c>
      <c r="AE2410" s="207">
        <v>43133</v>
      </c>
      <c r="AF2410" s="171" t="s">
        <v>3417</v>
      </c>
    </row>
    <row r="2411" spans="28:32" x14ac:dyDescent="0.25">
      <c r="AB2411" s="171" t="s">
        <v>2513</v>
      </c>
      <c r="AC2411" s="171">
        <v>340</v>
      </c>
      <c r="AD2411" s="207">
        <v>43133</v>
      </c>
      <c r="AE2411" s="207">
        <v>43168</v>
      </c>
      <c r="AF2411" s="171" t="s">
        <v>3417</v>
      </c>
    </row>
    <row r="2412" spans="28:32" x14ac:dyDescent="0.25">
      <c r="AB2412" s="171" t="s">
        <v>2514</v>
      </c>
      <c r="AC2412" s="171">
        <v>347</v>
      </c>
      <c r="AD2412" s="207">
        <v>43118</v>
      </c>
      <c r="AE2412" s="207">
        <v>43133</v>
      </c>
      <c r="AF2412" s="171" t="s">
        <v>3417</v>
      </c>
    </row>
    <row r="2413" spans="28:32" x14ac:dyDescent="0.25">
      <c r="AB2413" s="171" t="s">
        <v>2514</v>
      </c>
      <c r="AC2413" s="171">
        <v>340</v>
      </c>
      <c r="AD2413" s="207">
        <v>43133</v>
      </c>
      <c r="AE2413" s="207">
        <v>43168</v>
      </c>
      <c r="AF2413" s="171" t="s">
        <v>3417</v>
      </c>
    </row>
    <row r="2414" spans="28:32" x14ac:dyDescent="0.25">
      <c r="AB2414" s="171" t="s">
        <v>2514</v>
      </c>
      <c r="AC2414" s="171">
        <v>340</v>
      </c>
      <c r="AD2414" s="207">
        <v>43133</v>
      </c>
      <c r="AE2414" s="207">
        <v>43168</v>
      </c>
      <c r="AF2414" s="171" t="s">
        <v>3417</v>
      </c>
    </row>
    <row r="2415" spans="28:32" x14ac:dyDescent="0.25">
      <c r="AB2415" s="171" t="s">
        <v>2514</v>
      </c>
      <c r="AC2415" s="171">
        <v>353</v>
      </c>
      <c r="AD2415" s="207">
        <v>43180</v>
      </c>
      <c r="AE2415" s="207">
        <v>0</v>
      </c>
      <c r="AF2415" s="171" t="s">
        <v>649</v>
      </c>
    </row>
    <row r="2416" spans="28:32" x14ac:dyDescent="0.25">
      <c r="AB2416" s="171" t="s">
        <v>2515</v>
      </c>
      <c r="AC2416" s="171">
        <v>327</v>
      </c>
      <c r="AD2416" s="207">
        <v>43074</v>
      </c>
      <c r="AE2416" s="207">
        <v>43131</v>
      </c>
      <c r="AF2416" s="171" t="s">
        <v>3417</v>
      </c>
    </row>
    <row r="2417" spans="28:32" x14ac:dyDescent="0.25">
      <c r="AB2417" s="171" t="s">
        <v>2515</v>
      </c>
      <c r="AC2417" s="171">
        <v>339</v>
      </c>
      <c r="AD2417" s="207">
        <v>43087</v>
      </c>
      <c r="AE2417" s="207">
        <v>43111</v>
      </c>
      <c r="AF2417" s="171" t="s">
        <v>3417</v>
      </c>
    </row>
    <row r="2418" spans="28:32" x14ac:dyDescent="0.25">
      <c r="AB2418" s="171" t="s">
        <v>2515</v>
      </c>
      <c r="AC2418" s="171">
        <v>347</v>
      </c>
      <c r="AD2418" s="207">
        <v>43118</v>
      </c>
      <c r="AE2418" s="207">
        <v>43133</v>
      </c>
      <c r="AF2418" s="171" t="s">
        <v>3417</v>
      </c>
    </row>
    <row r="2419" spans="28:32" x14ac:dyDescent="0.25">
      <c r="AB2419" s="171" t="s">
        <v>2515</v>
      </c>
      <c r="AC2419" s="171">
        <v>352</v>
      </c>
      <c r="AD2419" s="207">
        <v>43133</v>
      </c>
      <c r="AE2419" s="207">
        <v>43179</v>
      </c>
      <c r="AF2419" s="171" t="s">
        <v>3417</v>
      </c>
    </row>
    <row r="2420" spans="28:32" x14ac:dyDescent="0.25">
      <c r="AB2420" s="171" t="s">
        <v>2515</v>
      </c>
      <c r="AC2420" s="171">
        <v>374</v>
      </c>
      <c r="AD2420" s="207">
        <v>43195</v>
      </c>
      <c r="AE2420" s="207">
        <v>0</v>
      </c>
      <c r="AF2420" s="171" t="s">
        <v>649</v>
      </c>
    </row>
    <row r="2421" spans="28:32" x14ac:dyDescent="0.25">
      <c r="AB2421" s="171" t="s">
        <v>2516</v>
      </c>
      <c r="AC2421" s="171">
        <v>323</v>
      </c>
      <c r="AD2421" s="207">
        <v>43074</v>
      </c>
      <c r="AE2421" s="207">
        <v>43111</v>
      </c>
      <c r="AF2421" s="171" t="s">
        <v>3417</v>
      </c>
    </row>
    <row r="2422" spans="28:32" x14ac:dyDescent="0.25">
      <c r="AB2422" s="171" t="s">
        <v>2516</v>
      </c>
      <c r="AC2422" s="171">
        <v>340</v>
      </c>
      <c r="AD2422" s="207">
        <v>43133</v>
      </c>
      <c r="AE2422" s="207">
        <v>43168</v>
      </c>
      <c r="AF2422" s="171" t="s">
        <v>3417</v>
      </c>
    </row>
    <row r="2423" spans="28:32" x14ac:dyDescent="0.25">
      <c r="AB2423" s="171" t="s">
        <v>2516</v>
      </c>
      <c r="AC2423" s="171">
        <v>364</v>
      </c>
      <c r="AD2423" s="207">
        <v>43168</v>
      </c>
      <c r="AE2423" s="207">
        <v>43179</v>
      </c>
      <c r="AF2423" s="171" t="s">
        <v>3417</v>
      </c>
    </row>
    <row r="2424" spans="28:32" x14ac:dyDescent="0.25">
      <c r="AB2424" s="171" t="s">
        <v>2516</v>
      </c>
      <c r="AC2424" s="171">
        <v>353</v>
      </c>
      <c r="AD2424" s="207">
        <v>43180</v>
      </c>
      <c r="AE2424" s="207">
        <v>0</v>
      </c>
      <c r="AF2424" s="171" t="s">
        <v>649</v>
      </c>
    </row>
    <row r="2425" spans="28:32" x14ac:dyDescent="0.25">
      <c r="AB2425" s="171" t="s">
        <v>2517</v>
      </c>
      <c r="AC2425" s="171">
        <v>327</v>
      </c>
      <c r="AD2425" s="207">
        <v>43074</v>
      </c>
      <c r="AE2425" s="207">
        <v>43131</v>
      </c>
      <c r="AF2425" s="171" t="s">
        <v>3417</v>
      </c>
    </row>
    <row r="2426" spans="28:32" x14ac:dyDescent="0.25">
      <c r="AB2426" s="171" t="s">
        <v>2517</v>
      </c>
      <c r="AC2426" s="171">
        <v>347</v>
      </c>
      <c r="AD2426" s="207">
        <v>43118</v>
      </c>
      <c r="AE2426" s="207">
        <v>43133</v>
      </c>
      <c r="AF2426" s="171" t="s">
        <v>3417</v>
      </c>
    </row>
    <row r="2427" spans="28:32" x14ac:dyDescent="0.25">
      <c r="AB2427" s="171" t="s">
        <v>2517</v>
      </c>
      <c r="AC2427" s="171">
        <v>340</v>
      </c>
      <c r="AD2427" s="207">
        <v>43133</v>
      </c>
      <c r="AE2427" s="207">
        <v>43168</v>
      </c>
      <c r="AF2427" s="171" t="s">
        <v>3417</v>
      </c>
    </row>
    <row r="2428" spans="28:32" x14ac:dyDescent="0.25">
      <c r="AB2428" s="171" t="s">
        <v>2517</v>
      </c>
      <c r="AC2428" s="171">
        <v>340</v>
      </c>
      <c r="AD2428" s="207">
        <v>43133</v>
      </c>
      <c r="AE2428" s="207">
        <v>43168</v>
      </c>
      <c r="AF2428" s="171" t="s">
        <v>3417</v>
      </c>
    </row>
    <row r="2429" spans="28:32" x14ac:dyDescent="0.25">
      <c r="AB2429" s="171" t="s">
        <v>2517</v>
      </c>
      <c r="AC2429" s="171">
        <v>374</v>
      </c>
      <c r="AD2429" s="207">
        <v>43195</v>
      </c>
      <c r="AE2429" s="207">
        <v>0</v>
      </c>
      <c r="AF2429" s="171" t="s">
        <v>649</v>
      </c>
    </row>
    <row r="2430" spans="28:32" x14ac:dyDescent="0.25">
      <c r="AB2430" s="171" t="s">
        <v>2518</v>
      </c>
      <c r="AC2430" s="171">
        <v>327</v>
      </c>
      <c r="AD2430" s="207">
        <v>43074</v>
      </c>
      <c r="AE2430" s="207">
        <v>43131</v>
      </c>
      <c r="AF2430" s="171" t="s">
        <v>3417</v>
      </c>
    </row>
    <row r="2431" spans="28:32" x14ac:dyDescent="0.25">
      <c r="AB2431" s="171" t="s">
        <v>2518</v>
      </c>
      <c r="AC2431" s="171">
        <v>347</v>
      </c>
      <c r="AD2431" s="207">
        <v>43118</v>
      </c>
      <c r="AE2431" s="207">
        <v>43133</v>
      </c>
      <c r="AF2431" s="171" t="s">
        <v>3417</v>
      </c>
    </row>
    <row r="2432" spans="28:32" x14ac:dyDescent="0.25">
      <c r="AB2432" s="171" t="s">
        <v>2518</v>
      </c>
      <c r="AC2432" s="171">
        <v>340</v>
      </c>
      <c r="AD2432" s="207">
        <v>43133</v>
      </c>
      <c r="AE2432" s="207">
        <v>43168</v>
      </c>
      <c r="AF2432" s="171" t="s">
        <v>3417</v>
      </c>
    </row>
    <row r="2433" spans="28:32" x14ac:dyDescent="0.25">
      <c r="AB2433" s="171" t="s">
        <v>2518</v>
      </c>
      <c r="AC2433" s="171">
        <v>357</v>
      </c>
      <c r="AD2433" s="207">
        <v>43139</v>
      </c>
      <c r="AE2433" s="207">
        <v>43164</v>
      </c>
      <c r="AF2433" s="171" t="s">
        <v>3417</v>
      </c>
    </row>
    <row r="2434" spans="28:32" x14ac:dyDescent="0.25">
      <c r="AB2434" s="171" t="s">
        <v>2518</v>
      </c>
      <c r="AC2434" s="171">
        <v>364</v>
      </c>
      <c r="AD2434" s="207">
        <v>43168</v>
      </c>
      <c r="AE2434" s="207">
        <v>43179</v>
      </c>
      <c r="AF2434" s="171" t="s">
        <v>3417</v>
      </c>
    </row>
    <row r="2435" spans="28:32" x14ac:dyDescent="0.25">
      <c r="AB2435" s="171" t="s">
        <v>2518</v>
      </c>
      <c r="AC2435" s="171">
        <v>353</v>
      </c>
      <c r="AD2435" s="207">
        <v>43180</v>
      </c>
      <c r="AE2435" s="207">
        <v>0</v>
      </c>
      <c r="AF2435" s="171" t="s">
        <v>649</v>
      </c>
    </row>
    <row r="2436" spans="28:32" x14ac:dyDescent="0.25">
      <c r="AB2436" s="171" t="s">
        <v>2518</v>
      </c>
      <c r="AC2436" s="171">
        <v>353</v>
      </c>
      <c r="AD2436" s="207">
        <v>43180</v>
      </c>
      <c r="AE2436" s="207">
        <v>0</v>
      </c>
      <c r="AF2436" s="171" t="s">
        <v>649</v>
      </c>
    </row>
    <row r="2437" spans="28:32" x14ac:dyDescent="0.25">
      <c r="AB2437" s="171" t="s">
        <v>2518</v>
      </c>
      <c r="AC2437" s="171">
        <v>353</v>
      </c>
      <c r="AD2437" s="207">
        <v>43180</v>
      </c>
      <c r="AE2437" s="207">
        <v>0</v>
      </c>
      <c r="AF2437" s="171" t="s">
        <v>649</v>
      </c>
    </row>
    <row r="2438" spans="28:32" x14ac:dyDescent="0.25">
      <c r="AB2438" s="171" t="s">
        <v>2518</v>
      </c>
      <c r="AC2438" s="171">
        <v>353</v>
      </c>
      <c r="AD2438" s="207">
        <v>43180</v>
      </c>
      <c r="AE2438" s="207">
        <v>0</v>
      </c>
      <c r="AF2438" s="171" t="s">
        <v>649</v>
      </c>
    </row>
    <row r="2439" spans="28:32" x14ac:dyDescent="0.25">
      <c r="AB2439" s="171" t="s">
        <v>2518</v>
      </c>
      <c r="AC2439" s="171">
        <v>353</v>
      </c>
      <c r="AD2439" s="207">
        <v>43180</v>
      </c>
      <c r="AE2439" s="207">
        <v>0</v>
      </c>
      <c r="AF2439" s="171" t="s">
        <v>649</v>
      </c>
    </row>
    <row r="2440" spans="28:32" x14ac:dyDescent="0.25">
      <c r="AB2440" s="171" t="s">
        <v>2519</v>
      </c>
      <c r="AC2440" s="171">
        <v>340</v>
      </c>
      <c r="AD2440" s="207">
        <v>43133</v>
      </c>
      <c r="AE2440" s="207">
        <v>43168</v>
      </c>
      <c r="AF2440" s="171" t="s">
        <v>3417</v>
      </c>
    </row>
    <row r="2441" spans="28:32" x14ac:dyDescent="0.25">
      <c r="AB2441" s="171" t="s">
        <v>2519</v>
      </c>
      <c r="AC2441" s="171">
        <v>357</v>
      </c>
      <c r="AD2441" s="207">
        <v>43139</v>
      </c>
      <c r="AE2441" s="207">
        <v>43164</v>
      </c>
      <c r="AF2441" s="171" t="s">
        <v>3417</v>
      </c>
    </row>
    <row r="2442" spans="28:32" x14ac:dyDescent="0.25">
      <c r="AB2442" s="171" t="s">
        <v>2519</v>
      </c>
      <c r="AC2442" s="171">
        <v>353</v>
      </c>
      <c r="AD2442" s="207">
        <v>43180</v>
      </c>
      <c r="AE2442" s="207">
        <v>0</v>
      </c>
      <c r="AF2442" s="171" t="s">
        <v>649</v>
      </c>
    </row>
    <row r="2443" spans="28:32" x14ac:dyDescent="0.25">
      <c r="AB2443" s="171" t="s">
        <v>2520</v>
      </c>
      <c r="AC2443" s="171">
        <v>347</v>
      </c>
      <c r="AD2443" s="207">
        <v>43118</v>
      </c>
      <c r="AE2443" s="207">
        <v>43133</v>
      </c>
      <c r="AF2443" s="171" t="s">
        <v>3417</v>
      </c>
    </row>
    <row r="2444" spans="28:32" x14ac:dyDescent="0.25">
      <c r="AB2444" s="171" t="s">
        <v>2520</v>
      </c>
      <c r="AC2444" s="171">
        <v>340</v>
      </c>
      <c r="AD2444" s="207">
        <v>43133</v>
      </c>
      <c r="AE2444" s="207">
        <v>43168</v>
      </c>
      <c r="AF2444" s="171" t="s">
        <v>3417</v>
      </c>
    </row>
    <row r="2445" spans="28:32" x14ac:dyDescent="0.25">
      <c r="AB2445" s="171" t="s">
        <v>2520</v>
      </c>
      <c r="AC2445" s="171">
        <v>357</v>
      </c>
      <c r="AD2445" s="207">
        <v>43139</v>
      </c>
      <c r="AE2445" s="207">
        <v>43164</v>
      </c>
      <c r="AF2445" s="171" t="s">
        <v>3417</v>
      </c>
    </row>
    <row r="2446" spans="28:32" x14ac:dyDescent="0.25">
      <c r="AB2446" s="171" t="s">
        <v>2520</v>
      </c>
      <c r="AC2446" s="171">
        <v>353</v>
      </c>
      <c r="AD2446" s="207">
        <v>43180</v>
      </c>
      <c r="AE2446" s="207">
        <v>0</v>
      </c>
      <c r="AF2446" s="171" t="s">
        <v>649</v>
      </c>
    </row>
    <row r="2447" spans="28:32" x14ac:dyDescent="0.25">
      <c r="AB2447" s="171" t="s">
        <v>2521</v>
      </c>
      <c r="AC2447" s="171">
        <v>323</v>
      </c>
      <c r="AD2447" s="207">
        <v>43074</v>
      </c>
      <c r="AE2447" s="207">
        <v>43111</v>
      </c>
      <c r="AF2447" s="171" t="s">
        <v>3417</v>
      </c>
    </row>
    <row r="2448" spans="28:32" x14ac:dyDescent="0.25">
      <c r="AB2448" s="171" t="s">
        <v>2521</v>
      </c>
      <c r="AC2448" s="171">
        <v>340</v>
      </c>
      <c r="AD2448" s="207">
        <v>43133</v>
      </c>
      <c r="AE2448" s="207">
        <v>43168</v>
      </c>
      <c r="AF2448" s="171" t="s">
        <v>3417</v>
      </c>
    </row>
    <row r="2449" spans="28:32" x14ac:dyDescent="0.25">
      <c r="AB2449" s="171" t="s">
        <v>2522</v>
      </c>
      <c r="AC2449" s="171">
        <v>324</v>
      </c>
      <c r="AD2449" s="207">
        <v>43049</v>
      </c>
      <c r="AE2449" s="207">
        <v>43122</v>
      </c>
      <c r="AF2449" s="171" t="s">
        <v>3417</v>
      </c>
    </row>
    <row r="2450" spans="28:32" x14ac:dyDescent="0.25">
      <c r="AB2450" s="171" t="s">
        <v>2522</v>
      </c>
      <c r="AC2450" s="171">
        <v>356</v>
      </c>
      <c r="AD2450" s="207">
        <v>43139</v>
      </c>
      <c r="AE2450" s="207">
        <v>0</v>
      </c>
      <c r="AF2450" s="171" t="s">
        <v>649</v>
      </c>
    </row>
    <row r="2451" spans="28:32" x14ac:dyDescent="0.25">
      <c r="AB2451" s="171" t="s">
        <v>2523</v>
      </c>
      <c r="AC2451" s="171">
        <v>323</v>
      </c>
      <c r="AD2451" s="207">
        <v>43074</v>
      </c>
      <c r="AE2451" s="207">
        <v>43111</v>
      </c>
      <c r="AF2451" s="171" t="s">
        <v>3417</v>
      </c>
    </row>
    <row r="2452" spans="28:32" x14ac:dyDescent="0.25">
      <c r="AB2452" s="171" t="s">
        <v>2523</v>
      </c>
      <c r="AC2452" s="171">
        <v>347</v>
      </c>
      <c r="AD2452" s="207">
        <v>43118</v>
      </c>
      <c r="AE2452" s="207">
        <v>43133</v>
      </c>
      <c r="AF2452" s="171" t="s">
        <v>3417</v>
      </c>
    </row>
    <row r="2453" spans="28:32" x14ac:dyDescent="0.25">
      <c r="AB2453" s="171" t="s">
        <v>2523</v>
      </c>
      <c r="AC2453" s="171">
        <v>340</v>
      </c>
      <c r="AD2453" s="207">
        <v>43133</v>
      </c>
      <c r="AE2453" s="207">
        <v>43168</v>
      </c>
      <c r="AF2453" s="171" t="s">
        <v>3417</v>
      </c>
    </row>
    <row r="2454" spans="28:32" x14ac:dyDescent="0.25">
      <c r="AB2454" s="171" t="s">
        <v>2523</v>
      </c>
      <c r="AC2454" s="171">
        <v>374</v>
      </c>
      <c r="AD2454" s="207">
        <v>43195</v>
      </c>
      <c r="AE2454" s="207">
        <v>0</v>
      </c>
      <c r="AF2454" s="171" t="s">
        <v>649</v>
      </c>
    </row>
    <row r="2455" spans="28:32" x14ac:dyDescent="0.25">
      <c r="AB2455" s="171" t="s">
        <v>2524</v>
      </c>
      <c r="AC2455" s="171">
        <v>323</v>
      </c>
      <c r="AD2455" s="207">
        <v>43074</v>
      </c>
      <c r="AE2455" s="207">
        <v>43111</v>
      </c>
      <c r="AF2455" s="171" t="s">
        <v>3417</v>
      </c>
    </row>
    <row r="2456" spans="28:32" x14ac:dyDescent="0.25">
      <c r="AB2456" s="171" t="s">
        <v>2524</v>
      </c>
      <c r="AC2456" s="171">
        <v>347</v>
      </c>
      <c r="AD2456" s="207">
        <v>43118</v>
      </c>
      <c r="AE2456" s="207">
        <v>43133</v>
      </c>
      <c r="AF2456" s="171" t="s">
        <v>3417</v>
      </c>
    </row>
    <row r="2457" spans="28:32" x14ac:dyDescent="0.25">
      <c r="AB2457" s="171" t="s">
        <v>2524</v>
      </c>
      <c r="AC2457" s="171">
        <v>340</v>
      </c>
      <c r="AD2457" s="207">
        <v>43133</v>
      </c>
      <c r="AE2457" s="207">
        <v>43168</v>
      </c>
      <c r="AF2457" s="171" t="s">
        <v>3417</v>
      </c>
    </row>
    <row r="2458" spans="28:32" x14ac:dyDescent="0.25">
      <c r="AB2458" s="171" t="s">
        <v>2524</v>
      </c>
      <c r="AC2458" s="171">
        <v>340</v>
      </c>
      <c r="AD2458" s="207">
        <v>43133</v>
      </c>
      <c r="AE2458" s="207">
        <v>43168</v>
      </c>
      <c r="AF2458" s="171" t="s">
        <v>3417</v>
      </c>
    </row>
    <row r="2459" spans="28:32" x14ac:dyDescent="0.25">
      <c r="AB2459" s="171" t="s">
        <v>2524</v>
      </c>
      <c r="AC2459" s="171">
        <v>357</v>
      </c>
      <c r="AD2459" s="207">
        <v>43139</v>
      </c>
      <c r="AE2459" s="207">
        <v>43164</v>
      </c>
      <c r="AF2459" s="171" t="s">
        <v>3417</v>
      </c>
    </row>
    <row r="2460" spans="28:32" x14ac:dyDescent="0.25">
      <c r="AB2460" s="171" t="s">
        <v>2524</v>
      </c>
      <c r="AC2460" s="171">
        <v>353</v>
      </c>
      <c r="AD2460" s="207">
        <v>43180</v>
      </c>
      <c r="AE2460" s="207">
        <v>0</v>
      </c>
      <c r="AF2460" s="171" t="s">
        <v>649</v>
      </c>
    </row>
    <row r="2461" spans="28:32" x14ac:dyDescent="0.25">
      <c r="AB2461" s="171" t="s">
        <v>2524</v>
      </c>
      <c r="AC2461" s="171">
        <v>353</v>
      </c>
      <c r="AD2461" s="207">
        <v>43180</v>
      </c>
      <c r="AE2461" s="207">
        <v>0</v>
      </c>
      <c r="AF2461" s="171" t="s">
        <v>649</v>
      </c>
    </row>
    <row r="2462" spans="28:32" x14ac:dyDescent="0.25">
      <c r="AB2462" s="171" t="s">
        <v>2524</v>
      </c>
      <c r="AC2462" s="171">
        <v>353</v>
      </c>
      <c r="AD2462" s="207">
        <v>43180</v>
      </c>
      <c r="AE2462" s="207">
        <v>0</v>
      </c>
      <c r="AF2462" s="171" t="s">
        <v>649</v>
      </c>
    </row>
    <row r="2463" spans="28:32" x14ac:dyDescent="0.25">
      <c r="AB2463" s="171" t="s">
        <v>2524</v>
      </c>
      <c r="AC2463" s="171">
        <v>353</v>
      </c>
      <c r="AD2463" s="207">
        <v>43180</v>
      </c>
      <c r="AE2463" s="207">
        <v>0</v>
      </c>
      <c r="AF2463" s="171" t="s">
        <v>649</v>
      </c>
    </row>
    <row r="2464" spans="28:32" x14ac:dyDescent="0.25">
      <c r="AB2464" s="171" t="s">
        <v>2525</v>
      </c>
      <c r="AC2464" s="171">
        <v>323</v>
      </c>
      <c r="AD2464" s="207">
        <v>43074</v>
      </c>
      <c r="AE2464" s="207">
        <v>43111</v>
      </c>
      <c r="AF2464" s="171" t="s">
        <v>3417</v>
      </c>
    </row>
    <row r="2465" spans="28:32" x14ac:dyDescent="0.25">
      <c r="AB2465" s="171" t="s">
        <v>2525</v>
      </c>
      <c r="AC2465" s="171">
        <v>323</v>
      </c>
      <c r="AD2465" s="207">
        <v>43074</v>
      </c>
      <c r="AE2465" s="207">
        <v>43111</v>
      </c>
      <c r="AF2465" s="171" t="s">
        <v>3417</v>
      </c>
    </row>
    <row r="2466" spans="28:32" x14ac:dyDescent="0.25">
      <c r="AB2466" s="171" t="s">
        <v>2525</v>
      </c>
      <c r="AC2466" s="171">
        <v>347</v>
      </c>
      <c r="AD2466" s="207">
        <v>43118</v>
      </c>
      <c r="AE2466" s="207">
        <v>43133</v>
      </c>
      <c r="AF2466" s="171" t="s">
        <v>3417</v>
      </c>
    </row>
    <row r="2467" spans="28:32" x14ac:dyDescent="0.25">
      <c r="AB2467" s="171" t="s">
        <v>2525</v>
      </c>
      <c r="AC2467" s="171">
        <v>335</v>
      </c>
      <c r="AD2467" s="207">
        <v>43133</v>
      </c>
      <c r="AE2467" s="207">
        <v>43147</v>
      </c>
      <c r="AF2467" s="171" t="s">
        <v>3417</v>
      </c>
    </row>
    <row r="2468" spans="28:32" x14ac:dyDescent="0.25">
      <c r="AB2468" s="171" t="s">
        <v>2525</v>
      </c>
      <c r="AC2468" s="171">
        <v>357</v>
      </c>
      <c r="AD2468" s="207">
        <v>43139</v>
      </c>
      <c r="AE2468" s="207">
        <v>43164</v>
      </c>
      <c r="AF2468" s="171" t="s">
        <v>3417</v>
      </c>
    </row>
    <row r="2469" spans="28:32" x14ac:dyDescent="0.25">
      <c r="AB2469" s="171" t="s">
        <v>2525</v>
      </c>
      <c r="AC2469" s="171">
        <v>353</v>
      </c>
      <c r="AD2469" s="207">
        <v>43180</v>
      </c>
      <c r="AE2469" s="207">
        <v>0</v>
      </c>
      <c r="AF2469" s="171" t="s">
        <v>649</v>
      </c>
    </row>
    <row r="2470" spans="28:32" x14ac:dyDescent="0.25">
      <c r="AB2470" s="171" t="s">
        <v>2525</v>
      </c>
      <c r="AC2470" s="171">
        <v>353</v>
      </c>
      <c r="AD2470" s="207">
        <v>43180</v>
      </c>
      <c r="AE2470" s="207">
        <v>0</v>
      </c>
      <c r="AF2470" s="171" t="s">
        <v>649</v>
      </c>
    </row>
    <row r="2471" spans="28:32" x14ac:dyDescent="0.25">
      <c r="AB2471" s="171" t="s">
        <v>2525</v>
      </c>
      <c r="AC2471" s="171">
        <v>353</v>
      </c>
      <c r="AD2471" s="207">
        <v>43180</v>
      </c>
      <c r="AE2471" s="207">
        <v>0</v>
      </c>
      <c r="AF2471" s="171" t="s">
        <v>649</v>
      </c>
    </row>
    <row r="2472" spans="28:32" x14ac:dyDescent="0.25">
      <c r="AB2472" s="171" t="s">
        <v>2525</v>
      </c>
      <c r="AC2472" s="171">
        <v>353</v>
      </c>
      <c r="AD2472" s="207">
        <v>43180</v>
      </c>
      <c r="AE2472" s="207">
        <v>0</v>
      </c>
      <c r="AF2472" s="171" t="s">
        <v>649</v>
      </c>
    </row>
    <row r="2473" spans="28:32" x14ac:dyDescent="0.25">
      <c r="AB2473" s="171" t="s">
        <v>2525</v>
      </c>
      <c r="AC2473" s="171">
        <v>353</v>
      </c>
      <c r="AD2473" s="207">
        <v>43180</v>
      </c>
      <c r="AE2473" s="207">
        <v>0</v>
      </c>
      <c r="AF2473" s="171" t="s">
        <v>649</v>
      </c>
    </row>
    <row r="2474" spans="28:32" x14ac:dyDescent="0.25">
      <c r="AB2474" s="171" t="s">
        <v>2526</v>
      </c>
      <c r="AC2474" s="171">
        <v>357</v>
      </c>
      <c r="AD2474" s="207">
        <v>43139</v>
      </c>
      <c r="AE2474" s="207">
        <v>43164</v>
      </c>
      <c r="AF2474" s="171" t="s">
        <v>3417</v>
      </c>
    </row>
    <row r="2475" spans="28:32" x14ac:dyDescent="0.25">
      <c r="AB2475" s="171" t="s">
        <v>2526</v>
      </c>
      <c r="AC2475" s="171">
        <v>364</v>
      </c>
      <c r="AD2475" s="207">
        <v>43168</v>
      </c>
      <c r="AE2475" s="207">
        <v>43179</v>
      </c>
      <c r="AF2475" s="171" t="s">
        <v>3417</v>
      </c>
    </row>
    <row r="2476" spans="28:32" x14ac:dyDescent="0.25">
      <c r="AB2476" s="171" t="s">
        <v>2526</v>
      </c>
      <c r="AC2476" s="171">
        <v>353</v>
      </c>
      <c r="AD2476" s="207">
        <v>43180</v>
      </c>
      <c r="AE2476" s="207">
        <v>0</v>
      </c>
      <c r="AF2476" s="171" t="s">
        <v>649</v>
      </c>
    </row>
    <row r="2477" spans="28:32" x14ac:dyDescent="0.25">
      <c r="AB2477" s="171" t="s">
        <v>2526</v>
      </c>
      <c r="AC2477" s="171">
        <v>353</v>
      </c>
      <c r="AD2477" s="207">
        <v>43180</v>
      </c>
      <c r="AE2477" s="207">
        <v>0</v>
      </c>
      <c r="AF2477" s="171" t="s">
        <v>649</v>
      </c>
    </row>
    <row r="2478" spans="28:32" x14ac:dyDescent="0.25">
      <c r="AB2478" s="171" t="s">
        <v>2527</v>
      </c>
      <c r="AC2478" s="171">
        <v>347</v>
      </c>
      <c r="AD2478" s="207">
        <v>43118</v>
      </c>
      <c r="AE2478" s="207">
        <v>43133</v>
      </c>
      <c r="AF2478" s="171" t="s">
        <v>3417</v>
      </c>
    </row>
    <row r="2479" spans="28:32" x14ac:dyDescent="0.25">
      <c r="AB2479" s="171" t="s">
        <v>2527</v>
      </c>
      <c r="AC2479" s="171">
        <v>340</v>
      </c>
      <c r="AD2479" s="207">
        <v>43133</v>
      </c>
      <c r="AE2479" s="207">
        <v>43168</v>
      </c>
      <c r="AF2479" s="171" t="s">
        <v>3417</v>
      </c>
    </row>
    <row r="2480" spans="28:32" x14ac:dyDescent="0.25">
      <c r="AB2480" s="171" t="s">
        <v>2527</v>
      </c>
      <c r="AC2480" s="171">
        <v>340</v>
      </c>
      <c r="AD2480" s="207">
        <v>43133</v>
      </c>
      <c r="AE2480" s="207">
        <v>43168</v>
      </c>
      <c r="AF2480" s="171" t="s">
        <v>3417</v>
      </c>
    </row>
    <row r="2481" spans="28:32" x14ac:dyDescent="0.25">
      <c r="AB2481" s="171" t="s">
        <v>2528</v>
      </c>
      <c r="AC2481" s="171">
        <v>323</v>
      </c>
      <c r="AD2481" s="207">
        <v>43074</v>
      </c>
      <c r="AE2481" s="207">
        <v>43111</v>
      </c>
      <c r="AF2481" s="171" t="s">
        <v>3417</v>
      </c>
    </row>
    <row r="2482" spans="28:32" x14ac:dyDescent="0.25">
      <c r="AB2482" s="171" t="s">
        <v>2528</v>
      </c>
      <c r="AC2482" s="171">
        <v>347</v>
      </c>
      <c r="AD2482" s="207">
        <v>43118</v>
      </c>
      <c r="AE2482" s="207">
        <v>43133</v>
      </c>
      <c r="AF2482" s="171" t="s">
        <v>3417</v>
      </c>
    </row>
    <row r="2483" spans="28:32" x14ac:dyDescent="0.25">
      <c r="AB2483" s="171" t="s">
        <v>2528</v>
      </c>
      <c r="AC2483" s="171">
        <v>335</v>
      </c>
      <c r="AD2483" s="207">
        <v>43133</v>
      </c>
      <c r="AE2483" s="207">
        <v>43147</v>
      </c>
      <c r="AF2483" s="171" t="s">
        <v>3417</v>
      </c>
    </row>
    <row r="2484" spans="28:32" x14ac:dyDescent="0.25">
      <c r="AB2484" s="171" t="s">
        <v>2528</v>
      </c>
      <c r="AC2484" s="171">
        <v>340</v>
      </c>
      <c r="AD2484" s="207">
        <v>43133</v>
      </c>
      <c r="AE2484" s="207">
        <v>43168</v>
      </c>
      <c r="AF2484" s="171" t="s">
        <v>3417</v>
      </c>
    </row>
    <row r="2485" spans="28:32" x14ac:dyDescent="0.25">
      <c r="AB2485" s="171" t="s">
        <v>2528</v>
      </c>
      <c r="AC2485" s="171">
        <v>374</v>
      </c>
      <c r="AD2485" s="207">
        <v>43195</v>
      </c>
      <c r="AE2485" s="207">
        <v>0</v>
      </c>
      <c r="AF2485" s="171" t="s">
        <v>649</v>
      </c>
    </row>
    <row r="2486" spans="28:32" x14ac:dyDescent="0.25">
      <c r="AB2486" s="171" t="s">
        <v>2529</v>
      </c>
      <c r="AC2486" s="171">
        <v>323</v>
      </c>
      <c r="AD2486" s="207">
        <v>43074</v>
      </c>
      <c r="AE2486" s="207">
        <v>43111</v>
      </c>
      <c r="AF2486" s="171" t="s">
        <v>3417</v>
      </c>
    </row>
    <row r="2487" spans="28:32" x14ac:dyDescent="0.25">
      <c r="AB2487" s="171" t="s">
        <v>2529</v>
      </c>
      <c r="AC2487" s="171">
        <v>347</v>
      </c>
      <c r="AD2487" s="207">
        <v>43118</v>
      </c>
      <c r="AE2487" s="207">
        <v>43133</v>
      </c>
      <c r="AF2487" s="171" t="s">
        <v>3417</v>
      </c>
    </row>
    <row r="2488" spans="28:32" x14ac:dyDescent="0.25">
      <c r="AB2488" s="171" t="s">
        <v>2529</v>
      </c>
      <c r="AC2488" s="171">
        <v>340</v>
      </c>
      <c r="AD2488" s="207">
        <v>43133</v>
      </c>
      <c r="AE2488" s="207">
        <v>43168</v>
      </c>
      <c r="AF2488" s="171" t="s">
        <v>3417</v>
      </c>
    </row>
    <row r="2489" spans="28:32" x14ac:dyDescent="0.25">
      <c r="AB2489" s="171" t="s">
        <v>2529</v>
      </c>
      <c r="AC2489" s="171">
        <v>340</v>
      </c>
      <c r="AD2489" s="207">
        <v>43133</v>
      </c>
      <c r="AE2489" s="207">
        <v>43168</v>
      </c>
      <c r="AF2489" s="171" t="s">
        <v>3417</v>
      </c>
    </row>
    <row r="2490" spans="28:32" x14ac:dyDescent="0.25">
      <c r="AB2490" s="171" t="s">
        <v>2529</v>
      </c>
      <c r="AC2490" s="171">
        <v>357</v>
      </c>
      <c r="AD2490" s="207">
        <v>43139</v>
      </c>
      <c r="AE2490" s="207">
        <v>43164</v>
      </c>
      <c r="AF2490" s="171" t="s">
        <v>3417</v>
      </c>
    </row>
    <row r="2491" spans="28:32" x14ac:dyDescent="0.25">
      <c r="AB2491" s="171" t="s">
        <v>2529</v>
      </c>
      <c r="AC2491" s="171">
        <v>353</v>
      </c>
      <c r="AD2491" s="207">
        <v>43180</v>
      </c>
      <c r="AE2491" s="207">
        <v>0</v>
      </c>
      <c r="AF2491" s="171" t="s">
        <v>649</v>
      </c>
    </row>
    <row r="2492" spans="28:32" x14ac:dyDescent="0.25">
      <c r="AB2492" s="171" t="s">
        <v>2530</v>
      </c>
      <c r="AC2492" s="171">
        <v>347</v>
      </c>
      <c r="AD2492" s="207">
        <v>43118</v>
      </c>
      <c r="AE2492" s="207">
        <v>43133</v>
      </c>
      <c r="AF2492" s="171" t="s">
        <v>3417</v>
      </c>
    </row>
    <row r="2493" spans="28:32" x14ac:dyDescent="0.25">
      <c r="AB2493" s="171" t="s">
        <v>2530</v>
      </c>
      <c r="AC2493" s="171">
        <v>340</v>
      </c>
      <c r="AD2493" s="207">
        <v>43133</v>
      </c>
      <c r="AE2493" s="207">
        <v>43168</v>
      </c>
      <c r="AF2493" s="171" t="s">
        <v>3417</v>
      </c>
    </row>
    <row r="2494" spans="28:32" x14ac:dyDescent="0.25">
      <c r="AB2494" s="171" t="s">
        <v>2530</v>
      </c>
      <c r="AC2494" s="171">
        <v>357</v>
      </c>
      <c r="AD2494" s="207">
        <v>43139</v>
      </c>
      <c r="AE2494" s="207">
        <v>43164</v>
      </c>
      <c r="AF2494" s="171" t="s">
        <v>3417</v>
      </c>
    </row>
    <row r="2495" spans="28:32" x14ac:dyDescent="0.25">
      <c r="AB2495" s="171" t="s">
        <v>2530</v>
      </c>
      <c r="AC2495" s="171">
        <v>364</v>
      </c>
      <c r="AD2495" s="207">
        <v>43168</v>
      </c>
      <c r="AE2495" s="207">
        <v>43179</v>
      </c>
      <c r="AF2495" s="171" t="s">
        <v>3417</v>
      </c>
    </row>
    <row r="2496" spans="28:32" x14ac:dyDescent="0.25">
      <c r="AB2496" s="171" t="s">
        <v>2530</v>
      </c>
      <c r="AC2496" s="171">
        <v>353</v>
      </c>
      <c r="AD2496" s="207">
        <v>43180</v>
      </c>
      <c r="AE2496" s="207">
        <v>0</v>
      </c>
      <c r="AF2496" s="171" t="s">
        <v>649</v>
      </c>
    </row>
    <row r="2497" spans="28:32" x14ac:dyDescent="0.25">
      <c r="AB2497" s="171" t="s">
        <v>2530</v>
      </c>
      <c r="AC2497" s="171">
        <v>353</v>
      </c>
      <c r="AD2497" s="207">
        <v>43180</v>
      </c>
      <c r="AE2497" s="207">
        <v>0</v>
      </c>
      <c r="AF2497" s="171" t="s">
        <v>649</v>
      </c>
    </row>
    <row r="2498" spans="28:32" x14ac:dyDescent="0.25">
      <c r="AB2498" s="171" t="s">
        <v>2530</v>
      </c>
      <c r="AC2498" s="171">
        <v>353</v>
      </c>
      <c r="AD2498" s="207">
        <v>43180</v>
      </c>
      <c r="AE2498" s="207">
        <v>0</v>
      </c>
      <c r="AF2498" s="171" t="s">
        <v>649</v>
      </c>
    </row>
    <row r="2499" spans="28:32" x14ac:dyDescent="0.25">
      <c r="AB2499" s="171" t="s">
        <v>2531</v>
      </c>
      <c r="AC2499" s="171">
        <v>357</v>
      </c>
      <c r="AD2499" s="207">
        <v>43139</v>
      </c>
      <c r="AE2499" s="207">
        <v>43164</v>
      </c>
      <c r="AF2499" s="171" t="s">
        <v>3417</v>
      </c>
    </row>
    <row r="2500" spans="28:32" x14ac:dyDescent="0.25">
      <c r="AB2500" s="171" t="s">
        <v>2531</v>
      </c>
      <c r="AC2500" s="171">
        <v>364</v>
      </c>
      <c r="AD2500" s="207">
        <v>43168</v>
      </c>
      <c r="AE2500" s="207">
        <v>43179</v>
      </c>
      <c r="AF2500" s="171" t="s">
        <v>3417</v>
      </c>
    </row>
    <row r="2501" spans="28:32" x14ac:dyDescent="0.25">
      <c r="AB2501" s="171" t="s">
        <v>2531</v>
      </c>
      <c r="AC2501" s="171">
        <v>353</v>
      </c>
      <c r="AD2501" s="207">
        <v>43180</v>
      </c>
      <c r="AE2501" s="207">
        <v>0</v>
      </c>
      <c r="AF2501" s="171" t="s">
        <v>649</v>
      </c>
    </row>
    <row r="2502" spans="28:32" x14ac:dyDescent="0.25">
      <c r="AB2502" s="171" t="s">
        <v>2531</v>
      </c>
      <c r="AC2502" s="171">
        <v>353</v>
      </c>
      <c r="AD2502" s="207">
        <v>43180</v>
      </c>
      <c r="AE2502" s="207">
        <v>0</v>
      </c>
      <c r="AF2502" s="171" t="s">
        <v>649</v>
      </c>
    </row>
    <row r="2503" spans="28:32" x14ac:dyDescent="0.25">
      <c r="AB2503" s="171" t="s">
        <v>2532</v>
      </c>
      <c r="AC2503" s="171">
        <v>347</v>
      </c>
      <c r="AD2503" s="207">
        <v>43118</v>
      </c>
      <c r="AE2503" s="207">
        <v>43133</v>
      </c>
      <c r="AF2503" s="171" t="s">
        <v>3417</v>
      </c>
    </row>
    <row r="2504" spans="28:32" x14ac:dyDescent="0.25">
      <c r="AB2504" s="171" t="s">
        <v>2532</v>
      </c>
      <c r="AC2504" s="171">
        <v>335</v>
      </c>
      <c r="AD2504" s="207">
        <v>43133</v>
      </c>
      <c r="AE2504" s="207">
        <v>43147</v>
      </c>
      <c r="AF2504" s="171" t="s">
        <v>3417</v>
      </c>
    </row>
    <row r="2505" spans="28:32" x14ac:dyDescent="0.25">
      <c r="AB2505" s="171" t="s">
        <v>2532</v>
      </c>
      <c r="AC2505" s="171">
        <v>340</v>
      </c>
      <c r="AD2505" s="207">
        <v>43133</v>
      </c>
      <c r="AE2505" s="207">
        <v>43168</v>
      </c>
      <c r="AF2505" s="171" t="s">
        <v>3417</v>
      </c>
    </row>
    <row r="2506" spans="28:32" x14ac:dyDescent="0.25">
      <c r="AB2506" s="171" t="s">
        <v>2532</v>
      </c>
      <c r="AC2506" s="171">
        <v>340</v>
      </c>
      <c r="AD2506" s="207">
        <v>43133</v>
      </c>
      <c r="AE2506" s="207">
        <v>43168</v>
      </c>
      <c r="AF2506" s="171" t="s">
        <v>3417</v>
      </c>
    </row>
    <row r="2507" spans="28:32" x14ac:dyDescent="0.25">
      <c r="AB2507" s="171" t="s">
        <v>2532</v>
      </c>
      <c r="AC2507" s="171">
        <v>364</v>
      </c>
      <c r="AD2507" s="207">
        <v>43168</v>
      </c>
      <c r="AE2507" s="207">
        <v>43179</v>
      </c>
      <c r="AF2507" s="171" t="s">
        <v>3417</v>
      </c>
    </row>
    <row r="2508" spans="28:32" x14ac:dyDescent="0.25">
      <c r="AB2508" s="171" t="s">
        <v>2532</v>
      </c>
      <c r="AC2508" s="171">
        <v>353</v>
      </c>
      <c r="AD2508" s="207">
        <v>43180</v>
      </c>
      <c r="AE2508" s="207">
        <v>0</v>
      </c>
      <c r="AF2508" s="171" t="s">
        <v>649</v>
      </c>
    </row>
    <row r="2509" spans="28:32" x14ac:dyDescent="0.25">
      <c r="AB2509" s="171" t="s">
        <v>2532</v>
      </c>
      <c r="AC2509" s="171">
        <v>353</v>
      </c>
      <c r="AD2509" s="207">
        <v>43180</v>
      </c>
      <c r="AE2509" s="207">
        <v>0</v>
      </c>
      <c r="AF2509" s="171" t="s">
        <v>649</v>
      </c>
    </row>
    <row r="2510" spans="28:32" x14ac:dyDescent="0.25">
      <c r="AB2510" s="171" t="s">
        <v>2533</v>
      </c>
      <c r="AC2510" s="171">
        <v>357</v>
      </c>
      <c r="AD2510" s="207">
        <v>43139</v>
      </c>
      <c r="AE2510" s="207">
        <v>43164</v>
      </c>
      <c r="AF2510" s="171" t="s">
        <v>3417</v>
      </c>
    </row>
    <row r="2511" spans="28:32" x14ac:dyDescent="0.25">
      <c r="AB2511" s="171" t="s">
        <v>2533</v>
      </c>
      <c r="AC2511" s="171">
        <v>353</v>
      </c>
      <c r="AD2511" s="207">
        <v>43180</v>
      </c>
      <c r="AE2511" s="207">
        <v>0</v>
      </c>
      <c r="AF2511" s="171" t="s">
        <v>649</v>
      </c>
    </row>
    <row r="2512" spans="28:32" x14ac:dyDescent="0.25">
      <c r="AB2512" s="171" t="s">
        <v>2534</v>
      </c>
      <c r="AC2512" s="171">
        <v>357</v>
      </c>
      <c r="AD2512" s="207">
        <v>43139</v>
      </c>
      <c r="AE2512" s="207">
        <v>43164</v>
      </c>
      <c r="AF2512" s="171" t="s">
        <v>3417</v>
      </c>
    </row>
    <row r="2513" spans="28:32" x14ac:dyDescent="0.25">
      <c r="AB2513" s="171" t="s">
        <v>2534</v>
      </c>
      <c r="AC2513" s="171">
        <v>353</v>
      </c>
      <c r="AD2513" s="207">
        <v>43180</v>
      </c>
      <c r="AE2513" s="207">
        <v>0</v>
      </c>
      <c r="AF2513" s="171" t="s">
        <v>649</v>
      </c>
    </row>
    <row r="2514" spans="28:32" x14ac:dyDescent="0.25">
      <c r="AB2514" s="171" t="s">
        <v>2535</v>
      </c>
      <c r="AC2514" s="171">
        <v>323</v>
      </c>
      <c r="AD2514" s="207">
        <v>43074</v>
      </c>
      <c r="AE2514" s="207">
        <v>43111</v>
      </c>
      <c r="AF2514" s="171" t="s">
        <v>3417</v>
      </c>
    </row>
    <row r="2515" spans="28:32" x14ac:dyDescent="0.25">
      <c r="AB2515" s="171" t="s">
        <v>2535</v>
      </c>
      <c r="AC2515" s="171">
        <v>327</v>
      </c>
      <c r="AD2515" s="207">
        <v>43074</v>
      </c>
      <c r="AE2515" s="207">
        <v>43131</v>
      </c>
      <c r="AF2515" s="171" t="s">
        <v>3417</v>
      </c>
    </row>
    <row r="2516" spans="28:32" x14ac:dyDescent="0.25">
      <c r="AB2516" s="171" t="s">
        <v>2536</v>
      </c>
      <c r="AC2516" s="171">
        <v>323</v>
      </c>
      <c r="AD2516" s="207">
        <v>43074</v>
      </c>
      <c r="AE2516" s="207">
        <v>43111</v>
      </c>
      <c r="AF2516" s="171" t="s">
        <v>3417</v>
      </c>
    </row>
    <row r="2517" spans="28:32" x14ac:dyDescent="0.25">
      <c r="AB2517" s="171" t="s">
        <v>2536</v>
      </c>
      <c r="AC2517" s="171">
        <v>347</v>
      </c>
      <c r="AD2517" s="207">
        <v>43118</v>
      </c>
      <c r="AE2517" s="207">
        <v>43133</v>
      </c>
      <c r="AF2517" s="171" t="s">
        <v>3417</v>
      </c>
    </row>
    <row r="2518" spans="28:32" x14ac:dyDescent="0.25">
      <c r="AB2518" s="171" t="s">
        <v>2536</v>
      </c>
      <c r="AC2518" s="171">
        <v>340</v>
      </c>
      <c r="AD2518" s="207">
        <v>43133</v>
      </c>
      <c r="AE2518" s="207">
        <v>43168</v>
      </c>
      <c r="AF2518" s="171" t="s">
        <v>3417</v>
      </c>
    </row>
    <row r="2519" spans="28:32" x14ac:dyDescent="0.25">
      <c r="AB2519" s="171" t="s">
        <v>2536</v>
      </c>
      <c r="AC2519" s="171">
        <v>340</v>
      </c>
      <c r="AD2519" s="207">
        <v>43133</v>
      </c>
      <c r="AE2519" s="207">
        <v>43168</v>
      </c>
      <c r="AF2519" s="171" t="s">
        <v>3417</v>
      </c>
    </row>
    <row r="2520" spans="28:32" x14ac:dyDescent="0.25">
      <c r="AB2520" s="171" t="s">
        <v>2536</v>
      </c>
      <c r="AC2520" s="171">
        <v>357</v>
      </c>
      <c r="AD2520" s="207">
        <v>43139</v>
      </c>
      <c r="AE2520" s="207">
        <v>43164</v>
      </c>
      <c r="AF2520" s="171" t="s">
        <v>3417</v>
      </c>
    </row>
    <row r="2521" spans="28:32" x14ac:dyDescent="0.25">
      <c r="AB2521" s="171" t="s">
        <v>2536</v>
      </c>
      <c r="AC2521" s="171">
        <v>353</v>
      </c>
      <c r="AD2521" s="207">
        <v>43180</v>
      </c>
      <c r="AE2521" s="207">
        <v>0</v>
      </c>
      <c r="AF2521" s="171" t="s">
        <v>649</v>
      </c>
    </row>
    <row r="2522" spans="28:32" x14ac:dyDescent="0.25">
      <c r="AB2522" s="171" t="s">
        <v>2536</v>
      </c>
      <c r="AC2522" s="171">
        <v>353</v>
      </c>
      <c r="AD2522" s="207">
        <v>43180</v>
      </c>
      <c r="AE2522" s="207">
        <v>0</v>
      </c>
      <c r="AF2522" s="171" t="s">
        <v>649</v>
      </c>
    </row>
    <row r="2523" spans="28:32" x14ac:dyDescent="0.25">
      <c r="AB2523" s="171" t="s">
        <v>2536</v>
      </c>
      <c r="AC2523" s="171">
        <v>353</v>
      </c>
      <c r="AD2523" s="207">
        <v>43180</v>
      </c>
      <c r="AE2523" s="207">
        <v>0</v>
      </c>
      <c r="AF2523" s="171" t="s">
        <v>649</v>
      </c>
    </row>
    <row r="2524" spans="28:32" x14ac:dyDescent="0.25">
      <c r="AB2524" s="171" t="s">
        <v>2537</v>
      </c>
      <c r="AC2524" s="171">
        <v>347</v>
      </c>
      <c r="AD2524" s="207">
        <v>43118</v>
      </c>
      <c r="AE2524" s="207">
        <v>43133</v>
      </c>
      <c r="AF2524" s="171" t="s">
        <v>3417</v>
      </c>
    </row>
    <row r="2525" spans="28:32" x14ac:dyDescent="0.25">
      <c r="AB2525" s="171" t="s">
        <v>2537</v>
      </c>
      <c r="AC2525" s="171">
        <v>340</v>
      </c>
      <c r="AD2525" s="207">
        <v>43133</v>
      </c>
      <c r="AE2525" s="207">
        <v>43168</v>
      </c>
      <c r="AF2525" s="171" t="s">
        <v>3417</v>
      </c>
    </row>
    <row r="2526" spans="28:32" x14ac:dyDescent="0.25">
      <c r="AB2526" s="171" t="s">
        <v>2537</v>
      </c>
      <c r="AC2526" s="171">
        <v>340</v>
      </c>
      <c r="AD2526" s="207">
        <v>43133</v>
      </c>
      <c r="AE2526" s="207">
        <v>43168</v>
      </c>
      <c r="AF2526" s="171" t="s">
        <v>3417</v>
      </c>
    </row>
    <row r="2527" spans="28:32" x14ac:dyDescent="0.25">
      <c r="AB2527" s="171" t="s">
        <v>2537</v>
      </c>
      <c r="AC2527" s="171">
        <v>357</v>
      </c>
      <c r="AD2527" s="207">
        <v>43139</v>
      </c>
      <c r="AE2527" s="207">
        <v>43164</v>
      </c>
      <c r="AF2527" s="171" t="s">
        <v>3417</v>
      </c>
    </row>
    <row r="2528" spans="28:32" x14ac:dyDescent="0.25">
      <c r="AB2528" s="171" t="s">
        <v>2537</v>
      </c>
      <c r="AC2528" s="171">
        <v>353</v>
      </c>
      <c r="AD2528" s="207">
        <v>43180</v>
      </c>
      <c r="AE2528" s="207">
        <v>0</v>
      </c>
      <c r="AF2528" s="171" t="s">
        <v>649</v>
      </c>
    </row>
    <row r="2529" spans="28:32" x14ac:dyDescent="0.25">
      <c r="AB2529" s="171" t="s">
        <v>2537</v>
      </c>
      <c r="AC2529" s="171">
        <v>353</v>
      </c>
      <c r="AD2529" s="207">
        <v>43180</v>
      </c>
      <c r="AE2529" s="207">
        <v>0</v>
      </c>
      <c r="AF2529" s="171" t="s">
        <v>649</v>
      </c>
    </row>
    <row r="2530" spans="28:32" x14ac:dyDescent="0.25">
      <c r="AB2530" s="171" t="s">
        <v>2537</v>
      </c>
      <c r="AC2530" s="171">
        <v>353</v>
      </c>
      <c r="AD2530" s="207">
        <v>43180</v>
      </c>
      <c r="AE2530" s="207">
        <v>0</v>
      </c>
      <c r="AF2530" s="171" t="s">
        <v>649</v>
      </c>
    </row>
    <row r="2531" spans="28:32" x14ac:dyDescent="0.25">
      <c r="AB2531" s="171" t="s">
        <v>2538</v>
      </c>
      <c r="AC2531" s="171">
        <v>357</v>
      </c>
      <c r="AD2531" s="207">
        <v>43139</v>
      </c>
      <c r="AE2531" s="207">
        <v>43164</v>
      </c>
      <c r="AF2531" s="171" t="s">
        <v>3417</v>
      </c>
    </row>
    <row r="2532" spans="28:32" x14ac:dyDescent="0.25">
      <c r="AB2532" s="171" t="s">
        <v>2538</v>
      </c>
      <c r="AC2532" s="171">
        <v>353</v>
      </c>
      <c r="AD2532" s="207">
        <v>43180</v>
      </c>
      <c r="AE2532" s="207">
        <v>0</v>
      </c>
      <c r="AF2532" s="171" t="s">
        <v>649</v>
      </c>
    </row>
    <row r="2533" spans="28:32" x14ac:dyDescent="0.25">
      <c r="AB2533" s="171" t="s">
        <v>2538</v>
      </c>
      <c r="AC2533" s="171">
        <v>353</v>
      </c>
      <c r="AD2533" s="207">
        <v>43180</v>
      </c>
      <c r="AE2533" s="207">
        <v>0</v>
      </c>
      <c r="AF2533" s="171" t="s">
        <v>649</v>
      </c>
    </row>
    <row r="2534" spans="28:32" x14ac:dyDescent="0.25">
      <c r="AB2534" s="171" t="s">
        <v>2538</v>
      </c>
      <c r="AC2534" s="171">
        <v>353</v>
      </c>
      <c r="AD2534" s="207">
        <v>43180</v>
      </c>
      <c r="AE2534" s="207">
        <v>0</v>
      </c>
      <c r="AF2534" s="171" t="s">
        <v>649</v>
      </c>
    </row>
    <row r="2535" spans="28:32" x14ac:dyDescent="0.25">
      <c r="AB2535" s="171" t="s">
        <v>2539</v>
      </c>
      <c r="AC2535" s="171">
        <v>323</v>
      </c>
      <c r="AD2535" s="207">
        <v>43074</v>
      </c>
      <c r="AE2535" s="207">
        <v>43111</v>
      </c>
      <c r="AF2535" s="171" t="s">
        <v>3417</v>
      </c>
    </row>
    <row r="2536" spans="28:32" x14ac:dyDescent="0.25">
      <c r="AB2536" s="171" t="s">
        <v>2539</v>
      </c>
      <c r="AC2536" s="171">
        <v>347</v>
      </c>
      <c r="AD2536" s="207">
        <v>43118</v>
      </c>
      <c r="AE2536" s="207">
        <v>43133</v>
      </c>
      <c r="AF2536" s="171" t="s">
        <v>3417</v>
      </c>
    </row>
    <row r="2537" spans="28:32" x14ac:dyDescent="0.25">
      <c r="AB2537" s="171" t="s">
        <v>2539</v>
      </c>
      <c r="AC2537" s="171">
        <v>340</v>
      </c>
      <c r="AD2537" s="207">
        <v>43133</v>
      </c>
      <c r="AE2537" s="207">
        <v>43168</v>
      </c>
      <c r="AF2537" s="171" t="s">
        <v>3417</v>
      </c>
    </row>
    <row r="2538" spans="28:32" x14ac:dyDescent="0.25">
      <c r="AB2538" s="171" t="s">
        <v>2539</v>
      </c>
      <c r="AC2538" s="171">
        <v>357</v>
      </c>
      <c r="AD2538" s="207">
        <v>43139</v>
      </c>
      <c r="AE2538" s="207">
        <v>43164</v>
      </c>
      <c r="AF2538" s="171" t="s">
        <v>3417</v>
      </c>
    </row>
    <row r="2539" spans="28:32" x14ac:dyDescent="0.25">
      <c r="AB2539" s="171" t="s">
        <v>2539</v>
      </c>
      <c r="AC2539" s="171">
        <v>364</v>
      </c>
      <c r="AD2539" s="207">
        <v>43168</v>
      </c>
      <c r="AE2539" s="207">
        <v>43179</v>
      </c>
      <c r="AF2539" s="171" t="s">
        <v>3417</v>
      </c>
    </row>
    <row r="2540" spans="28:32" x14ac:dyDescent="0.25">
      <c r="AB2540" s="171" t="s">
        <v>2539</v>
      </c>
      <c r="AC2540" s="171">
        <v>353</v>
      </c>
      <c r="AD2540" s="207">
        <v>43180</v>
      </c>
      <c r="AE2540" s="207">
        <v>0</v>
      </c>
      <c r="AF2540" s="171" t="s">
        <v>649</v>
      </c>
    </row>
    <row r="2541" spans="28:32" x14ac:dyDescent="0.25">
      <c r="AB2541" s="171" t="s">
        <v>2539</v>
      </c>
      <c r="AC2541" s="171">
        <v>353</v>
      </c>
      <c r="AD2541" s="207">
        <v>43180</v>
      </c>
      <c r="AE2541" s="207">
        <v>0</v>
      </c>
      <c r="AF2541" s="171" t="s">
        <v>649</v>
      </c>
    </row>
    <row r="2542" spans="28:32" x14ac:dyDescent="0.25">
      <c r="AB2542" s="171" t="s">
        <v>2539</v>
      </c>
      <c r="AC2542" s="171">
        <v>353</v>
      </c>
      <c r="AD2542" s="207">
        <v>43180</v>
      </c>
      <c r="AE2542" s="207">
        <v>0</v>
      </c>
      <c r="AF2542" s="171" t="s">
        <v>649</v>
      </c>
    </row>
    <row r="2543" spans="28:32" x14ac:dyDescent="0.25">
      <c r="AB2543" s="171" t="s">
        <v>2539</v>
      </c>
      <c r="AC2543" s="171">
        <v>353</v>
      </c>
      <c r="AD2543" s="207">
        <v>43180</v>
      </c>
      <c r="AE2543" s="207">
        <v>0</v>
      </c>
      <c r="AF2543" s="171" t="s">
        <v>649</v>
      </c>
    </row>
    <row r="2544" spans="28:32" x14ac:dyDescent="0.25">
      <c r="AB2544" s="171" t="s">
        <v>2540</v>
      </c>
      <c r="AC2544" s="171">
        <v>357</v>
      </c>
      <c r="AD2544" s="207">
        <v>43139</v>
      </c>
      <c r="AE2544" s="207">
        <v>43164</v>
      </c>
      <c r="AF2544" s="171" t="s">
        <v>3417</v>
      </c>
    </row>
    <row r="2545" spans="28:32" x14ac:dyDescent="0.25">
      <c r="AB2545" s="171" t="s">
        <v>2540</v>
      </c>
      <c r="AC2545" s="171">
        <v>353</v>
      </c>
      <c r="AD2545" s="207">
        <v>43180</v>
      </c>
      <c r="AE2545" s="207">
        <v>0</v>
      </c>
      <c r="AF2545" s="171" t="s">
        <v>649</v>
      </c>
    </row>
    <row r="2546" spans="28:32" x14ac:dyDescent="0.25">
      <c r="AB2546" s="171" t="s">
        <v>2541</v>
      </c>
      <c r="AC2546" s="171">
        <v>327</v>
      </c>
      <c r="AD2546" s="207">
        <v>43074</v>
      </c>
      <c r="AE2546" s="207">
        <v>43131</v>
      </c>
      <c r="AF2546" s="171" t="s">
        <v>3417</v>
      </c>
    </row>
    <row r="2547" spans="28:32" x14ac:dyDescent="0.25">
      <c r="AB2547" s="171" t="s">
        <v>2541</v>
      </c>
      <c r="AC2547" s="171">
        <v>347</v>
      </c>
      <c r="AD2547" s="207">
        <v>43118</v>
      </c>
      <c r="AE2547" s="207">
        <v>43133</v>
      </c>
      <c r="AF2547" s="171" t="s">
        <v>3417</v>
      </c>
    </row>
    <row r="2548" spans="28:32" x14ac:dyDescent="0.25">
      <c r="AB2548" s="171" t="s">
        <v>2541</v>
      </c>
      <c r="AC2548" s="171">
        <v>357</v>
      </c>
      <c r="AD2548" s="207">
        <v>43139</v>
      </c>
      <c r="AE2548" s="207">
        <v>43164</v>
      </c>
      <c r="AF2548" s="171" t="s">
        <v>3417</v>
      </c>
    </row>
    <row r="2549" spans="28:32" x14ac:dyDescent="0.25">
      <c r="AB2549" s="171" t="s">
        <v>2541</v>
      </c>
      <c r="AC2549" s="171">
        <v>364</v>
      </c>
      <c r="AD2549" s="207">
        <v>43168</v>
      </c>
      <c r="AE2549" s="207">
        <v>43179</v>
      </c>
      <c r="AF2549" s="171" t="s">
        <v>3417</v>
      </c>
    </row>
    <row r="2550" spans="28:32" x14ac:dyDescent="0.25">
      <c r="AB2550" s="171" t="s">
        <v>2541</v>
      </c>
      <c r="AC2550" s="171">
        <v>353</v>
      </c>
      <c r="AD2550" s="207">
        <v>43180</v>
      </c>
      <c r="AE2550" s="207">
        <v>0</v>
      </c>
      <c r="AF2550" s="171" t="s">
        <v>649</v>
      </c>
    </row>
    <row r="2551" spans="28:32" x14ac:dyDescent="0.25">
      <c r="AB2551" s="171" t="s">
        <v>2542</v>
      </c>
      <c r="AC2551" s="171">
        <v>353</v>
      </c>
      <c r="AD2551" s="207">
        <v>43180</v>
      </c>
      <c r="AE2551" s="207">
        <v>0</v>
      </c>
      <c r="AF2551" s="171" t="s">
        <v>649</v>
      </c>
    </row>
    <row r="2552" spans="28:32" x14ac:dyDescent="0.25">
      <c r="AB2552" s="171" t="s">
        <v>2542</v>
      </c>
      <c r="AC2552" s="171">
        <v>353</v>
      </c>
      <c r="AD2552" s="207">
        <v>43180</v>
      </c>
      <c r="AE2552" s="207">
        <v>0</v>
      </c>
      <c r="AF2552" s="171" t="s">
        <v>649</v>
      </c>
    </row>
    <row r="2553" spans="28:32" x14ac:dyDescent="0.25">
      <c r="AB2553" s="171" t="s">
        <v>2542</v>
      </c>
      <c r="AC2553" s="171">
        <v>353</v>
      </c>
      <c r="AD2553" s="207">
        <v>43180</v>
      </c>
      <c r="AE2553" s="207">
        <v>0</v>
      </c>
      <c r="AF2553" s="171" t="s">
        <v>649</v>
      </c>
    </row>
    <row r="2554" spans="28:32" x14ac:dyDescent="0.25">
      <c r="AB2554" s="171" t="s">
        <v>2542</v>
      </c>
      <c r="AC2554" s="171">
        <v>353</v>
      </c>
      <c r="AD2554" s="207">
        <v>43180</v>
      </c>
      <c r="AE2554" s="207">
        <v>0</v>
      </c>
      <c r="AF2554" s="171" t="s">
        <v>649</v>
      </c>
    </row>
    <row r="2555" spans="28:32" x14ac:dyDescent="0.25">
      <c r="AB2555" s="171" t="s">
        <v>2543</v>
      </c>
      <c r="AC2555" s="171">
        <v>347</v>
      </c>
      <c r="AD2555" s="207">
        <v>43118</v>
      </c>
      <c r="AE2555" s="207">
        <v>43133</v>
      </c>
      <c r="AF2555" s="171" t="s">
        <v>3417</v>
      </c>
    </row>
    <row r="2556" spans="28:32" x14ac:dyDescent="0.25">
      <c r="AB2556" s="171" t="s">
        <v>2543</v>
      </c>
      <c r="AC2556" s="171">
        <v>353</v>
      </c>
      <c r="AD2556" s="207">
        <v>43180</v>
      </c>
      <c r="AE2556" s="207">
        <v>0</v>
      </c>
      <c r="AF2556" s="171" t="s">
        <v>649</v>
      </c>
    </row>
    <row r="2557" spans="28:32" x14ac:dyDescent="0.25">
      <c r="AB2557" s="171" t="s">
        <v>2544</v>
      </c>
      <c r="AC2557" s="171">
        <v>347</v>
      </c>
      <c r="AD2557" s="207">
        <v>43118</v>
      </c>
      <c r="AE2557" s="207">
        <v>43133</v>
      </c>
      <c r="AF2557" s="171" t="s">
        <v>3417</v>
      </c>
    </row>
    <row r="2558" spans="28:32" x14ac:dyDescent="0.25">
      <c r="AB2558" s="171" t="s">
        <v>2544</v>
      </c>
      <c r="AC2558" s="171">
        <v>340</v>
      </c>
      <c r="AD2558" s="207">
        <v>43133</v>
      </c>
      <c r="AE2558" s="207">
        <v>43168</v>
      </c>
      <c r="AF2558" s="171" t="s">
        <v>3417</v>
      </c>
    </row>
    <row r="2559" spans="28:32" x14ac:dyDescent="0.25">
      <c r="AB2559" s="171" t="s">
        <v>2544</v>
      </c>
      <c r="AC2559" s="171">
        <v>364</v>
      </c>
      <c r="AD2559" s="207">
        <v>43168</v>
      </c>
      <c r="AE2559" s="207">
        <v>43179</v>
      </c>
      <c r="AF2559" s="171" t="s">
        <v>3417</v>
      </c>
    </row>
    <row r="2560" spans="28:32" x14ac:dyDescent="0.25">
      <c r="AB2560" s="171" t="s">
        <v>2544</v>
      </c>
      <c r="AC2560" s="171">
        <v>353</v>
      </c>
      <c r="AD2560" s="207">
        <v>43180</v>
      </c>
      <c r="AE2560" s="207">
        <v>0</v>
      </c>
      <c r="AF2560" s="171" t="s">
        <v>649</v>
      </c>
    </row>
    <row r="2561" spans="28:32" x14ac:dyDescent="0.25">
      <c r="AB2561" s="171" t="s">
        <v>2545</v>
      </c>
      <c r="AC2561" s="171">
        <v>347</v>
      </c>
      <c r="AD2561" s="207">
        <v>43118</v>
      </c>
      <c r="AE2561" s="207">
        <v>43133</v>
      </c>
      <c r="AF2561" s="171" t="s">
        <v>3417</v>
      </c>
    </row>
    <row r="2562" spans="28:32" x14ac:dyDescent="0.25">
      <c r="AB2562" s="171" t="s">
        <v>2545</v>
      </c>
      <c r="AC2562" s="171">
        <v>340</v>
      </c>
      <c r="AD2562" s="207">
        <v>43133</v>
      </c>
      <c r="AE2562" s="207">
        <v>43168</v>
      </c>
      <c r="AF2562" s="171" t="s">
        <v>3417</v>
      </c>
    </row>
    <row r="2563" spans="28:32" x14ac:dyDescent="0.25">
      <c r="AB2563" s="171" t="s">
        <v>2545</v>
      </c>
      <c r="AC2563" s="171">
        <v>340</v>
      </c>
      <c r="AD2563" s="207">
        <v>43133</v>
      </c>
      <c r="AE2563" s="207">
        <v>43168</v>
      </c>
      <c r="AF2563" s="171" t="s">
        <v>3417</v>
      </c>
    </row>
    <row r="2564" spans="28:32" x14ac:dyDescent="0.25">
      <c r="AB2564" s="171" t="s">
        <v>2545</v>
      </c>
      <c r="AC2564" s="171">
        <v>357</v>
      </c>
      <c r="AD2564" s="207">
        <v>43139</v>
      </c>
      <c r="AE2564" s="207">
        <v>43164</v>
      </c>
      <c r="AF2564" s="171" t="s">
        <v>3417</v>
      </c>
    </row>
    <row r="2565" spans="28:32" x14ac:dyDescent="0.25">
      <c r="AB2565" s="171" t="s">
        <v>2545</v>
      </c>
      <c r="AC2565" s="171">
        <v>353</v>
      </c>
      <c r="AD2565" s="207">
        <v>43180</v>
      </c>
      <c r="AE2565" s="207">
        <v>0</v>
      </c>
      <c r="AF2565" s="171" t="s">
        <v>649</v>
      </c>
    </row>
    <row r="2566" spans="28:32" x14ac:dyDescent="0.25">
      <c r="AB2566" s="171" t="s">
        <v>2545</v>
      </c>
      <c r="AC2566" s="171">
        <v>374</v>
      </c>
      <c r="AD2566" s="207">
        <v>43195</v>
      </c>
      <c r="AE2566" s="207">
        <v>0</v>
      </c>
      <c r="AF2566" s="171" t="s">
        <v>649</v>
      </c>
    </row>
    <row r="2567" spans="28:32" x14ac:dyDescent="0.25">
      <c r="AB2567" s="171" t="s">
        <v>2545</v>
      </c>
      <c r="AC2567" s="171">
        <v>374</v>
      </c>
      <c r="AD2567" s="207">
        <v>43195</v>
      </c>
      <c r="AE2567" s="207">
        <v>0</v>
      </c>
      <c r="AF2567" s="171" t="s">
        <v>649</v>
      </c>
    </row>
    <row r="2568" spans="28:32" x14ac:dyDescent="0.25">
      <c r="AB2568" s="171" t="s">
        <v>2546</v>
      </c>
      <c r="AC2568" s="171">
        <v>347</v>
      </c>
      <c r="AD2568" s="207">
        <v>43118</v>
      </c>
      <c r="AE2568" s="207">
        <v>43133</v>
      </c>
      <c r="AF2568" s="171" t="s">
        <v>3417</v>
      </c>
    </row>
    <row r="2569" spans="28:32" x14ac:dyDescent="0.25">
      <c r="AB2569" s="171" t="s">
        <v>2546</v>
      </c>
      <c r="AC2569" s="171">
        <v>340</v>
      </c>
      <c r="AD2569" s="207">
        <v>43133</v>
      </c>
      <c r="AE2569" s="207">
        <v>43168</v>
      </c>
      <c r="AF2569" s="171" t="s">
        <v>3417</v>
      </c>
    </row>
    <row r="2570" spans="28:32" x14ac:dyDescent="0.25">
      <c r="AB2570" s="171" t="s">
        <v>2547</v>
      </c>
      <c r="AC2570" s="171">
        <v>335</v>
      </c>
      <c r="AD2570" s="207">
        <v>43133</v>
      </c>
      <c r="AE2570" s="207">
        <v>43147</v>
      </c>
      <c r="AF2570" s="171" t="s">
        <v>3417</v>
      </c>
    </row>
    <row r="2571" spans="28:32" x14ac:dyDescent="0.25">
      <c r="AB2571" s="171" t="s">
        <v>2547</v>
      </c>
      <c r="AC2571" s="171">
        <v>364</v>
      </c>
      <c r="AD2571" s="207">
        <v>43168</v>
      </c>
      <c r="AE2571" s="207">
        <v>43179</v>
      </c>
      <c r="AF2571" s="171" t="s">
        <v>3417</v>
      </c>
    </row>
    <row r="2572" spans="28:32" x14ac:dyDescent="0.25">
      <c r="AB2572" s="171" t="s">
        <v>2547</v>
      </c>
      <c r="AC2572" s="171">
        <v>353</v>
      </c>
      <c r="AD2572" s="207">
        <v>43180</v>
      </c>
      <c r="AE2572" s="207">
        <v>0</v>
      </c>
      <c r="AF2572" s="171" t="s">
        <v>649</v>
      </c>
    </row>
    <row r="2573" spans="28:32" x14ac:dyDescent="0.25">
      <c r="AB2573" s="171" t="s">
        <v>2547</v>
      </c>
      <c r="AC2573" s="171">
        <v>353</v>
      </c>
      <c r="AD2573" s="207">
        <v>43180</v>
      </c>
      <c r="AE2573" s="207">
        <v>0</v>
      </c>
      <c r="AF2573" s="171" t="s">
        <v>649</v>
      </c>
    </row>
    <row r="2574" spans="28:32" x14ac:dyDescent="0.25">
      <c r="AB2574" s="171" t="s">
        <v>2547</v>
      </c>
      <c r="AC2574" s="171">
        <v>353</v>
      </c>
      <c r="AD2574" s="207">
        <v>43180</v>
      </c>
      <c r="AE2574" s="207">
        <v>0</v>
      </c>
      <c r="AF2574" s="171" t="s">
        <v>649</v>
      </c>
    </row>
    <row r="2575" spans="28:32" x14ac:dyDescent="0.25">
      <c r="AB2575" s="171" t="s">
        <v>2547</v>
      </c>
      <c r="AC2575" s="171">
        <v>353</v>
      </c>
      <c r="AD2575" s="207">
        <v>43180</v>
      </c>
      <c r="AE2575" s="207">
        <v>0</v>
      </c>
      <c r="AF2575" s="171" t="s">
        <v>649</v>
      </c>
    </row>
    <row r="2576" spans="28:32" x14ac:dyDescent="0.25">
      <c r="AB2576" s="171" t="s">
        <v>2547</v>
      </c>
      <c r="AC2576" s="171">
        <v>353</v>
      </c>
      <c r="AD2576" s="207">
        <v>43180</v>
      </c>
      <c r="AE2576" s="207">
        <v>0</v>
      </c>
      <c r="AF2576" s="171" t="s">
        <v>649</v>
      </c>
    </row>
    <row r="2577" spans="28:32" x14ac:dyDescent="0.25">
      <c r="AB2577" s="171" t="s">
        <v>2547</v>
      </c>
      <c r="AC2577" s="171">
        <v>353</v>
      </c>
      <c r="AD2577" s="207">
        <v>43180</v>
      </c>
      <c r="AE2577" s="207">
        <v>0</v>
      </c>
      <c r="AF2577" s="171" t="s">
        <v>649</v>
      </c>
    </row>
    <row r="2578" spans="28:32" x14ac:dyDescent="0.25">
      <c r="AB2578" s="171" t="s">
        <v>2548</v>
      </c>
      <c r="AC2578" s="171">
        <v>323</v>
      </c>
      <c r="AD2578" s="207">
        <v>43074</v>
      </c>
      <c r="AE2578" s="207">
        <v>43111</v>
      </c>
      <c r="AF2578" s="171" t="s">
        <v>3417</v>
      </c>
    </row>
    <row r="2579" spans="28:32" x14ac:dyDescent="0.25">
      <c r="AB2579" s="171" t="s">
        <v>2548</v>
      </c>
      <c r="AC2579" s="171">
        <v>323</v>
      </c>
      <c r="AD2579" s="207">
        <v>43074</v>
      </c>
      <c r="AE2579" s="207">
        <v>43111</v>
      </c>
      <c r="AF2579" s="171" t="s">
        <v>3417</v>
      </c>
    </row>
    <row r="2580" spans="28:32" x14ac:dyDescent="0.25">
      <c r="AB2580" s="171" t="s">
        <v>2548</v>
      </c>
      <c r="AC2580" s="171">
        <v>327</v>
      </c>
      <c r="AD2580" s="207">
        <v>43074</v>
      </c>
      <c r="AE2580" s="207">
        <v>43131</v>
      </c>
      <c r="AF2580" s="171" t="s">
        <v>3417</v>
      </c>
    </row>
    <row r="2581" spans="28:32" x14ac:dyDescent="0.25">
      <c r="AB2581" s="171" t="s">
        <v>2548</v>
      </c>
      <c r="AC2581" s="171">
        <v>327</v>
      </c>
      <c r="AD2581" s="207">
        <v>43074</v>
      </c>
      <c r="AE2581" s="207">
        <v>43131</v>
      </c>
      <c r="AF2581" s="171" t="s">
        <v>3417</v>
      </c>
    </row>
    <row r="2582" spans="28:32" x14ac:dyDescent="0.25">
      <c r="AB2582" s="171" t="s">
        <v>2548</v>
      </c>
      <c r="AC2582" s="171">
        <v>327</v>
      </c>
      <c r="AD2582" s="207">
        <v>43074</v>
      </c>
      <c r="AE2582" s="207">
        <v>43131</v>
      </c>
      <c r="AF2582" s="171" t="s">
        <v>3417</v>
      </c>
    </row>
    <row r="2583" spans="28:32" x14ac:dyDescent="0.25">
      <c r="AB2583" s="171" t="s">
        <v>2548</v>
      </c>
      <c r="AC2583" s="171">
        <v>335</v>
      </c>
      <c r="AD2583" s="207">
        <v>43133</v>
      </c>
      <c r="AE2583" s="207">
        <v>43147</v>
      </c>
      <c r="AF2583" s="171" t="s">
        <v>3417</v>
      </c>
    </row>
    <row r="2584" spans="28:32" x14ac:dyDescent="0.25">
      <c r="AB2584" s="171" t="s">
        <v>2548</v>
      </c>
      <c r="AC2584" s="171">
        <v>340</v>
      </c>
      <c r="AD2584" s="207">
        <v>43133</v>
      </c>
      <c r="AE2584" s="207">
        <v>43168</v>
      </c>
      <c r="AF2584" s="171" t="s">
        <v>3417</v>
      </c>
    </row>
    <row r="2585" spans="28:32" x14ac:dyDescent="0.25">
      <c r="AB2585" s="171" t="s">
        <v>2548</v>
      </c>
      <c r="AC2585" s="171">
        <v>374</v>
      </c>
      <c r="AD2585" s="207">
        <v>43195</v>
      </c>
      <c r="AE2585" s="207">
        <v>0</v>
      </c>
      <c r="AF2585" s="171" t="s">
        <v>649</v>
      </c>
    </row>
    <row r="2586" spans="28:32" x14ac:dyDescent="0.25">
      <c r="AB2586" s="171" t="s">
        <v>2549</v>
      </c>
      <c r="AC2586" s="171">
        <v>327</v>
      </c>
      <c r="AD2586" s="207">
        <v>43074</v>
      </c>
      <c r="AE2586" s="207">
        <v>43131</v>
      </c>
      <c r="AF2586" s="171" t="s">
        <v>3417</v>
      </c>
    </row>
    <row r="2587" spans="28:32" x14ac:dyDescent="0.25">
      <c r="AB2587" s="171" t="s">
        <v>2549</v>
      </c>
      <c r="AC2587" s="171">
        <v>347</v>
      </c>
      <c r="AD2587" s="207">
        <v>43118</v>
      </c>
      <c r="AE2587" s="207">
        <v>43133</v>
      </c>
      <c r="AF2587" s="171" t="s">
        <v>3417</v>
      </c>
    </row>
    <row r="2588" spans="28:32" x14ac:dyDescent="0.25">
      <c r="AB2588" s="171" t="s">
        <v>2549</v>
      </c>
      <c r="AC2588" s="171">
        <v>340</v>
      </c>
      <c r="AD2588" s="207">
        <v>43133</v>
      </c>
      <c r="AE2588" s="207">
        <v>43168</v>
      </c>
      <c r="AF2588" s="171" t="s">
        <v>3417</v>
      </c>
    </row>
    <row r="2589" spans="28:32" x14ac:dyDescent="0.25">
      <c r="AB2589" s="171" t="s">
        <v>2549</v>
      </c>
      <c r="AC2589" s="171">
        <v>340</v>
      </c>
      <c r="AD2589" s="207">
        <v>43133</v>
      </c>
      <c r="AE2589" s="207">
        <v>43168</v>
      </c>
      <c r="AF2589" s="171" t="s">
        <v>3417</v>
      </c>
    </row>
    <row r="2590" spans="28:32" x14ac:dyDescent="0.25">
      <c r="AB2590" s="171" t="s">
        <v>2549</v>
      </c>
      <c r="AC2590" s="171">
        <v>357</v>
      </c>
      <c r="AD2590" s="207">
        <v>43139</v>
      </c>
      <c r="AE2590" s="207">
        <v>43164</v>
      </c>
      <c r="AF2590" s="171" t="s">
        <v>3417</v>
      </c>
    </row>
    <row r="2591" spans="28:32" x14ac:dyDescent="0.25">
      <c r="AB2591" s="171" t="s">
        <v>2549</v>
      </c>
      <c r="AC2591" s="171">
        <v>353</v>
      </c>
      <c r="AD2591" s="207">
        <v>43180</v>
      </c>
      <c r="AE2591" s="207">
        <v>0</v>
      </c>
      <c r="AF2591" s="171" t="s">
        <v>649</v>
      </c>
    </row>
    <row r="2592" spans="28:32" x14ac:dyDescent="0.25">
      <c r="AB2592" s="171" t="s">
        <v>2549</v>
      </c>
      <c r="AC2592" s="171">
        <v>353</v>
      </c>
      <c r="AD2592" s="207">
        <v>43180</v>
      </c>
      <c r="AE2592" s="207">
        <v>0</v>
      </c>
      <c r="AF2592" s="171" t="s">
        <v>649</v>
      </c>
    </row>
    <row r="2593" spans="28:32" x14ac:dyDescent="0.25">
      <c r="AB2593" s="171" t="s">
        <v>2549</v>
      </c>
      <c r="AC2593" s="171">
        <v>353</v>
      </c>
      <c r="AD2593" s="207">
        <v>43180</v>
      </c>
      <c r="AE2593" s="207">
        <v>0</v>
      </c>
      <c r="AF2593" s="171" t="s">
        <v>649</v>
      </c>
    </row>
    <row r="2594" spans="28:32" x14ac:dyDescent="0.25">
      <c r="AB2594" s="171" t="s">
        <v>2550</v>
      </c>
      <c r="AC2594" s="171">
        <v>357</v>
      </c>
      <c r="AD2594" s="207">
        <v>43139</v>
      </c>
      <c r="AE2594" s="207">
        <v>43164</v>
      </c>
      <c r="AF2594" s="171" t="s">
        <v>3417</v>
      </c>
    </row>
    <row r="2595" spans="28:32" x14ac:dyDescent="0.25">
      <c r="AB2595" s="171" t="s">
        <v>2550</v>
      </c>
      <c r="AC2595" s="171">
        <v>364</v>
      </c>
      <c r="AD2595" s="207">
        <v>43168</v>
      </c>
      <c r="AE2595" s="207">
        <v>43179</v>
      </c>
      <c r="AF2595" s="171" t="s">
        <v>3417</v>
      </c>
    </row>
    <row r="2596" spans="28:32" x14ac:dyDescent="0.25">
      <c r="AB2596" s="171" t="s">
        <v>2550</v>
      </c>
      <c r="AC2596" s="171">
        <v>353</v>
      </c>
      <c r="AD2596" s="207">
        <v>43180</v>
      </c>
      <c r="AE2596" s="207">
        <v>0</v>
      </c>
      <c r="AF2596" s="171" t="s">
        <v>649</v>
      </c>
    </row>
    <row r="2597" spans="28:32" x14ac:dyDescent="0.25">
      <c r="AB2597" s="171" t="s">
        <v>2550</v>
      </c>
      <c r="AC2597" s="171">
        <v>353</v>
      </c>
      <c r="AD2597" s="207">
        <v>43180</v>
      </c>
      <c r="AE2597" s="207">
        <v>0</v>
      </c>
      <c r="AF2597" s="171" t="s">
        <v>649</v>
      </c>
    </row>
    <row r="2598" spans="28:32" x14ac:dyDescent="0.25">
      <c r="AB2598" s="171" t="s">
        <v>2550</v>
      </c>
      <c r="AC2598" s="171">
        <v>353</v>
      </c>
      <c r="AD2598" s="207">
        <v>43180</v>
      </c>
      <c r="AE2598" s="207">
        <v>0</v>
      </c>
      <c r="AF2598" s="171" t="s">
        <v>649</v>
      </c>
    </row>
    <row r="2599" spans="28:32" x14ac:dyDescent="0.25">
      <c r="AB2599" s="171" t="s">
        <v>2551</v>
      </c>
      <c r="AC2599" s="171">
        <v>340</v>
      </c>
      <c r="AD2599" s="207">
        <v>43133</v>
      </c>
      <c r="AE2599" s="207">
        <v>43168</v>
      </c>
      <c r="AF2599" s="171" t="s">
        <v>3417</v>
      </c>
    </row>
    <row r="2600" spans="28:32" x14ac:dyDescent="0.25">
      <c r="AB2600" s="171" t="s">
        <v>2552</v>
      </c>
      <c r="AC2600" s="171">
        <v>357</v>
      </c>
      <c r="AD2600" s="207">
        <v>43139</v>
      </c>
      <c r="AE2600" s="207">
        <v>43164</v>
      </c>
      <c r="AF2600" s="171" t="s">
        <v>3417</v>
      </c>
    </row>
    <row r="2601" spans="28:32" x14ac:dyDescent="0.25">
      <c r="AB2601" s="171" t="s">
        <v>2552</v>
      </c>
      <c r="AC2601" s="171">
        <v>364</v>
      </c>
      <c r="AD2601" s="207">
        <v>43168</v>
      </c>
      <c r="AE2601" s="207">
        <v>43179</v>
      </c>
      <c r="AF2601" s="171" t="s">
        <v>3417</v>
      </c>
    </row>
    <row r="2602" spans="28:32" x14ac:dyDescent="0.25">
      <c r="AB2602" s="171" t="s">
        <v>2552</v>
      </c>
      <c r="AC2602" s="171">
        <v>353</v>
      </c>
      <c r="AD2602" s="207">
        <v>43180</v>
      </c>
      <c r="AE2602" s="207">
        <v>0</v>
      </c>
      <c r="AF2602" s="171" t="s">
        <v>649</v>
      </c>
    </row>
    <row r="2603" spans="28:32" x14ac:dyDescent="0.25">
      <c r="AB2603" s="171" t="s">
        <v>2552</v>
      </c>
      <c r="AC2603" s="171">
        <v>353</v>
      </c>
      <c r="AD2603" s="207">
        <v>43180</v>
      </c>
      <c r="AE2603" s="207">
        <v>0</v>
      </c>
      <c r="AF2603" s="171" t="s">
        <v>649</v>
      </c>
    </row>
    <row r="2604" spans="28:32" x14ac:dyDescent="0.25">
      <c r="AB2604" s="171" t="s">
        <v>2553</v>
      </c>
      <c r="AC2604" s="171">
        <v>357</v>
      </c>
      <c r="AD2604" s="207">
        <v>43139</v>
      </c>
      <c r="AE2604" s="207">
        <v>43164</v>
      </c>
      <c r="AF2604" s="171" t="s">
        <v>3417</v>
      </c>
    </row>
    <row r="2605" spans="28:32" x14ac:dyDescent="0.25">
      <c r="AB2605" s="171" t="s">
        <v>2553</v>
      </c>
      <c r="AC2605" s="171">
        <v>353</v>
      </c>
      <c r="AD2605" s="207">
        <v>43180</v>
      </c>
      <c r="AE2605" s="207">
        <v>0</v>
      </c>
      <c r="AF2605" s="171" t="s">
        <v>649</v>
      </c>
    </row>
    <row r="2606" spans="28:32" x14ac:dyDescent="0.25">
      <c r="AB2606" s="171" t="s">
        <v>2554</v>
      </c>
      <c r="AC2606" s="171">
        <v>327</v>
      </c>
      <c r="AD2606" s="207">
        <v>43074</v>
      </c>
      <c r="AE2606" s="207">
        <v>43131</v>
      </c>
      <c r="AF2606" s="171" t="s">
        <v>3417</v>
      </c>
    </row>
    <row r="2607" spans="28:32" x14ac:dyDescent="0.25">
      <c r="AB2607" s="171" t="s">
        <v>2554</v>
      </c>
      <c r="AC2607" s="171">
        <v>347</v>
      </c>
      <c r="AD2607" s="207">
        <v>43118</v>
      </c>
      <c r="AE2607" s="207">
        <v>43133</v>
      </c>
      <c r="AF2607" s="171" t="s">
        <v>3417</v>
      </c>
    </row>
    <row r="2608" spans="28:32" x14ac:dyDescent="0.25">
      <c r="AB2608" s="171" t="s">
        <v>2554</v>
      </c>
      <c r="AC2608" s="171">
        <v>340</v>
      </c>
      <c r="AD2608" s="207">
        <v>43133</v>
      </c>
      <c r="AE2608" s="207">
        <v>43168</v>
      </c>
      <c r="AF2608" s="171" t="s">
        <v>3417</v>
      </c>
    </row>
    <row r="2609" spans="28:32" x14ac:dyDescent="0.25">
      <c r="AB2609" s="171" t="s">
        <v>2554</v>
      </c>
      <c r="AC2609" s="171">
        <v>357</v>
      </c>
      <c r="AD2609" s="207">
        <v>43139</v>
      </c>
      <c r="AE2609" s="207">
        <v>43164</v>
      </c>
      <c r="AF2609" s="171" t="s">
        <v>3417</v>
      </c>
    </row>
    <row r="2610" spans="28:32" x14ac:dyDescent="0.25">
      <c r="AB2610" s="171" t="s">
        <v>2554</v>
      </c>
      <c r="AC2610" s="171">
        <v>353</v>
      </c>
      <c r="AD2610" s="207">
        <v>43180</v>
      </c>
      <c r="AE2610" s="207">
        <v>0</v>
      </c>
      <c r="AF2610" s="171" t="s">
        <v>649</v>
      </c>
    </row>
    <row r="2611" spans="28:32" x14ac:dyDescent="0.25">
      <c r="AB2611" s="171" t="s">
        <v>2554</v>
      </c>
      <c r="AC2611" s="171">
        <v>353</v>
      </c>
      <c r="AD2611" s="207">
        <v>43180</v>
      </c>
      <c r="AE2611" s="207">
        <v>0</v>
      </c>
      <c r="AF2611" s="171" t="s">
        <v>649</v>
      </c>
    </row>
    <row r="2612" spans="28:32" x14ac:dyDescent="0.25">
      <c r="AB2612" s="171" t="s">
        <v>2554</v>
      </c>
      <c r="AC2612" s="171">
        <v>353</v>
      </c>
      <c r="AD2612" s="207">
        <v>43180</v>
      </c>
      <c r="AE2612" s="207">
        <v>0</v>
      </c>
      <c r="AF2612" s="171" t="s">
        <v>649</v>
      </c>
    </row>
    <row r="2613" spans="28:32" x14ac:dyDescent="0.25">
      <c r="AB2613" s="171" t="s">
        <v>2554</v>
      </c>
      <c r="AC2613" s="171">
        <v>353</v>
      </c>
      <c r="AD2613" s="207">
        <v>43180</v>
      </c>
      <c r="AE2613" s="207">
        <v>0</v>
      </c>
      <c r="AF2613" s="171" t="s">
        <v>649</v>
      </c>
    </row>
    <row r="2614" spans="28:32" x14ac:dyDescent="0.25">
      <c r="AB2614" s="171" t="s">
        <v>2554</v>
      </c>
      <c r="AC2614" s="171">
        <v>353</v>
      </c>
      <c r="AD2614" s="207">
        <v>43180</v>
      </c>
      <c r="AE2614" s="207">
        <v>0</v>
      </c>
      <c r="AF2614" s="171" t="s">
        <v>649</v>
      </c>
    </row>
    <row r="2615" spans="28:32" x14ac:dyDescent="0.25">
      <c r="AB2615" s="171" t="s">
        <v>2555</v>
      </c>
      <c r="AC2615" s="171">
        <v>347</v>
      </c>
      <c r="AD2615" s="207">
        <v>43118</v>
      </c>
      <c r="AE2615" s="207">
        <v>43133</v>
      </c>
      <c r="AF2615" s="171" t="s">
        <v>3417</v>
      </c>
    </row>
    <row r="2616" spans="28:32" x14ac:dyDescent="0.25">
      <c r="AB2616" s="171" t="s">
        <v>2555</v>
      </c>
      <c r="AC2616" s="171">
        <v>340</v>
      </c>
      <c r="AD2616" s="207">
        <v>43133</v>
      </c>
      <c r="AE2616" s="207">
        <v>43168</v>
      </c>
      <c r="AF2616" s="171" t="s">
        <v>3417</v>
      </c>
    </row>
    <row r="2617" spans="28:32" x14ac:dyDescent="0.25">
      <c r="AB2617" s="171" t="s">
        <v>2555</v>
      </c>
      <c r="AC2617" s="171">
        <v>340</v>
      </c>
      <c r="AD2617" s="207">
        <v>43133</v>
      </c>
      <c r="AE2617" s="207">
        <v>43168</v>
      </c>
      <c r="AF2617" s="171" t="s">
        <v>3417</v>
      </c>
    </row>
    <row r="2618" spans="28:32" x14ac:dyDescent="0.25">
      <c r="AB2618" s="171" t="s">
        <v>2555</v>
      </c>
      <c r="AC2618" s="171">
        <v>357</v>
      </c>
      <c r="AD2618" s="207">
        <v>43139</v>
      </c>
      <c r="AE2618" s="207">
        <v>43164</v>
      </c>
      <c r="AF2618" s="171" t="s">
        <v>3417</v>
      </c>
    </row>
    <row r="2619" spans="28:32" x14ac:dyDescent="0.25">
      <c r="AB2619" s="171" t="s">
        <v>2555</v>
      </c>
      <c r="AC2619" s="171">
        <v>364</v>
      </c>
      <c r="AD2619" s="207">
        <v>43168</v>
      </c>
      <c r="AE2619" s="207">
        <v>43179</v>
      </c>
      <c r="AF2619" s="171" t="s">
        <v>3417</v>
      </c>
    </row>
    <row r="2620" spans="28:32" x14ac:dyDescent="0.25">
      <c r="AB2620" s="171" t="s">
        <v>2555</v>
      </c>
      <c r="AC2620" s="171">
        <v>353</v>
      </c>
      <c r="AD2620" s="207">
        <v>43180</v>
      </c>
      <c r="AE2620" s="207">
        <v>0</v>
      </c>
      <c r="AF2620" s="171" t="s">
        <v>649</v>
      </c>
    </row>
    <row r="2621" spans="28:32" x14ac:dyDescent="0.25">
      <c r="AB2621" s="171" t="s">
        <v>2555</v>
      </c>
      <c r="AC2621" s="171">
        <v>353</v>
      </c>
      <c r="AD2621" s="207">
        <v>43180</v>
      </c>
      <c r="AE2621" s="207">
        <v>0</v>
      </c>
      <c r="AF2621" s="171" t="s">
        <v>649</v>
      </c>
    </row>
    <row r="2622" spans="28:32" x14ac:dyDescent="0.25">
      <c r="AB2622" s="171" t="s">
        <v>2555</v>
      </c>
      <c r="AC2622" s="171">
        <v>353</v>
      </c>
      <c r="AD2622" s="207">
        <v>43180</v>
      </c>
      <c r="AE2622" s="207">
        <v>0</v>
      </c>
      <c r="AF2622" s="171" t="s">
        <v>649</v>
      </c>
    </row>
    <row r="2623" spans="28:32" x14ac:dyDescent="0.25">
      <c r="AB2623" s="171" t="s">
        <v>2556</v>
      </c>
      <c r="AC2623" s="171">
        <v>347</v>
      </c>
      <c r="AD2623" s="207">
        <v>43118</v>
      </c>
      <c r="AE2623" s="207">
        <v>43133</v>
      </c>
      <c r="AF2623" s="171" t="s">
        <v>3417</v>
      </c>
    </row>
    <row r="2624" spans="28:32" x14ac:dyDescent="0.25">
      <c r="AB2624" s="171" t="s">
        <v>2556</v>
      </c>
      <c r="AC2624" s="171">
        <v>340</v>
      </c>
      <c r="AD2624" s="207">
        <v>43133</v>
      </c>
      <c r="AE2624" s="207">
        <v>43168</v>
      </c>
      <c r="AF2624" s="171" t="s">
        <v>3417</v>
      </c>
    </row>
    <row r="2625" spans="28:32" x14ac:dyDescent="0.25">
      <c r="AB2625" s="171" t="s">
        <v>2556</v>
      </c>
      <c r="AC2625" s="171">
        <v>340</v>
      </c>
      <c r="AD2625" s="207">
        <v>43133</v>
      </c>
      <c r="AE2625" s="207">
        <v>43168</v>
      </c>
      <c r="AF2625" s="171" t="s">
        <v>3417</v>
      </c>
    </row>
    <row r="2626" spans="28:32" x14ac:dyDescent="0.25">
      <c r="AB2626" s="171" t="s">
        <v>2556</v>
      </c>
      <c r="AC2626" s="171">
        <v>353</v>
      </c>
      <c r="AD2626" s="207">
        <v>43180</v>
      </c>
      <c r="AE2626" s="207">
        <v>0</v>
      </c>
      <c r="AF2626" s="171" t="s">
        <v>649</v>
      </c>
    </row>
    <row r="2627" spans="28:32" x14ac:dyDescent="0.25">
      <c r="AB2627" s="171" t="s">
        <v>2557</v>
      </c>
      <c r="AC2627" s="171">
        <v>327</v>
      </c>
      <c r="AD2627" s="207">
        <v>43074</v>
      </c>
      <c r="AE2627" s="207">
        <v>43131</v>
      </c>
      <c r="AF2627" s="171" t="s">
        <v>3417</v>
      </c>
    </row>
    <row r="2628" spans="28:32" x14ac:dyDescent="0.25">
      <c r="AB2628" s="171" t="s">
        <v>2558</v>
      </c>
      <c r="AC2628" s="171">
        <v>323</v>
      </c>
      <c r="AD2628" s="207">
        <v>43074</v>
      </c>
      <c r="AE2628" s="207">
        <v>43111</v>
      </c>
      <c r="AF2628" s="171" t="s">
        <v>3417</v>
      </c>
    </row>
    <row r="2629" spans="28:32" x14ac:dyDescent="0.25">
      <c r="AB2629" s="171" t="s">
        <v>2558</v>
      </c>
      <c r="AC2629" s="171">
        <v>323</v>
      </c>
      <c r="AD2629" s="207">
        <v>43074</v>
      </c>
      <c r="AE2629" s="207">
        <v>43111</v>
      </c>
      <c r="AF2629" s="171" t="s">
        <v>3417</v>
      </c>
    </row>
    <row r="2630" spans="28:32" x14ac:dyDescent="0.25">
      <c r="AB2630" s="171" t="s">
        <v>2558</v>
      </c>
      <c r="AC2630" s="171">
        <v>347</v>
      </c>
      <c r="AD2630" s="207">
        <v>43118</v>
      </c>
      <c r="AE2630" s="207">
        <v>43133</v>
      </c>
      <c r="AF2630" s="171" t="s">
        <v>3417</v>
      </c>
    </row>
    <row r="2631" spans="28:32" x14ac:dyDescent="0.25">
      <c r="AB2631" s="171" t="s">
        <v>2558</v>
      </c>
      <c r="AC2631" s="171">
        <v>340</v>
      </c>
      <c r="AD2631" s="207">
        <v>43133</v>
      </c>
      <c r="AE2631" s="207">
        <v>43168</v>
      </c>
      <c r="AF2631" s="171" t="s">
        <v>3417</v>
      </c>
    </row>
    <row r="2632" spans="28:32" x14ac:dyDescent="0.25">
      <c r="AB2632" s="171" t="s">
        <v>2558</v>
      </c>
      <c r="AC2632" s="171">
        <v>340</v>
      </c>
      <c r="AD2632" s="207">
        <v>43133</v>
      </c>
      <c r="AE2632" s="207">
        <v>43168</v>
      </c>
      <c r="AF2632" s="171" t="s">
        <v>3417</v>
      </c>
    </row>
    <row r="2633" spans="28:32" x14ac:dyDescent="0.25">
      <c r="AB2633" s="171" t="s">
        <v>2558</v>
      </c>
      <c r="AC2633" s="171">
        <v>357</v>
      </c>
      <c r="AD2633" s="207">
        <v>43139</v>
      </c>
      <c r="AE2633" s="207">
        <v>43164</v>
      </c>
      <c r="AF2633" s="171" t="s">
        <v>3417</v>
      </c>
    </row>
    <row r="2634" spans="28:32" x14ac:dyDescent="0.25">
      <c r="AB2634" s="171" t="s">
        <v>2558</v>
      </c>
      <c r="AC2634" s="171">
        <v>364</v>
      </c>
      <c r="AD2634" s="207">
        <v>43168</v>
      </c>
      <c r="AE2634" s="207">
        <v>43179</v>
      </c>
      <c r="AF2634" s="171" t="s">
        <v>3417</v>
      </c>
    </row>
    <row r="2635" spans="28:32" x14ac:dyDescent="0.25">
      <c r="AB2635" s="171" t="s">
        <v>2558</v>
      </c>
      <c r="AC2635" s="171">
        <v>353</v>
      </c>
      <c r="AD2635" s="207">
        <v>43180</v>
      </c>
      <c r="AE2635" s="207">
        <v>0</v>
      </c>
      <c r="AF2635" s="171" t="s">
        <v>649</v>
      </c>
    </row>
    <row r="2636" spans="28:32" x14ac:dyDescent="0.25">
      <c r="AB2636" s="171" t="s">
        <v>2558</v>
      </c>
      <c r="AC2636" s="171">
        <v>353</v>
      </c>
      <c r="AD2636" s="207">
        <v>43180</v>
      </c>
      <c r="AE2636" s="207">
        <v>0</v>
      </c>
      <c r="AF2636" s="171" t="s">
        <v>649</v>
      </c>
    </row>
    <row r="2637" spans="28:32" x14ac:dyDescent="0.25">
      <c r="AB2637" s="171" t="s">
        <v>2559</v>
      </c>
      <c r="AC2637" s="171">
        <v>327</v>
      </c>
      <c r="AD2637" s="207">
        <v>43074</v>
      </c>
      <c r="AE2637" s="207">
        <v>43131</v>
      </c>
      <c r="AF2637" s="171" t="s">
        <v>3417</v>
      </c>
    </row>
    <row r="2638" spans="28:32" x14ac:dyDescent="0.25">
      <c r="AB2638" s="171" t="s">
        <v>2559</v>
      </c>
      <c r="AC2638" s="171">
        <v>327</v>
      </c>
      <c r="AD2638" s="207">
        <v>43074</v>
      </c>
      <c r="AE2638" s="207">
        <v>43131</v>
      </c>
      <c r="AF2638" s="171" t="s">
        <v>3417</v>
      </c>
    </row>
    <row r="2639" spans="28:32" x14ac:dyDescent="0.25">
      <c r="AB2639" s="171" t="s">
        <v>2559</v>
      </c>
      <c r="AC2639" s="171">
        <v>347</v>
      </c>
      <c r="AD2639" s="207">
        <v>43118</v>
      </c>
      <c r="AE2639" s="207">
        <v>43133</v>
      </c>
      <c r="AF2639" s="171" t="s">
        <v>3417</v>
      </c>
    </row>
    <row r="2640" spans="28:32" x14ac:dyDescent="0.25">
      <c r="AB2640" s="171" t="s">
        <v>2559</v>
      </c>
      <c r="AC2640" s="171">
        <v>340</v>
      </c>
      <c r="AD2640" s="207">
        <v>43133</v>
      </c>
      <c r="AE2640" s="207">
        <v>43168</v>
      </c>
      <c r="AF2640" s="171" t="s">
        <v>3417</v>
      </c>
    </row>
    <row r="2641" spans="28:32" x14ac:dyDescent="0.25">
      <c r="AB2641" s="171" t="s">
        <v>2559</v>
      </c>
      <c r="AC2641" s="171">
        <v>357</v>
      </c>
      <c r="AD2641" s="207">
        <v>43139</v>
      </c>
      <c r="AE2641" s="207">
        <v>43164</v>
      </c>
      <c r="AF2641" s="171" t="s">
        <v>3417</v>
      </c>
    </row>
    <row r="2642" spans="28:32" x14ac:dyDescent="0.25">
      <c r="AB2642" s="171" t="s">
        <v>2559</v>
      </c>
      <c r="AC2642" s="171">
        <v>353</v>
      </c>
      <c r="AD2642" s="207">
        <v>43180</v>
      </c>
      <c r="AE2642" s="207">
        <v>0</v>
      </c>
      <c r="AF2642" s="171" t="s">
        <v>649</v>
      </c>
    </row>
    <row r="2643" spans="28:32" x14ac:dyDescent="0.25">
      <c r="AB2643" s="171" t="s">
        <v>2559</v>
      </c>
      <c r="AC2643" s="171">
        <v>353</v>
      </c>
      <c r="AD2643" s="207">
        <v>43180</v>
      </c>
      <c r="AE2643" s="207">
        <v>0</v>
      </c>
      <c r="AF2643" s="171" t="s">
        <v>649</v>
      </c>
    </row>
    <row r="2644" spans="28:32" x14ac:dyDescent="0.25">
      <c r="AB2644" s="171" t="s">
        <v>2559</v>
      </c>
      <c r="AC2644" s="171">
        <v>353</v>
      </c>
      <c r="AD2644" s="207">
        <v>43180</v>
      </c>
      <c r="AE2644" s="207">
        <v>0</v>
      </c>
      <c r="AF2644" s="171" t="s">
        <v>649</v>
      </c>
    </row>
    <row r="2645" spans="28:32" x14ac:dyDescent="0.25">
      <c r="AB2645" s="171" t="s">
        <v>2559</v>
      </c>
      <c r="AC2645" s="171">
        <v>353</v>
      </c>
      <c r="AD2645" s="207">
        <v>43180</v>
      </c>
      <c r="AE2645" s="207">
        <v>0</v>
      </c>
      <c r="AF2645" s="171" t="s">
        <v>649</v>
      </c>
    </row>
    <row r="2646" spans="28:32" x14ac:dyDescent="0.25">
      <c r="AB2646" s="171" t="s">
        <v>2560</v>
      </c>
      <c r="AC2646" s="171">
        <v>347</v>
      </c>
      <c r="AD2646" s="207">
        <v>43118</v>
      </c>
      <c r="AE2646" s="207">
        <v>43133</v>
      </c>
      <c r="AF2646" s="171" t="s">
        <v>3417</v>
      </c>
    </row>
    <row r="2647" spans="28:32" x14ac:dyDescent="0.25">
      <c r="AB2647" s="171" t="s">
        <v>2560</v>
      </c>
      <c r="AC2647" s="171">
        <v>340</v>
      </c>
      <c r="AD2647" s="207">
        <v>43133</v>
      </c>
      <c r="AE2647" s="207">
        <v>43168</v>
      </c>
      <c r="AF2647" s="171" t="s">
        <v>3417</v>
      </c>
    </row>
    <row r="2648" spans="28:32" x14ac:dyDescent="0.25">
      <c r="AB2648" s="171" t="s">
        <v>2561</v>
      </c>
      <c r="AC2648" s="171">
        <v>327</v>
      </c>
      <c r="AD2648" s="207">
        <v>43074</v>
      </c>
      <c r="AE2648" s="207">
        <v>43131</v>
      </c>
      <c r="AF2648" s="171" t="s">
        <v>3417</v>
      </c>
    </row>
    <row r="2649" spans="28:32" x14ac:dyDescent="0.25">
      <c r="AB2649" s="171" t="s">
        <v>2561</v>
      </c>
      <c r="AC2649" s="171">
        <v>347</v>
      </c>
      <c r="AD2649" s="207">
        <v>43118</v>
      </c>
      <c r="AE2649" s="207">
        <v>43133</v>
      </c>
      <c r="AF2649" s="171" t="s">
        <v>3417</v>
      </c>
    </row>
    <row r="2650" spans="28:32" x14ac:dyDescent="0.25">
      <c r="AB2650" s="171" t="s">
        <v>2561</v>
      </c>
      <c r="AC2650" s="171">
        <v>340</v>
      </c>
      <c r="AD2650" s="207">
        <v>43133</v>
      </c>
      <c r="AE2650" s="207">
        <v>43168</v>
      </c>
      <c r="AF2650" s="171" t="s">
        <v>3417</v>
      </c>
    </row>
    <row r="2651" spans="28:32" x14ac:dyDescent="0.25">
      <c r="AB2651" s="171" t="s">
        <v>2562</v>
      </c>
      <c r="AC2651" s="171">
        <v>347</v>
      </c>
      <c r="AD2651" s="207">
        <v>43118</v>
      </c>
      <c r="AE2651" s="207">
        <v>43133</v>
      </c>
      <c r="AF2651" s="171" t="s">
        <v>3417</v>
      </c>
    </row>
    <row r="2652" spans="28:32" x14ac:dyDescent="0.25">
      <c r="AB2652" s="171" t="s">
        <v>2562</v>
      </c>
      <c r="AC2652" s="171">
        <v>340</v>
      </c>
      <c r="AD2652" s="207">
        <v>43133</v>
      </c>
      <c r="AE2652" s="207">
        <v>43168</v>
      </c>
      <c r="AF2652" s="171" t="s">
        <v>3417</v>
      </c>
    </row>
    <row r="2653" spans="28:32" x14ac:dyDescent="0.25">
      <c r="AB2653" s="171" t="s">
        <v>2562</v>
      </c>
      <c r="AC2653" s="171">
        <v>340</v>
      </c>
      <c r="AD2653" s="207">
        <v>43133</v>
      </c>
      <c r="AE2653" s="207">
        <v>43168</v>
      </c>
      <c r="AF2653" s="171" t="s">
        <v>3417</v>
      </c>
    </row>
    <row r="2654" spans="28:32" x14ac:dyDescent="0.25">
      <c r="AB2654" s="171" t="s">
        <v>2562</v>
      </c>
      <c r="AC2654" s="171">
        <v>340</v>
      </c>
      <c r="AD2654" s="207">
        <v>43133</v>
      </c>
      <c r="AE2654" s="207">
        <v>43168</v>
      </c>
      <c r="AF2654" s="171" t="s">
        <v>3417</v>
      </c>
    </row>
    <row r="2655" spans="28:32" x14ac:dyDescent="0.25">
      <c r="AB2655" s="171" t="s">
        <v>2562</v>
      </c>
      <c r="AC2655" s="171">
        <v>353</v>
      </c>
      <c r="AD2655" s="207">
        <v>43180</v>
      </c>
      <c r="AE2655" s="207">
        <v>0</v>
      </c>
      <c r="AF2655" s="171" t="s">
        <v>649</v>
      </c>
    </row>
    <row r="2656" spans="28:32" x14ac:dyDescent="0.25">
      <c r="AB2656" s="171" t="s">
        <v>2563</v>
      </c>
      <c r="AC2656" s="171">
        <v>347</v>
      </c>
      <c r="AD2656" s="207">
        <v>43118</v>
      </c>
      <c r="AE2656" s="207">
        <v>43133</v>
      </c>
      <c r="AF2656" s="171" t="s">
        <v>3417</v>
      </c>
    </row>
    <row r="2657" spans="28:32" x14ac:dyDescent="0.25">
      <c r="AB2657" s="171" t="s">
        <v>2563</v>
      </c>
      <c r="AC2657" s="171">
        <v>340</v>
      </c>
      <c r="AD2657" s="207">
        <v>43133</v>
      </c>
      <c r="AE2657" s="207">
        <v>43168</v>
      </c>
      <c r="AF2657" s="171" t="s">
        <v>3417</v>
      </c>
    </row>
    <row r="2658" spans="28:32" x14ac:dyDescent="0.25">
      <c r="AB2658" s="171" t="s">
        <v>2563</v>
      </c>
      <c r="AC2658" s="171">
        <v>340</v>
      </c>
      <c r="AD2658" s="207">
        <v>43133</v>
      </c>
      <c r="AE2658" s="207">
        <v>43168</v>
      </c>
      <c r="AF2658" s="171" t="s">
        <v>3417</v>
      </c>
    </row>
    <row r="2659" spans="28:32" x14ac:dyDescent="0.25">
      <c r="AB2659" s="171" t="s">
        <v>2563</v>
      </c>
      <c r="AC2659" s="171">
        <v>357</v>
      </c>
      <c r="AD2659" s="207">
        <v>43139</v>
      </c>
      <c r="AE2659" s="207">
        <v>43164</v>
      </c>
      <c r="AF2659" s="171" t="s">
        <v>3417</v>
      </c>
    </row>
    <row r="2660" spans="28:32" x14ac:dyDescent="0.25">
      <c r="AB2660" s="171" t="s">
        <v>2563</v>
      </c>
      <c r="AC2660" s="171">
        <v>353</v>
      </c>
      <c r="AD2660" s="207">
        <v>43180</v>
      </c>
      <c r="AE2660" s="207">
        <v>0</v>
      </c>
      <c r="AF2660" s="171" t="s">
        <v>649</v>
      </c>
    </row>
    <row r="2661" spans="28:32" x14ac:dyDescent="0.25">
      <c r="AB2661" s="171" t="s">
        <v>2564</v>
      </c>
      <c r="AC2661" s="171">
        <v>357</v>
      </c>
      <c r="AD2661" s="207">
        <v>43139</v>
      </c>
      <c r="AE2661" s="207">
        <v>43164</v>
      </c>
      <c r="AF2661" s="171" t="s">
        <v>3417</v>
      </c>
    </row>
    <row r="2662" spans="28:32" x14ac:dyDescent="0.25">
      <c r="AB2662" s="171" t="s">
        <v>2564</v>
      </c>
      <c r="AC2662" s="171">
        <v>353</v>
      </c>
      <c r="AD2662" s="207">
        <v>43180</v>
      </c>
      <c r="AE2662" s="207">
        <v>0</v>
      </c>
      <c r="AF2662" s="171" t="s">
        <v>649</v>
      </c>
    </row>
    <row r="2663" spans="28:32" x14ac:dyDescent="0.25">
      <c r="AB2663" s="171" t="s">
        <v>2565</v>
      </c>
      <c r="AC2663" s="171">
        <v>347</v>
      </c>
      <c r="AD2663" s="207">
        <v>43118</v>
      </c>
      <c r="AE2663" s="207">
        <v>43133</v>
      </c>
      <c r="AF2663" s="171" t="s">
        <v>3417</v>
      </c>
    </row>
    <row r="2664" spans="28:32" x14ac:dyDescent="0.25">
      <c r="AB2664" s="171" t="s">
        <v>2565</v>
      </c>
      <c r="AC2664" s="171">
        <v>340</v>
      </c>
      <c r="AD2664" s="207">
        <v>43133</v>
      </c>
      <c r="AE2664" s="207">
        <v>43168</v>
      </c>
      <c r="AF2664" s="171" t="s">
        <v>3417</v>
      </c>
    </row>
    <row r="2665" spans="28:32" x14ac:dyDescent="0.25">
      <c r="AB2665" s="171" t="s">
        <v>2566</v>
      </c>
      <c r="AC2665" s="171">
        <v>347</v>
      </c>
      <c r="AD2665" s="207">
        <v>43118</v>
      </c>
      <c r="AE2665" s="207">
        <v>43133</v>
      </c>
      <c r="AF2665" s="171" t="s">
        <v>3417</v>
      </c>
    </row>
    <row r="2666" spans="28:32" x14ac:dyDescent="0.25">
      <c r="AB2666" s="171" t="s">
        <v>2566</v>
      </c>
      <c r="AC2666" s="171">
        <v>340</v>
      </c>
      <c r="AD2666" s="207">
        <v>43133</v>
      </c>
      <c r="AE2666" s="207">
        <v>43168</v>
      </c>
      <c r="AF2666" s="171" t="s">
        <v>3417</v>
      </c>
    </row>
    <row r="2667" spans="28:32" x14ac:dyDescent="0.25">
      <c r="AB2667" s="171" t="s">
        <v>2567</v>
      </c>
      <c r="AC2667" s="171">
        <v>347</v>
      </c>
      <c r="AD2667" s="207">
        <v>43118</v>
      </c>
      <c r="AE2667" s="207">
        <v>43133</v>
      </c>
      <c r="AF2667" s="171" t="s">
        <v>3417</v>
      </c>
    </row>
    <row r="2668" spans="28:32" x14ac:dyDescent="0.25">
      <c r="AB2668" s="171" t="s">
        <v>2567</v>
      </c>
      <c r="AC2668" s="171">
        <v>340</v>
      </c>
      <c r="AD2668" s="207">
        <v>43133</v>
      </c>
      <c r="AE2668" s="207">
        <v>43168</v>
      </c>
      <c r="AF2668" s="171" t="s">
        <v>3417</v>
      </c>
    </row>
    <row r="2669" spans="28:32" x14ac:dyDescent="0.25">
      <c r="AB2669" s="171" t="s">
        <v>2567</v>
      </c>
      <c r="AC2669" s="171">
        <v>364</v>
      </c>
      <c r="AD2669" s="207">
        <v>43168</v>
      </c>
      <c r="AE2669" s="207">
        <v>43179</v>
      </c>
      <c r="AF2669" s="171" t="s">
        <v>3417</v>
      </c>
    </row>
    <row r="2670" spans="28:32" x14ac:dyDescent="0.25">
      <c r="AB2670" s="171" t="s">
        <v>2567</v>
      </c>
      <c r="AC2670" s="171">
        <v>353</v>
      </c>
      <c r="AD2670" s="207">
        <v>43180</v>
      </c>
      <c r="AE2670" s="207">
        <v>0</v>
      </c>
      <c r="AF2670" s="171" t="s">
        <v>649</v>
      </c>
    </row>
    <row r="2671" spans="28:32" x14ac:dyDescent="0.25">
      <c r="AB2671" s="171" t="s">
        <v>3197</v>
      </c>
      <c r="AC2671" s="171">
        <v>323</v>
      </c>
      <c r="AD2671" s="207">
        <v>43074</v>
      </c>
      <c r="AE2671" s="207">
        <v>43111</v>
      </c>
      <c r="AF2671" s="171" t="s">
        <v>3417</v>
      </c>
    </row>
    <row r="2672" spans="28:32" x14ac:dyDescent="0.25">
      <c r="AB2672" s="171" t="s">
        <v>3197</v>
      </c>
      <c r="AC2672" s="171">
        <v>340</v>
      </c>
      <c r="AD2672" s="207">
        <v>43133</v>
      </c>
      <c r="AE2672" s="207">
        <v>43168</v>
      </c>
      <c r="AF2672" s="171" t="s">
        <v>3417</v>
      </c>
    </row>
    <row r="2673" spans="28:32" x14ac:dyDescent="0.25">
      <c r="AB2673" s="171" t="s">
        <v>3197</v>
      </c>
      <c r="AC2673" s="171">
        <v>357</v>
      </c>
      <c r="AD2673" s="207">
        <v>43139</v>
      </c>
      <c r="AE2673" s="207">
        <v>43164</v>
      </c>
      <c r="AF2673" s="171" t="s">
        <v>3417</v>
      </c>
    </row>
    <row r="2674" spans="28:32" x14ac:dyDescent="0.25">
      <c r="AB2674" s="171" t="s">
        <v>3197</v>
      </c>
      <c r="AC2674" s="171">
        <v>353</v>
      </c>
      <c r="AD2674" s="207">
        <v>43180</v>
      </c>
      <c r="AE2674" s="207">
        <v>0</v>
      </c>
      <c r="AF2674" s="171" t="s">
        <v>649</v>
      </c>
    </row>
    <row r="2675" spans="28:32" x14ac:dyDescent="0.25">
      <c r="AB2675" s="171" t="s">
        <v>3197</v>
      </c>
      <c r="AC2675" s="171">
        <v>353</v>
      </c>
      <c r="AD2675" s="207">
        <v>43180</v>
      </c>
      <c r="AE2675" s="207">
        <v>0</v>
      </c>
      <c r="AF2675" s="171" t="s">
        <v>649</v>
      </c>
    </row>
    <row r="2676" spans="28:32" x14ac:dyDescent="0.25">
      <c r="AB2676" s="171" t="s">
        <v>2568</v>
      </c>
      <c r="AC2676" s="171">
        <v>323</v>
      </c>
      <c r="AD2676" s="207">
        <v>43074</v>
      </c>
      <c r="AE2676" s="207">
        <v>43111</v>
      </c>
      <c r="AF2676" s="171" t="s">
        <v>3417</v>
      </c>
    </row>
    <row r="2677" spans="28:32" x14ac:dyDescent="0.25">
      <c r="AB2677" s="171" t="s">
        <v>2568</v>
      </c>
      <c r="AC2677" s="171">
        <v>340</v>
      </c>
      <c r="AD2677" s="207">
        <v>43133</v>
      </c>
      <c r="AE2677" s="207">
        <v>43168</v>
      </c>
      <c r="AF2677" s="171" t="s">
        <v>3417</v>
      </c>
    </row>
    <row r="2678" spans="28:32" x14ac:dyDescent="0.25">
      <c r="AB2678" s="171" t="s">
        <v>2568</v>
      </c>
      <c r="AC2678" s="171">
        <v>357</v>
      </c>
      <c r="AD2678" s="207">
        <v>43139</v>
      </c>
      <c r="AE2678" s="207">
        <v>43164</v>
      </c>
      <c r="AF2678" s="171" t="s">
        <v>3417</v>
      </c>
    </row>
    <row r="2679" spans="28:32" x14ac:dyDescent="0.25">
      <c r="AB2679" s="171" t="s">
        <v>2568</v>
      </c>
      <c r="AC2679" s="171">
        <v>353</v>
      </c>
      <c r="AD2679" s="207">
        <v>43180</v>
      </c>
      <c r="AE2679" s="207">
        <v>0</v>
      </c>
      <c r="AF2679" s="171" t="s">
        <v>649</v>
      </c>
    </row>
    <row r="2680" spans="28:32" x14ac:dyDescent="0.25">
      <c r="AB2680" s="171" t="s">
        <v>2568</v>
      </c>
      <c r="AC2680" s="171">
        <v>353</v>
      </c>
      <c r="AD2680" s="207">
        <v>43180</v>
      </c>
      <c r="AE2680" s="207">
        <v>0</v>
      </c>
      <c r="AF2680" s="171" t="s">
        <v>649</v>
      </c>
    </row>
    <row r="2681" spans="28:32" x14ac:dyDescent="0.25">
      <c r="AB2681" s="171" t="s">
        <v>2569</v>
      </c>
      <c r="AC2681" s="171">
        <v>323</v>
      </c>
      <c r="AD2681" s="207">
        <v>43074</v>
      </c>
      <c r="AE2681" s="207">
        <v>43111</v>
      </c>
      <c r="AF2681" s="171" t="s">
        <v>3417</v>
      </c>
    </row>
    <row r="2682" spans="28:32" x14ac:dyDescent="0.25">
      <c r="AB2682" s="171" t="s">
        <v>2569</v>
      </c>
      <c r="AC2682" s="171">
        <v>347</v>
      </c>
      <c r="AD2682" s="207">
        <v>43118</v>
      </c>
      <c r="AE2682" s="207">
        <v>43133</v>
      </c>
      <c r="AF2682" s="171" t="s">
        <v>3417</v>
      </c>
    </row>
    <row r="2683" spans="28:32" x14ac:dyDescent="0.25">
      <c r="AB2683" s="171" t="s">
        <v>2569</v>
      </c>
      <c r="AC2683" s="171">
        <v>340</v>
      </c>
      <c r="AD2683" s="207">
        <v>43133</v>
      </c>
      <c r="AE2683" s="207">
        <v>43168</v>
      </c>
      <c r="AF2683" s="171" t="s">
        <v>3417</v>
      </c>
    </row>
    <row r="2684" spans="28:32" x14ac:dyDescent="0.25">
      <c r="AB2684" s="171" t="s">
        <v>2570</v>
      </c>
      <c r="AC2684" s="171">
        <v>323</v>
      </c>
      <c r="AD2684" s="207">
        <v>43074</v>
      </c>
      <c r="AE2684" s="207">
        <v>43111</v>
      </c>
      <c r="AF2684" s="171" t="s">
        <v>3417</v>
      </c>
    </row>
    <row r="2685" spans="28:32" x14ac:dyDescent="0.25">
      <c r="AB2685" s="171" t="s">
        <v>2571</v>
      </c>
      <c r="AC2685" s="171">
        <v>340</v>
      </c>
      <c r="AD2685" s="207">
        <v>43133</v>
      </c>
      <c r="AE2685" s="207">
        <v>43168</v>
      </c>
      <c r="AF2685" s="171" t="s">
        <v>3417</v>
      </c>
    </row>
    <row r="2686" spans="28:32" x14ac:dyDescent="0.25">
      <c r="AB2686" s="171" t="s">
        <v>2572</v>
      </c>
      <c r="AC2686" s="171">
        <v>327</v>
      </c>
      <c r="AD2686" s="207">
        <v>43074</v>
      </c>
      <c r="AE2686" s="207">
        <v>43131</v>
      </c>
      <c r="AF2686" s="171" t="s">
        <v>3417</v>
      </c>
    </row>
    <row r="2687" spans="28:32" x14ac:dyDescent="0.25">
      <c r="AB2687" s="171" t="s">
        <v>2572</v>
      </c>
      <c r="AC2687" s="171">
        <v>327</v>
      </c>
      <c r="AD2687" s="207">
        <v>43074</v>
      </c>
      <c r="AE2687" s="207">
        <v>43131</v>
      </c>
      <c r="AF2687" s="171" t="s">
        <v>3417</v>
      </c>
    </row>
    <row r="2688" spans="28:32" x14ac:dyDescent="0.25">
      <c r="AB2688" s="171" t="s">
        <v>2572</v>
      </c>
      <c r="AC2688" s="171">
        <v>327</v>
      </c>
      <c r="AD2688" s="207">
        <v>43074</v>
      </c>
      <c r="AE2688" s="207">
        <v>43131</v>
      </c>
      <c r="AF2688" s="171" t="s">
        <v>3417</v>
      </c>
    </row>
    <row r="2689" spans="28:32" x14ac:dyDescent="0.25">
      <c r="AB2689" s="171" t="s">
        <v>2572</v>
      </c>
      <c r="AC2689" s="171">
        <v>347</v>
      </c>
      <c r="AD2689" s="207">
        <v>43118</v>
      </c>
      <c r="AE2689" s="207">
        <v>43133</v>
      </c>
      <c r="AF2689" s="171" t="s">
        <v>3417</v>
      </c>
    </row>
    <row r="2690" spans="28:32" x14ac:dyDescent="0.25">
      <c r="AB2690" s="171" t="s">
        <v>2572</v>
      </c>
      <c r="AC2690" s="171">
        <v>340</v>
      </c>
      <c r="AD2690" s="207">
        <v>43133</v>
      </c>
      <c r="AE2690" s="207">
        <v>43168</v>
      </c>
      <c r="AF2690" s="171" t="s">
        <v>3417</v>
      </c>
    </row>
    <row r="2691" spans="28:32" x14ac:dyDescent="0.25">
      <c r="AB2691" s="171" t="s">
        <v>2572</v>
      </c>
      <c r="AC2691" s="171">
        <v>357</v>
      </c>
      <c r="AD2691" s="207">
        <v>43139</v>
      </c>
      <c r="AE2691" s="207">
        <v>43164</v>
      </c>
      <c r="AF2691" s="171" t="s">
        <v>3417</v>
      </c>
    </row>
    <row r="2692" spans="28:32" x14ac:dyDescent="0.25">
      <c r="AB2692" s="171" t="s">
        <v>2572</v>
      </c>
      <c r="AC2692" s="171">
        <v>364</v>
      </c>
      <c r="AD2692" s="207">
        <v>43168</v>
      </c>
      <c r="AE2692" s="207">
        <v>43179</v>
      </c>
      <c r="AF2692" s="171" t="s">
        <v>3417</v>
      </c>
    </row>
    <row r="2693" spans="28:32" x14ac:dyDescent="0.25">
      <c r="AB2693" s="171" t="s">
        <v>2572</v>
      </c>
      <c r="AC2693" s="171">
        <v>353</v>
      </c>
      <c r="AD2693" s="207">
        <v>43180</v>
      </c>
      <c r="AE2693" s="207">
        <v>0</v>
      </c>
      <c r="AF2693" s="171" t="s">
        <v>649</v>
      </c>
    </row>
    <row r="2694" spans="28:32" x14ac:dyDescent="0.25">
      <c r="AB2694" s="171" t="s">
        <v>2572</v>
      </c>
      <c r="AC2694" s="171">
        <v>353</v>
      </c>
      <c r="AD2694" s="207">
        <v>43180</v>
      </c>
      <c r="AE2694" s="207">
        <v>0</v>
      </c>
      <c r="AF2694" s="171" t="s">
        <v>649</v>
      </c>
    </row>
    <row r="2695" spans="28:32" x14ac:dyDescent="0.25">
      <c r="AB2695" s="171" t="s">
        <v>2573</v>
      </c>
      <c r="AC2695" s="171">
        <v>323</v>
      </c>
      <c r="AD2695" s="207">
        <v>43074</v>
      </c>
      <c r="AE2695" s="207">
        <v>43111</v>
      </c>
      <c r="AF2695" s="171" t="s">
        <v>3417</v>
      </c>
    </row>
    <row r="2696" spans="28:32" x14ac:dyDescent="0.25">
      <c r="AB2696" s="171" t="s">
        <v>2573</v>
      </c>
      <c r="AC2696" s="171">
        <v>327</v>
      </c>
      <c r="AD2696" s="207">
        <v>43074</v>
      </c>
      <c r="AE2696" s="207">
        <v>43131</v>
      </c>
      <c r="AF2696" s="171" t="s">
        <v>3417</v>
      </c>
    </row>
    <row r="2697" spans="28:32" x14ac:dyDescent="0.25">
      <c r="AB2697" s="171" t="s">
        <v>2573</v>
      </c>
      <c r="AC2697" s="171">
        <v>347</v>
      </c>
      <c r="AD2697" s="207">
        <v>43118</v>
      </c>
      <c r="AE2697" s="207">
        <v>43133</v>
      </c>
      <c r="AF2697" s="171" t="s">
        <v>3417</v>
      </c>
    </row>
    <row r="2698" spans="28:32" x14ac:dyDescent="0.25">
      <c r="AB2698" s="171" t="s">
        <v>2573</v>
      </c>
      <c r="AC2698" s="171">
        <v>335</v>
      </c>
      <c r="AD2698" s="207">
        <v>43133</v>
      </c>
      <c r="AE2698" s="207">
        <v>43147</v>
      </c>
      <c r="AF2698" s="171" t="s">
        <v>3417</v>
      </c>
    </row>
    <row r="2699" spans="28:32" x14ac:dyDescent="0.25">
      <c r="AB2699" s="171" t="s">
        <v>2573</v>
      </c>
      <c r="AC2699" s="171">
        <v>340</v>
      </c>
      <c r="AD2699" s="207">
        <v>43133</v>
      </c>
      <c r="AE2699" s="207">
        <v>43168</v>
      </c>
      <c r="AF2699" s="171" t="s">
        <v>3417</v>
      </c>
    </row>
    <row r="2700" spans="28:32" x14ac:dyDescent="0.25">
      <c r="AB2700" s="171" t="s">
        <v>2573</v>
      </c>
      <c r="AC2700" s="171">
        <v>374</v>
      </c>
      <c r="AD2700" s="207">
        <v>43195</v>
      </c>
      <c r="AE2700" s="207">
        <v>0</v>
      </c>
      <c r="AF2700" s="171" t="s">
        <v>649</v>
      </c>
    </row>
    <row r="2701" spans="28:32" x14ac:dyDescent="0.25">
      <c r="AB2701" s="171" t="s">
        <v>2574</v>
      </c>
      <c r="AC2701" s="171">
        <v>335</v>
      </c>
      <c r="AD2701" s="207">
        <v>43133</v>
      </c>
      <c r="AE2701" s="207">
        <v>43147</v>
      </c>
      <c r="AF2701" s="171" t="s">
        <v>3417</v>
      </c>
    </row>
    <row r="2702" spans="28:32" x14ac:dyDescent="0.25">
      <c r="AB2702" s="171" t="s">
        <v>2574</v>
      </c>
      <c r="AC2702" s="171">
        <v>353</v>
      </c>
      <c r="AD2702" s="207">
        <v>43180</v>
      </c>
      <c r="AE2702" s="207">
        <v>0</v>
      </c>
      <c r="AF2702" s="171" t="s">
        <v>649</v>
      </c>
    </row>
    <row r="2703" spans="28:32" x14ac:dyDescent="0.25">
      <c r="AB2703" s="171" t="s">
        <v>2574</v>
      </c>
      <c r="AC2703" s="171">
        <v>353</v>
      </c>
      <c r="AD2703" s="207">
        <v>43180</v>
      </c>
      <c r="AE2703" s="207">
        <v>0</v>
      </c>
      <c r="AF2703" s="171" t="s">
        <v>649</v>
      </c>
    </row>
    <row r="2704" spans="28:32" x14ac:dyDescent="0.25">
      <c r="AB2704" s="171" t="s">
        <v>2574</v>
      </c>
      <c r="AC2704" s="171">
        <v>353</v>
      </c>
      <c r="AD2704" s="207">
        <v>43180</v>
      </c>
      <c r="AE2704" s="207">
        <v>0</v>
      </c>
      <c r="AF2704" s="171" t="s">
        <v>649</v>
      </c>
    </row>
    <row r="2705" spans="28:32" x14ac:dyDescent="0.25">
      <c r="AB2705" s="171" t="s">
        <v>2574</v>
      </c>
      <c r="AC2705" s="171">
        <v>353</v>
      </c>
      <c r="AD2705" s="207">
        <v>43180</v>
      </c>
      <c r="AE2705" s="207">
        <v>0</v>
      </c>
      <c r="AF2705" s="171" t="s">
        <v>649</v>
      </c>
    </row>
    <row r="2706" spans="28:32" x14ac:dyDescent="0.25">
      <c r="AB2706" s="171" t="s">
        <v>2574</v>
      </c>
      <c r="AC2706" s="171">
        <v>353</v>
      </c>
      <c r="AD2706" s="207">
        <v>43180</v>
      </c>
      <c r="AE2706" s="207">
        <v>0</v>
      </c>
      <c r="AF2706" s="171" t="s">
        <v>649</v>
      </c>
    </row>
    <row r="2707" spans="28:32" x14ac:dyDescent="0.25">
      <c r="AB2707" s="171" t="s">
        <v>2575</v>
      </c>
      <c r="AC2707" s="171">
        <v>347</v>
      </c>
      <c r="AD2707" s="207">
        <v>43118</v>
      </c>
      <c r="AE2707" s="207">
        <v>43133</v>
      </c>
      <c r="AF2707" s="171" t="s">
        <v>3417</v>
      </c>
    </row>
    <row r="2708" spans="28:32" x14ac:dyDescent="0.25">
      <c r="AB2708" s="171" t="s">
        <v>2575</v>
      </c>
      <c r="AC2708" s="171">
        <v>340</v>
      </c>
      <c r="AD2708" s="207">
        <v>43133</v>
      </c>
      <c r="AE2708" s="207">
        <v>43168</v>
      </c>
      <c r="AF2708" s="171" t="s">
        <v>3417</v>
      </c>
    </row>
    <row r="2709" spans="28:32" x14ac:dyDescent="0.25">
      <c r="AB2709" s="171" t="s">
        <v>2575</v>
      </c>
      <c r="AC2709" s="171">
        <v>374</v>
      </c>
      <c r="AD2709" s="207">
        <v>43195</v>
      </c>
      <c r="AE2709" s="207">
        <v>0</v>
      </c>
      <c r="AF2709" s="171" t="s">
        <v>649</v>
      </c>
    </row>
    <row r="2710" spans="28:32" x14ac:dyDescent="0.25">
      <c r="AB2710" s="171" t="s">
        <v>2576</v>
      </c>
      <c r="AC2710" s="171">
        <v>357</v>
      </c>
      <c r="AD2710" s="207">
        <v>43139</v>
      </c>
      <c r="AE2710" s="207">
        <v>43164</v>
      </c>
      <c r="AF2710" s="171" t="s">
        <v>3417</v>
      </c>
    </row>
    <row r="2711" spans="28:32" x14ac:dyDescent="0.25">
      <c r="AB2711" s="171" t="s">
        <v>2576</v>
      </c>
      <c r="AC2711" s="171">
        <v>353</v>
      </c>
      <c r="AD2711" s="207">
        <v>43180</v>
      </c>
      <c r="AE2711" s="207">
        <v>0</v>
      </c>
      <c r="AF2711" s="171" t="s">
        <v>649</v>
      </c>
    </row>
    <row r="2712" spans="28:32" x14ac:dyDescent="0.25">
      <c r="AB2712" s="171" t="s">
        <v>2577</v>
      </c>
      <c r="AC2712" s="171">
        <v>347</v>
      </c>
      <c r="AD2712" s="207">
        <v>43118</v>
      </c>
      <c r="AE2712" s="207">
        <v>43133</v>
      </c>
      <c r="AF2712" s="171" t="s">
        <v>3417</v>
      </c>
    </row>
    <row r="2713" spans="28:32" x14ac:dyDescent="0.25">
      <c r="AB2713" s="171" t="s">
        <v>2577</v>
      </c>
      <c r="AC2713" s="171">
        <v>340</v>
      </c>
      <c r="AD2713" s="207">
        <v>43133</v>
      </c>
      <c r="AE2713" s="207">
        <v>43168</v>
      </c>
      <c r="AF2713" s="171" t="s">
        <v>3417</v>
      </c>
    </row>
    <row r="2714" spans="28:32" x14ac:dyDescent="0.25">
      <c r="AB2714" s="171" t="s">
        <v>2578</v>
      </c>
      <c r="AC2714" s="171">
        <v>323</v>
      </c>
      <c r="AD2714" s="207">
        <v>43074</v>
      </c>
      <c r="AE2714" s="207">
        <v>43111</v>
      </c>
      <c r="AF2714" s="171" t="s">
        <v>3417</v>
      </c>
    </row>
    <row r="2715" spans="28:32" x14ac:dyDescent="0.25">
      <c r="AB2715" s="171" t="s">
        <v>2579</v>
      </c>
      <c r="AC2715" s="171">
        <v>347</v>
      </c>
      <c r="AD2715" s="207">
        <v>43118</v>
      </c>
      <c r="AE2715" s="207">
        <v>43133</v>
      </c>
      <c r="AF2715" s="171" t="s">
        <v>3417</v>
      </c>
    </row>
    <row r="2716" spans="28:32" x14ac:dyDescent="0.25">
      <c r="AB2716" s="171" t="s">
        <v>2579</v>
      </c>
      <c r="AC2716" s="171">
        <v>340</v>
      </c>
      <c r="AD2716" s="207">
        <v>43133</v>
      </c>
      <c r="AE2716" s="207">
        <v>43168</v>
      </c>
      <c r="AF2716" s="171" t="s">
        <v>3417</v>
      </c>
    </row>
    <row r="2717" spans="28:32" x14ac:dyDescent="0.25">
      <c r="AB2717" s="171" t="s">
        <v>2579</v>
      </c>
      <c r="AC2717" s="171">
        <v>357</v>
      </c>
      <c r="AD2717" s="207">
        <v>43139</v>
      </c>
      <c r="AE2717" s="207">
        <v>43164</v>
      </c>
      <c r="AF2717" s="171" t="s">
        <v>3417</v>
      </c>
    </row>
    <row r="2718" spans="28:32" x14ac:dyDescent="0.25">
      <c r="AB2718" s="171" t="s">
        <v>2579</v>
      </c>
      <c r="AC2718" s="171">
        <v>364</v>
      </c>
      <c r="AD2718" s="207">
        <v>43168</v>
      </c>
      <c r="AE2718" s="207">
        <v>43179</v>
      </c>
      <c r="AF2718" s="171" t="s">
        <v>3417</v>
      </c>
    </row>
    <row r="2719" spans="28:32" x14ac:dyDescent="0.25">
      <c r="AB2719" s="171" t="s">
        <v>2579</v>
      </c>
      <c r="AC2719" s="171">
        <v>353</v>
      </c>
      <c r="AD2719" s="207">
        <v>43180</v>
      </c>
      <c r="AE2719" s="207">
        <v>0</v>
      </c>
      <c r="AF2719" s="171" t="s">
        <v>649</v>
      </c>
    </row>
    <row r="2720" spans="28:32" x14ac:dyDescent="0.25">
      <c r="AB2720" s="171" t="s">
        <v>2579</v>
      </c>
      <c r="AC2720" s="171">
        <v>353</v>
      </c>
      <c r="AD2720" s="207">
        <v>43180</v>
      </c>
      <c r="AE2720" s="207">
        <v>0</v>
      </c>
      <c r="AF2720" s="171" t="s">
        <v>649</v>
      </c>
    </row>
    <row r="2721" spans="28:32" x14ac:dyDescent="0.25">
      <c r="AB2721" s="171" t="s">
        <v>2580</v>
      </c>
      <c r="AC2721" s="171">
        <v>340</v>
      </c>
      <c r="AD2721" s="207">
        <v>43133</v>
      </c>
      <c r="AE2721" s="207">
        <v>43168</v>
      </c>
      <c r="AF2721" s="171" t="s">
        <v>3417</v>
      </c>
    </row>
    <row r="2722" spans="28:32" x14ac:dyDescent="0.25">
      <c r="AB2722" s="171" t="s">
        <v>2581</v>
      </c>
      <c r="AC2722" s="171">
        <v>327</v>
      </c>
      <c r="AD2722" s="207">
        <v>43074</v>
      </c>
      <c r="AE2722" s="207">
        <v>43131</v>
      </c>
      <c r="AF2722" s="171" t="s">
        <v>3417</v>
      </c>
    </row>
    <row r="2723" spans="28:32" x14ac:dyDescent="0.25">
      <c r="AB2723" s="171" t="s">
        <v>2581</v>
      </c>
      <c r="AC2723" s="171">
        <v>347</v>
      </c>
      <c r="AD2723" s="207">
        <v>43118</v>
      </c>
      <c r="AE2723" s="207">
        <v>43133</v>
      </c>
      <c r="AF2723" s="171" t="s">
        <v>3417</v>
      </c>
    </row>
    <row r="2724" spans="28:32" x14ac:dyDescent="0.25">
      <c r="AB2724" s="171" t="s">
        <v>2581</v>
      </c>
      <c r="AC2724" s="171">
        <v>340</v>
      </c>
      <c r="AD2724" s="207">
        <v>43133</v>
      </c>
      <c r="AE2724" s="207">
        <v>43168</v>
      </c>
      <c r="AF2724" s="171" t="s">
        <v>3417</v>
      </c>
    </row>
    <row r="2725" spans="28:32" x14ac:dyDescent="0.25">
      <c r="AB2725" s="171" t="s">
        <v>2581</v>
      </c>
      <c r="AC2725" s="171">
        <v>364</v>
      </c>
      <c r="AD2725" s="207">
        <v>43168</v>
      </c>
      <c r="AE2725" s="207">
        <v>43179</v>
      </c>
      <c r="AF2725" s="171" t="s">
        <v>3417</v>
      </c>
    </row>
    <row r="2726" spans="28:32" x14ac:dyDescent="0.25">
      <c r="AB2726" s="171" t="s">
        <v>2581</v>
      </c>
      <c r="AC2726" s="171">
        <v>353</v>
      </c>
      <c r="AD2726" s="207">
        <v>43180</v>
      </c>
      <c r="AE2726" s="207">
        <v>0</v>
      </c>
      <c r="AF2726" s="171" t="s">
        <v>649</v>
      </c>
    </row>
    <row r="2727" spans="28:32" x14ac:dyDescent="0.25">
      <c r="AB2727" s="171" t="s">
        <v>2582</v>
      </c>
      <c r="AC2727" s="171">
        <v>364</v>
      </c>
      <c r="AD2727" s="207">
        <v>43168</v>
      </c>
      <c r="AE2727" s="207">
        <v>43179</v>
      </c>
      <c r="AF2727" s="171" t="s">
        <v>3417</v>
      </c>
    </row>
    <row r="2728" spans="28:32" x14ac:dyDescent="0.25">
      <c r="AB2728" s="171" t="s">
        <v>2582</v>
      </c>
      <c r="AC2728" s="171">
        <v>353</v>
      </c>
      <c r="AD2728" s="207">
        <v>43180</v>
      </c>
      <c r="AE2728" s="207">
        <v>0</v>
      </c>
      <c r="AF2728" s="171" t="s">
        <v>649</v>
      </c>
    </row>
    <row r="2729" spans="28:32" x14ac:dyDescent="0.25">
      <c r="AB2729" s="171" t="s">
        <v>2583</v>
      </c>
      <c r="AC2729" s="171">
        <v>323</v>
      </c>
      <c r="AD2729" s="207">
        <v>43074</v>
      </c>
      <c r="AE2729" s="207">
        <v>43111</v>
      </c>
      <c r="AF2729" s="171" t="s">
        <v>3417</v>
      </c>
    </row>
    <row r="2730" spans="28:32" x14ac:dyDescent="0.25">
      <c r="AB2730" s="171" t="s">
        <v>2583</v>
      </c>
      <c r="AC2730" s="171">
        <v>327</v>
      </c>
      <c r="AD2730" s="207">
        <v>43074</v>
      </c>
      <c r="AE2730" s="207">
        <v>43131</v>
      </c>
      <c r="AF2730" s="171" t="s">
        <v>3417</v>
      </c>
    </row>
    <row r="2731" spans="28:32" x14ac:dyDescent="0.25">
      <c r="AB2731" s="171" t="s">
        <v>2584</v>
      </c>
      <c r="AC2731" s="171">
        <v>347</v>
      </c>
      <c r="AD2731" s="207">
        <v>43118</v>
      </c>
      <c r="AE2731" s="207">
        <v>43133</v>
      </c>
      <c r="AF2731" s="171" t="s">
        <v>3417</v>
      </c>
    </row>
    <row r="2732" spans="28:32" x14ac:dyDescent="0.25">
      <c r="AB2732" s="171" t="s">
        <v>2584</v>
      </c>
      <c r="AC2732" s="171">
        <v>340</v>
      </c>
      <c r="AD2732" s="207">
        <v>43133</v>
      </c>
      <c r="AE2732" s="207">
        <v>43168</v>
      </c>
      <c r="AF2732" s="171" t="s">
        <v>3417</v>
      </c>
    </row>
    <row r="2733" spans="28:32" x14ac:dyDescent="0.25">
      <c r="AB2733" s="171" t="s">
        <v>2584</v>
      </c>
      <c r="AC2733" s="171">
        <v>364</v>
      </c>
      <c r="AD2733" s="207">
        <v>43168</v>
      </c>
      <c r="AE2733" s="207">
        <v>43179</v>
      </c>
      <c r="AF2733" s="171" t="s">
        <v>3417</v>
      </c>
    </row>
    <row r="2734" spans="28:32" x14ac:dyDescent="0.25">
      <c r="AB2734" s="171" t="s">
        <v>2584</v>
      </c>
      <c r="AC2734" s="171">
        <v>353</v>
      </c>
      <c r="AD2734" s="207">
        <v>43180</v>
      </c>
      <c r="AE2734" s="207">
        <v>0</v>
      </c>
      <c r="AF2734" s="171" t="s">
        <v>649</v>
      </c>
    </row>
    <row r="2735" spans="28:32" x14ac:dyDescent="0.25">
      <c r="AB2735" s="171" t="s">
        <v>2585</v>
      </c>
      <c r="AC2735" s="171">
        <v>327</v>
      </c>
      <c r="AD2735" s="207">
        <v>43074</v>
      </c>
      <c r="AE2735" s="207">
        <v>43131</v>
      </c>
      <c r="AF2735" s="171" t="s">
        <v>3417</v>
      </c>
    </row>
    <row r="2736" spans="28:32" x14ac:dyDescent="0.25">
      <c r="AB2736" s="171" t="s">
        <v>2585</v>
      </c>
      <c r="AC2736" s="171">
        <v>340</v>
      </c>
      <c r="AD2736" s="207">
        <v>43133</v>
      </c>
      <c r="AE2736" s="207">
        <v>43168</v>
      </c>
      <c r="AF2736" s="171" t="s">
        <v>3417</v>
      </c>
    </row>
    <row r="2737" spans="28:32" x14ac:dyDescent="0.25">
      <c r="AB2737" s="171" t="s">
        <v>2586</v>
      </c>
      <c r="AC2737" s="171">
        <v>327</v>
      </c>
      <c r="AD2737" s="207">
        <v>43074</v>
      </c>
      <c r="AE2737" s="207">
        <v>43131</v>
      </c>
      <c r="AF2737" s="171" t="s">
        <v>3417</v>
      </c>
    </row>
    <row r="2738" spans="28:32" x14ac:dyDescent="0.25">
      <c r="AB2738" s="171" t="s">
        <v>2586</v>
      </c>
      <c r="AC2738" s="171">
        <v>327</v>
      </c>
      <c r="AD2738" s="207">
        <v>43074</v>
      </c>
      <c r="AE2738" s="207">
        <v>43131</v>
      </c>
      <c r="AF2738" s="171" t="s">
        <v>3417</v>
      </c>
    </row>
    <row r="2739" spans="28:32" x14ac:dyDescent="0.25">
      <c r="AB2739" s="171" t="s">
        <v>2586</v>
      </c>
      <c r="AC2739" s="171">
        <v>364</v>
      </c>
      <c r="AD2739" s="207">
        <v>43168</v>
      </c>
      <c r="AE2739" s="207">
        <v>43179</v>
      </c>
      <c r="AF2739" s="171" t="s">
        <v>3417</v>
      </c>
    </row>
    <row r="2740" spans="28:32" x14ac:dyDescent="0.25">
      <c r="AB2740" s="171" t="s">
        <v>2586</v>
      </c>
      <c r="AC2740" s="171">
        <v>353</v>
      </c>
      <c r="AD2740" s="207">
        <v>43180</v>
      </c>
      <c r="AE2740" s="207">
        <v>0</v>
      </c>
      <c r="AF2740" s="171" t="s">
        <v>649</v>
      </c>
    </row>
    <row r="2741" spans="28:32" x14ac:dyDescent="0.25">
      <c r="AB2741" s="171" t="s">
        <v>2587</v>
      </c>
      <c r="AC2741" s="171">
        <v>323</v>
      </c>
      <c r="AD2741" s="207">
        <v>43074</v>
      </c>
      <c r="AE2741" s="207">
        <v>43111</v>
      </c>
      <c r="AF2741" s="171" t="s">
        <v>3417</v>
      </c>
    </row>
    <row r="2742" spans="28:32" x14ac:dyDescent="0.25">
      <c r="AB2742" s="171" t="s">
        <v>2588</v>
      </c>
      <c r="AC2742" s="171">
        <v>347</v>
      </c>
      <c r="AD2742" s="207">
        <v>43118</v>
      </c>
      <c r="AE2742" s="207">
        <v>43133</v>
      </c>
      <c r="AF2742" s="171" t="s">
        <v>3417</v>
      </c>
    </row>
    <row r="2743" spans="28:32" x14ac:dyDescent="0.25">
      <c r="AB2743" s="171" t="s">
        <v>2588</v>
      </c>
      <c r="AC2743" s="171">
        <v>340</v>
      </c>
      <c r="AD2743" s="207">
        <v>43133</v>
      </c>
      <c r="AE2743" s="207">
        <v>43168</v>
      </c>
      <c r="AF2743" s="171" t="s">
        <v>3417</v>
      </c>
    </row>
    <row r="2744" spans="28:32" x14ac:dyDescent="0.25">
      <c r="AB2744" s="171" t="s">
        <v>2589</v>
      </c>
      <c r="AC2744" s="171">
        <v>323</v>
      </c>
      <c r="AD2744" s="207">
        <v>43074</v>
      </c>
      <c r="AE2744" s="207">
        <v>43111</v>
      </c>
      <c r="AF2744" s="171" t="s">
        <v>3417</v>
      </c>
    </row>
    <row r="2745" spans="28:32" x14ac:dyDescent="0.25">
      <c r="AB2745" s="171" t="s">
        <v>2590</v>
      </c>
      <c r="AC2745" s="171">
        <v>323</v>
      </c>
      <c r="AD2745" s="207">
        <v>43074</v>
      </c>
      <c r="AE2745" s="207">
        <v>43111</v>
      </c>
      <c r="AF2745" s="171" t="s">
        <v>3417</v>
      </c>
    </row>
    <row r="2746" spans="28:32" x14ac:dyDescent="0.25">
      <c r="AB2746" s="171" t="s">
        <v>2590</v>
      </c>
      <c r="AC2746" s="171">
        <v>323</v>
      </c>
      <c r="AD2746" s="207">
        <v>43074</v>
      </c>
      <c r="AE2746" s="207">
        <v>43111</v>
      </c>
      <c r="AF2746" s="171" t="s">
        <v>3417</v>
      </c>
    </row>
    <row r="2747" spans="28:32" x14ac:dyDescent="0.25">
      <c r="AB2747" s="171" t="s">
        <v>2590</v>
      </c>
      <c r="AC2747" s="171">
        <v>340</v>
      </c>
      <c r="AD2747" s="207">
        <v>43133</v>
      </c>
      <c r="AE2747" s="207">
        <v>43168</v>
      </c>
      <c r="AF2747" s="171" t="s">
        <v>3417</v>
      </c>
    </row>
    <row r="2748" spans="28:32" x14ac:dyDescent="0.25">
      <c r="AB2748" s="171" t="s">
        <v>2590</v>
      </c>
      <c r="AC2748" s="171">
        <v>357</v>
      </c>
      <c r="AD2748" s="207">
        <v>43139</v>
      </c>
      <c r="AE2748" s="207">
        <v>43164</v>
      </c>
      <c r="AF2748" s="171" t="s">
        <v>3417</v>
      </c>
    </row>
    <row r="2749" spans="28:32" x14ac:dyDescent="0.25">
      <c r="AB2749" s="171" t="s">
        <v>2590</v>
      </c>
      <c r="AC2749" s="171">
        <v>353</v>
      </c>
      <c r="AD2749" s="207">
        <v>43180</v>
      </c>
      <c r="AE2749" s="207">
        <v>0</v>
      </c>
      <c r="AF2749" s="171" t="s">
        <v>649</v>
      </c>
    </row>
    <row r="2750" spans="28:32" x14ac:dyDescent="0.25">
      <c r="AB2750" s="171" t="s">
        <v>2590</v>
      </c>
      <c r="AC2750" s="171">
        <v>353</v>
      </c>
      <c r="AD2750" s="207">
        <v>43180</v>
      </c>
      <c r="AE2750" s="207">
        <v>0</v>
      </c>
      <c r="AF2750" s="171" t="s">
        <v>649</v>
      </c>
    </row>
    <row r="2751" spans="28:32" x14ac:dyDescent="0.25">
      <c r="AB2751" s="171" t="s">
        <v>2591</v>
      </c>
      <c r="AC2751" s="171">
        <v>347</v>
      </c>
      <c r="AD2751" s="207">
        <v>43118</v>
      </c>
      <c r="AE2751" s="207">
        <v>43133</v>
      </c>
      <c r="AF2751" s="171" t="s">
        <v>3417</v>
      </c>
    </row>
    <row r="2752" spans="28:32" x14ac:dyDescent="0.25">
      <c r="AB2752" s="171" t="s">
        <v>2591</v>
      </c>
      <c r="AC2752" s="171">
        <v>340</v>
      </c>
      <c r="AD2752" s="207">
        <v>43133</v>
      </c>
      <c r="AE2752" s="207">
        <v>43168</v>
      </c>
      <c r="AF2752" s="171" t="s">
        <v>3417</v>
      </c>
    </row>
    <row r="2753" spans="28:32" x14ac:dyDescent="0.25">
      <c r="AB2753" s="171" t="s">
        <v>2591</v>
      </c>
      <c r="AC2753" s="171">
        <v>357</v>
      </c>
      <c r="AD2753" s="207">
        <v>43139</v>
      </c>
      <c r="AE2753" s="207">
        <v>43164</v>
      </c>
      <c r="AF2753" s="171" t="s">
        <v>3417</v>
      </c>
    </row>
    <row r="2754" spans="28:32" x14ac:dyDescent="0.25">
      <c r="AB2754" s="171" t="s">
        <v>2591</v>
      </c>
      <c r="AC2754" s="171">
        <v>353</v>
      </c>
      <c r="AD2754" s="207">
        <v>43180</v>
      </c>
      <c r="AE2754" s="207">
        <v>0</v>
      </c>
      <c r="AF2754" s="171" t="s">
        <v>649</v>
      </c>
    </row>
    <row r="2755" spans="28:32" x14ac:dyDescent="0.25">
      <c r="AB2755" s="171" t="s">
        <v>2592</v>
      </c>
      <c r="AC2755" s="171">
        <v>327</v>
      </c>
      <c r="AD2755" s="207">
        <v>43074</v>
      </c>
      <c r="AE2755" s="207">
        <v>43131</v>
      </c>
      <c r="AF2755" s="171" t="s">
        <v>3417</v>
      </c>
    </row>
    <row r="2756" spans="28:32" x14ac:dyDescent="0.25">
      <c r="AB2756" s="171" t="s">
        <v>2592</v>
      </c>
      <c r="AC2756" s="171">
        <v>327</v>
      </c>
      <c r="AD2756" s="207">
        <v>43074</v>
      </c>
      <c r="AE2756" s="207">
        <v>43131</v>
      </c>
      <c r="AF2756" s="171" t="s">
        <v>3417</v>
      </c>
    </row>
    <row r="2757" spans="28:32" x14ac:dyDescent="0.25">
      <c r="AB2757" s="171" t="s">
        <v>2592</v>
      </c>
      <c r="AC2757" s="171">
        <v>327</v>
      </c>
      <c r="AD2757" s="207">
        <v>43074</v>
      </c>
      <c r="AE2757" s="207">
        <v>43131</v>
      </c>
      <c r="AF2757" s="171" t="s">
        <v>3417</v>
      </c>
    </row>
    <row r="2758" spans="28:32" x14ac:dyDescent="0.25">
      <c r="AB2758" s="171" t="s">
        <v>2592</v>
      </c>
      <c r="AC2758" s="171">
        <v>347</v>
      </c>
      <c r="AD2758" s="207">
        <v>43118</v>
      </c>
      <c r="AE2758" s="207">
        <v>43133</v>
      </c>
      <c r="AF2758" s="171" t="s">
        <v>3417</v>
      </c>
    </row>
    <row r="2759" spans="28:32" x14ac:dyDescent="0.25">
      <c r="AB2759" s="171" t="s">
        <v>2592</v>
      </c>
      <c r="AC2759" s="171">
        <v>340</v>
      </c>
      <c r="AD2759" s="207">
        <v>43133</v>
      </c>
      <c r="AE2759" s="207">
        <v>43168</v>
      </c>
      <c r="AF2759" s="171" t="s">
        <v>3417</v>
      </c>
    </row>
    <row r="2760" spans="28:32" x14ac:dyDescent="0.25">
      <c r="AB2760" s="171" t="s">
        <v>2592</v>
      </c>
      <c r="AC2760" s="171">
        <v>364</v>
      </c>
      <c r="AD2760" s="207">
        <v>43168</v>
      </c>
      <c r="AE2760" s="207">
        <v>43179</v>
      </c>
      <c r="AF2760" s="171" t="s">
        <v>3417</v>
      </c>
    </row>
    <row r="2761" spans="28:32" x14ac:dyDescent="0.25">
      <c r="AB2761" s="171" t="s">
        <v>2593</v>
      </c>
      <c r="AC2761" s="171">
        <v>323</v>
      </c>
      <c r="AD2761" s="207">
        <v>43074</v>
      </c>
      <c r="AE2761" s="207">
        <v>43111</v>
      </c>
      <c r="AF2761" s="171" t="s">
        <v>3417</v>
      </c>
    </row>
    <row r="2762" spans="28:32" x14ac:dyDescent="0.25">
      <c r="AB2762" s="171" t="s">
        <v>2593</v>
      </c>
      <c r="AC2762" s="171">
        <v>340</v>
      </c>
      <c r="AD2762" s="207">
        <v>43133</v>
      </c>
      <c r="AE2762" s="207">
        <v>43168</v>
      </c>
      <c r="AF2762" s="171" t="s">
        <v>3417</v>
      </c>
    </row>
    <row r="2763" spans="28:32" x14ac:dyDescent="0.25">
      <c r="AB2763" s="171" t="s">
        <v>2593</v>
      </c>
      <c r="AC2763" s="171">
        <v>357</v>
      </c>
      <c r="AD2763" s="207">
        <v>43139</v>
      </c>
      <c r="AE2763" s="207">
        <v>43164</v>
      </c>
      <c r="AF2763" s="171" t="s">
        <v>3417</v>
      </c>
    </row>
    <row r="2764" spans="28:32" x14ac:dyDescent="0.25">
      <c r="AB2764" s="171" t="s">
        <v>2593</v>
      </c>
      <c r="AC2764" s="171">
        <v>353</v>
      </c>
      <c r="AD2764" s="207">
        <v>43180</v>
      </c>
      <c r="AE2764" s="207">
        <v>0</v>
      </c>
      <c r="AF2764" s="171" t="s">
        <v>649</v>
      </c>
    </row>
    <row r="2765" spans="28:32" x14ac:dyDescent="0.25">
      <c r="AB2765" s="171" t="s">
        <v>2593</v>
      </c>
      <c r="AC2765" s="171">
        <v>353</v>
      </c>
      <c r="AD2765" s="207">
        <v>43180</v>
      </c>
      <c r="AE2765" s="207">
        <v>0</v>
      </c>
      <c r="AF2765" s="171" t="s">
        <v>649</v>
      </c>
    </row>
    <row r="2766" spans="28:32" x14ac:dyDescent="0.25">
      <c r="AB2766" s="171" t="s">
        <v>2593</v>
      </c>
      <c r="AC2766" s="171">
        <v>353</v>
      </c>
      <c r="AD2766" s="207">
        <v>43180</v>
      </c>
      <c r="AE2766" s="207">
        <v>0</v>
      </c>
      <c r="AF2766" s="171" t="s">
        <v>649</v>
      </c>
    </row>
    <row r="2767" spans="28:32" x14ac:dyDescent="0.25">
      <c r="AB2767" s="171" t="s">
        <v>2593</v>
      </c>
      <c r="AC2767" s="171">
        <v>353</v>
      </c>
      <c r="AD2767" s="207">
        <v>43180</v>
      </c>
      <c r="AE2767" s="207">
        <v>0</v>
      </c>
      <c r="AF2767" s="171" t="s">
        <v>649</v>
      </c>
    </row>
    <row r="2768" spans="28:32" x14ac:dyDescent="0.25">
      <c r="AB2768" s="171" t="s">
        <v>2594</v>
      </c>
      <c r="AC2768" s="171">
        <v>323</v>
      </c>
      <c r="AD2768" s="207">
        <v>43074</v>
      </c>
      <c r="AE2768" s="207">
        <v>43111</v>
      </c>
      <c r="AF2768" s="171" t="s">
        <v>3417</v>
      </c>
    </row>
    <row r="2769" spans="28:32" x14ac:dyDescent="0.25">
      <c r="AB2769" s="171" t="s">
        <v>2594</v>
      </c>
      <c r="AC2769" s="171">
        <v>347</v>
      </c>
      <c r="AD2769" s="207">
        <v>43118</v>
      </c>
      <c r="AE2769" s="207">
        <v>43133</v>
      </c>
      <c r="AF2769" s="171" t="s">
        <v>3417</v>
      </c>
    </row>
    <row r="2770" spans="28:32" x14ac:dyDescent="0.25">
      <c r="AB2770" s="171" t="s">
        <v>2594</v>
      </c>
      <c r="AC2770" s="171">
        <v>340</v>
      </c>
      <c r="AD2770" s="207">
        <v>43133</v>
      </c>
      <c r="AE2770" s="207">
        <v>43168</v>
      </c>
      <c r="AF2770" s="171" t="s">
        <v>3417</v>
      </c>
    </row>
    <row r="2771" spans="28:32" x14ac:dyDescent="0.25">
      <c r="AB2771" s="171" t="s">
        <v>2594</v>
      </c>
      <c r="AC2771" s="171">
        <v>357</v>
      </c>
      <c r="AD2771" s="207">
        <v>43139</v>
      </c>
      <c r="AE2771" s="207">
        <v>43164</v>
      </c>
      <c r="AF2771" s="171" t="s">
        <v>3417</v>
      </c>
    </row>
    <row r="2772" spans="28:32" x14ac:dyDescent="0.25">
      <c r="AB2772" s="171" t="s">
        <v>2594</v>
      </c>
      <c r="AC2772" s="171">
        <v>353</v>
      </c>
      <c r="AD2772" s="207">
        <v>43180</v>
      </c>
      <c r="AE2772" s="207">
        <v>0</v>
      </c>
      <c r="AF2772" s="171" t="s">
        <v>649</v>
      </c>
    </row>
    <row r="2773" spans="28:32" x14ac:dyDescent="0.25">
      <c r="AB2773" s="171" t="s">
        <v>2594</v>
      </c>
      <c r="AC2773" s="171">
        <v>353</v>
      </c>
      <c r="AD2773" s="207">
        <v>43180</v>
      </c>
      <c r="AE2773" s="207">
        <v>0</v>
      </c>
      <c r="AF2773" s="171" t="s">
        <v>649</v>
      </c>
    </row>
    <row r="2774" spans="28:32" x14ac:dyDescent="0.25">
      <c r="AB2774" s="171" t="s">
        <v>2594</v>
      </c>
      <c r="AC2774" s="171">
        <v>353</v>
      </c>
      <c r="AD2774" s="207">
        <v>43180</v>
      </c>
      <c r="AE2774" s="207">
        <v>0</v>
      </c>
      <c r="AF2774" s="171" t="s">
        <v>649</v>
      </c>
    </row>
    <row r="2775" spans="28:32" x14ac:dyDescent="0.25">
      <c r="AB2775" s="171" t="s">
        <v>2595</v>
      </c>
      <c r="AC2775" s="171">
        <v>323</v>
      </c>
      <c r="AD2775" s="207">
        <v>43074</v>
      </c>
      <c r="AE2775" s="207">
        <v>43111</v>
      </c>
      <c r="AF2775" s="171" t="s">
        <v>3417</v>
      </c>
    </row>
    <row r="2776" spans="28:32" x14ac:dyDescent="0.25">
      <c r="AB2776" s="171" t="s">
        <v>2595</v>
      </c>
      <c r="AC2776" s="171">
        <v>340</v>
      </c>
      <c r="AD2776" s="207">
        <v>43133</v>
      </c>
      <c r="AE2776" s="207">
        <v>43168</v>
      </c>
      <c r="AF2776" s="171" t="s">
        <v>3417</v>
      </c>
    </row>
    <row r="2777" spans="28:32" x14ac:dyDescent="0.25">
      <c r="AB2777" s="171" t="s">
        <v>2595</v>
      </c>
      <c r="AC2777" s="171">
        <v>374</v>
      </c>
      <c r="AD2777" s="207">
        <v>43195</v>
      </c>
      <c r="AE2777" s="207">
        <v>0</v>
      </c>
      <c r="AF2777" s="171" t="s">
        <v>649</v>
      </c>
    </row>
    <row r="2778" spans="28:32" x14ac:dyDescent="0.25">
      <c r="AB2778" s="171" t="s">
        <v>2596</v>
      </c>
      <c r="AC2778" s="171">
        <v>323</v>
      </c>
      <c r="AD2778" s="207">
        <v>43074</v>
      </c>
      <c r="AE2778" s="207">
        <v>43111</v>
      </c>
      <c r="AF2778" s="171" t="s">
        <v>3417</v>
      </c>
    </row>
    <row r="2779" spans="28:32" x14ac:dyDescent="0.25">
      <c r="AB2779" s="171" t="s">
        <v>2596</v>
      </c>
      <c r="AC2779" s="171">
        <v>347</v>
      </c>
      <c r="AD2779" s="207">
        <v>43118</v>
      </c>
      <c r="AE2779" s="207">
        <v>43133</v>
      </c>
      <c r="AF2779" s="171" t="s">
        <v>3417</v>
      </c>
    </row>
    <row r="2780" spans="28:32" x14ac:dyDescent="0.25">
      <c r="AB2780" s="171" t="s">
        <v>2596</v>
      </c>
      <c r="AC2780" s="171">
        <v>340</v>
      </c>
      <c r="AD2780" s="207">
        <v>43133</v>
      </c>
      <c r="AE2780" s="207">
        <v>43168</v>
      </c>
      <c r="AF2780" s="171" t="s">
        <v>3417</v>
      </c>
    </row>
    <row r="2781" spans="28:32" x14ac:dyDescent="0.25">
      <c r="AB2781" s="171" t="s">
        <v>2596</v>
      </c>
      <c r="AC2781" s="171">
        <v>353</v>
      </c>
      <c r="AD2781" s="207">
        <v>43180</v>
      </c>
      <c r="AE2781" s="207">
        <v>0</v>
      </c>
      <c r="AF2781" s="171" t="s">
        <v>649</v>
      </c>
    </row>
    <row r="2782" spans="28:32" x14ac:dyDescent="0.25">
      <c r="AB2782" s="171" t="s">
        <v>2597</v>
      </c>
      <c r="AC2782" s="171">
        <v>357</v>
      </c>
      <c r="AD2782" s="207">
        <v>43139</v>
      </c>
      <c r="AE2782" s="207">
        <v>43164</v>
      </c>
      <c r="AF2782" s="171" t="s">
        <v>3417</v>
      </c>
    </row>
    <row r="2783" spans="28:32" x14ac:dyDescent="0.25">
      <c r="AB2783" s="171" t="s">
        <v>2598</v>
      </c>
      <c r="AC2783" s="171">
        <v>323</v>
      </c>
      <c r="AD2783" s="207">
        <v>43074</v>
      </c>
      <c r="AE2783" s="207">
        <v>43111</v>
      </c>
      <c r="AF2783" s="171" t="s">
        <v>3417</v>
      </c>
    </row>
    <row r="2784" spans="28:32" x14ac:dyDescent="0.25">
      <c r="AB2784" s="171" t="s">
        <v>2598</v>
      </c>
      <c r="AC2784" s="171">
        <v>323</v>
      </c>
      <c r="AD2784" s="207">
        <v>43074</v>
      </c>
      <c r="AE2784" s="207">
        <v>43111</v>
      </c>
      <c r="AF2784" s="171" t="s">
        <v>3417</v>
      </c>
    </row>
    <row r="2785" spans="28:32" x14ac:dyDescent="0.25">
      <c r="AB2785" s="171" t="s">
        <v>2598</v>
      </c>
      <c r="AC2785" s="171">
        <v>340</v>
      </c>
      <c r="AD2785" s="207">
        <v>43133</v>
      </c>
      <c r="AE2785" s="207">
        <v>43168</v>
      </c>
      <c r="AF2785" s="171" t="s">
        <v>3417</v>
      </c>
    </row>
    <row r="2786" spans="28:32" x14ac:dyDescent="0.25">
      <c r="AB2786" s="171" t="s">
        <v>2598</v>
      </c>
      <c r="AC2786" s="171">
        <v>357</v>
      </c>
      <c r="AD2786" s="207">
        <v>43139</v>
      </c>
      <c r="AE2786" s="207">
        <v>43164</v>
      </c>
      <c r="AF2786" s="171" t="s">
        <v>3417</v>
      </c>
    </row>
    <row r="2787" spans="28:32" x14ac:dyDescent="0.25">
      <c r="AB2787" s="171" t="s">
        <v>2598</v>
      </c>
      <c r="AC2787" s="171">
        <v>364</v>
      </c>
      <c r="AD2787" s="207">
        <v>43168</v>
      </c>
      <c r="AE2787" s="207">
        <v>43179</v>
      </c>
      <c r="AF2787" s="171" t="s">
        <v>3417</v>
      </c>
    </row>
    <row r="2788" spans="28:32" x14ac:dyDescent="0.25">
      <c r="AB2788" s="171" t="s">
        <v>2598</v>
      </c>
      <c r="AC2788" s="171">
        <v>353</v>
      </c>
      <c r="AD2788" s="207">
        <v>43180</v>
      </c>
      <c r="AE2788" s="207">
        <v>0</v>
      </c>
      <c r="AF2788" s="171" t="s">
        <v>649</v>
      </c>
    </row>
    <row r="2789" spans="28:32" x14ac:dyDescent="0.25">
      <c r="AB2789" s="171" t="s">
        <v>2598</v>
      </c>
      <c r="AC2789" s="171">
        <v>353</v>
      </c>
      <c r="AD2789" s="207">
        <v>43180</v>
      </c>
      <c r="AE2789" s="207">
        <v>0</v>
      </c>
      <c r="AF2789" s="171" t="s">
        <v>649</v>
      </c>
    </row>
    <row r="2790" spans="28:32" x14ac:dyDescent="0.25">
      <c r="AB2790" s="171" t="s">
        <v>2599</v>
      </c>
      <c r="AC2790" s="171">
        <v>340</v>
      </c>
      <c r="AD2790" s="207">
        <v>43133</v>
      </c>
      <c r="AE2790" s="207">
        <v>43168</v>
      </c>
      <c r="AF2790" s="171" t="s">
        <v>3417</v>
      </c>
    </row>
    <row r="2791" spans="28:32" x14ac:dyDescent="0.25">
      <c r="AB2791" s="171" t="s">
        <v>2599</v>
      </c>
      <c r="AC2791" s="171">
        <v>364</v>
      </c>
      <c r="AD2791" s="207">
        <v>43168</v>
      </c>
      <c r="AE2791" s="207">
        <v>43179</v>
      </c>
      <c r="AF2791" s="171" t="s">
        <v>3417</v>
      </c>
    </row>
    <row r="2792" spans="28:32" x14ac:dyDescent="0.25">
      <c r="AB2792" s="171" t="s">
        <v>2600</v>
      </c>
      <c r="AC2792" s="171">
        <v>347</v>
      </c>
      <c r="AD2792" s="207">
        <v>43118</v>
      </c>
      <c r="AE2792" s="207">
        <v>43133</v>
      </c>
      <c r="AF2792" s="171" t="s">
        <v>3417</v>
      </c>
    </row>
    <row r="2793" spans="28:32" x14ac:dyDescent="0.25">
      <c r="AB2793" s="171" t="s">
        <v>2600</v>
      </c>
      <c r="AC2793" s="171">
        <v>340</v>
      </c>
      <c r="AD2793" s="207">
        <v>43133</v>
      </c>
      <c r="AE2793" s="207">
        <v>43168</v>
      </c>
      <c r="AF2793" s="171" t="s">
        <v>3417</v>
      </c>
    </row>
    <row r="2794" spans="28:32" x14ac:dyDescent="0.25">
      <c r="AB2794" s="171" t="s">
        <v>2600</v>
      </c>
      <c r="AC2794" s="171">
        <v>340</v>
      </c>
      <c r="AD2794" s="207">
        <v>43133</v>
      </c>
      <c r="AE2794" s="207">
        <v>43168</v>
      </c>
      <c r="AF2794" s="171" t="s">
        <v>3417</v>
      </c>
    </row>
    <row r="2795" spans="28:32" x14ac:dyDescent="0.25">
      <c r="AB2795" s="171" t="s">
        <v>2600</v>
      </c>
      <c r="AC2795" s="171">
        <v>357</v>
      </c>
      <c r="AD2795" s="207">
        <v>43139</v>
      </c>
      <c r="AE2795" s="207">
        <v>43164</v>
      </c>
      <c r="AF2795" s="171" t="s">
        <v>3417</v>
      </c>
    </row>
    <row r="2796" spans="28:32" x14ac:dyDescent="0.25">
      <c r="AB2796" s="171" t="s">
        <v>2600</v>
      </c>
      <c r="AC2796" s="171">
        <v>353</v>
      </c>
      <c r="AD2796" s="207">
        <v>43180</v>
      </c>
      <c r="AE2796" s="207">
        <v>0</v>
      </c>
      <c r="AF2796" s="171" t="s">
        <v>649</v>
      </c>
    </row>
    <row r="2797" spans="28:32" x14ac:dyDescent="0.25">
      <c r="AB2797" s="171" t="s">
        <v>2601</v>
      </c>
      <c r="AC2797" s="171">
        <v>340</v>
      </c>
      <c r="AD2797" s="207">
        <v>43133</v>
      </c>
      <c r="AE2797" s="207">
        <v>43168</v>
      </c>
      <c r="AF2797" s="171" t="s">
        <v>3417</v>
      </c>
    </row>
    <row r="2798" spans="28:32" x14ac:dyDescent="0.25">
      <c r="AB2798" s="171" t="s">
        <v>2602</v>
      </c>
      <c r="AC2798" s="171">
        <v>340</v>
      </c>
      <c r="AD2798" s="207">
        <v>43133</v>
      </c>
      <c r="AE2798" s="207">
        <v>43168</v>
      </c>
      <c r="AF2798" s="171" t="s">
        <v>3417</v>
      </c>
    </row>
    <row r="2799" spans="28:32" x14ac:dyDescent="0.25">
      <c r="AB2799" s="171" t="s">
        <v>2603</v>
      </c>
      <c r="AC2799" s="171">
        <v>327</v>
      </c>
      <c r="AD2799" s="207">
        <v>43074</v>
      </c>
      <c r="AE2799" s="207">
        <v>43131</v>
      </c>
      <c r="AF2799" s="171" t="s">
        <v>3417</v>
      </c>
    </row>
    <row r="2800" spans="28:32" x14ac:dyDescent="0.25">
      <c r="AB2800" s="171" t="s">
        <v>2604</v>
      </c>
      <c r="AC2800" s="171">
        <v>323</v>
      </c>
      <c r="AD2800" s="207">
        <v>43074</v>
      </c>
      <c r="AE2800" s="207">
        <v>43111</v>
      </c>
      <c r="AF2800" s="171" t="s">
        <v>3417</v>
      </c>
    </row>
    <row r="2801" spans="28:32" x14ac:dyDescent="0.25">
      <c r="AB2801" s="171" t="s">
        <v>2604</v>
      </c>
      <c r="AC2801" s="171">
        <v>323</v>
      </c>
      <c r="AD2801" s="207">
        <v>43074</v>
      </c>
      <c r="AE2801" s="207">
        <v>43111</v>
      </c>
      <c r="AF2801" s="171" t="s">
        <v>3417</v>
      </c>
    </row>
    <row r="2802" spans="28:32" x14ac:dyDescent="0.25">
      <c r="AB2802" s="171" t="s">
        <v>2604</v>
      </c>
      <c r="AC2802" s="171">
        <v>340</v>
      </c>
      <c r="AD2802" s="207">
        <v>43133</v>
      </c>
      <c r="AE2802" s="207">
        <v>43168</v>
      </c>
      <c r="AF2802" s="171" t="s">
        <v>3417</v>
      </c>
    </row>
    <row r="2803" spans="28:32" x14ac:dyDescent="0.25">
      <c r="AB2803" s="171" t="s">
        <v>2604</v>
      </c>
      <c r="AC2803" s="171">
        <v>357</v>
      </c>
      <c r="AD2803" s="207">
        <v>43139</v>
      </c>
      <c r="AE2803" s="207">
        <v>43164</v>
      </c>
      <c r="AF2803" s="171" t="s">
        <v>3417</v>
      </c>
    </row>
    <row r="2804" spans="28:32" x14ac:dyDescent="0.25">
      <c r="AB2804" s="171" t="s">
        <v>2604</v>
      </c>
      <c r="AC2804" s="171">
        <v>364</v>
      </c>
      <c r="AD2804" s="207">
        <v>43168</v>
      </c>
      <c r="AE2804" s="207">
        <v>43179</v>
      </c>
      <c r="AF2804" s="171" t="s">
        <v>3417</v>
      </c>
    </row>
    <row r="2805" spans="28:32" x14ac:dyDescent="0.25">
      <c r="AB2805" s="171" t="s">
        <v>2604</v>
      </c>
      <c r="AC2805" s="171">
        <v>353</v>
      </c>
      <c r="AD2805" s="207">
        <v>43180</v>
      </c>
      <c r="AE2805" s="207">
        <v>0</v>
      </c>
      <c r="AF2805" s="171" t="s">
        <v>649</v>
      </c>
    </row>
    <row r="2806" spans="28:32" x14ac:dyDescent="0.25">
      <c r="AB2806" s="171" t="s">
        <v>2604</v>
      </c>
      <c r="AC2806" s="171">
        <v>353</v>
      </c>
      <c r="AD2806" s="207">
        <v>43180</v>
      </c>
      <c r="AE2806" s="207">
        <v>0</v>
      </c>
      <c r="AF2806" s="171" t="s">
        <v>649</v>
      </c>
    </row>
    <row r="2807" spans="28:32" x14ac:dyDescent="0.25">
      <c r="AB2807" s="171" t="s">
        <v>2604</v>
      </c>
      <c r="AC2807" s="171">
        <v>353</v>
      </c>
      <c r="AD2807" s="207">
        <v>43180</v>
      </c>
      <c r="AE2807" s="207">
        <v>0</v>
      </c>
      <c r="AF2807" s="171" t="s">
        <v>649</v>
      </c>
    </row>
    <row r="2808" spans="28:32" x14ac:dyDescent="0.25">
      <c r="AB2808" s="171" t="s">
        <v>2604</v>
      </c>
      <c r="AC2808" s="171">
        <v>353</v>
      </c>
      <c r="AD2808" s="207">
        <v>43180</v>
      </c>
      <c r="AE2808" s="207">
        <v>0</v>
      </c>
      <c r="AF2808" s="171" t="s">
        <v>649</v>
      </c>
    </row>
    <row r="2809" spans="28:32" x14ac:dyDescent="0.25">
      <c r="AB2809" s="171" t="s">
        <v>2605</v>
      </c>
      <c r="AC2809" s="171">
        <v>347</v>
      </c>
      <c r="AD2809" s="207">
        <v>43118</v>
      </c>
      <c r="AE2809" s="207">
        <v>43133</v>
      </c>
      <c r="AF2809" s="171" t="s">
        <v>3417</v>
      </c>
    </row>
    <row r="2810" spans="28:32" x14ac:dyDescent="0.25">
      <c r="AB2810" s="171" t="s">
        <v>2605</v>
      </c>
      <c r="AC2810" s="171">
        <v>340</v>
      </c>
      <c r="AD2810" s="207">
        <v>43133</v>
      </c>
      <c r="AE2810" s="207">
        <v>43168</v>
      </c>
      <c r="AF2810" s="171" t="s">
        <v>3417</v>
      </c>
    </row>
    <row r="2811" spans="28:32" x14ac:dyDescent="0.25">
      <c r="AB2811" s="171" t="s">
        <v>2605</v>
      </c>
      <c r="AC2811" s="171">
        <v>357</v>
      </c>
      <c r="AD2811" s="207">
        <v>43139</v>
      </c>
      <c r="AE2811" s="207">
        <v>43164</v>
      </c>
      <c r="AF2811" s="171" t="s">
        <v>3417</v>
      </c>
    </row>
    <row r="2812" spans="28:32" x14ac:dyDescent="0.25">
      <c r="AB2812" s="171" t="s">
        <v>2605</v>
      </c>
      <c r="AC2812" s="171">
        <v>364</v>
      </c>
      <c r="AD2812" s="207">
        <v>43168</v>
      </c>
      <c r="AE2812" s="207">
        <v>43179</v>
      </c>
      <c r="AF2812" s="171" t="s">
        <v>3417</v>
      </c>
    </row>
    <row r="2813" spans="28:32" x14ac:dyDescent="0.25">
      <c r="AB2813" s="171" t="s">
        <v>2605</v>
      </c>
      <c r="AC2813" s="171">
        <v>353</v>
      </c>
      <c r="AD2813" s="207">
        <v>43180</v>
      </c>
      <c r="AE2813" s="207">
        <v>0</v>
      </c>
      <c r="AF2813" s="171" t="s">
        <v>649</v>
      </c>
    </row>
    <row r="2814" spans="28:32" x14ac:dyDescent="0.25">
      <c r="AB2814" s="171" t="s">
        <v>2605</v>
      </c>
      <c r="AC2814" s="171">
        <v>353</v>
      </c>
      <c r="AD2814" s="207">
        <v>43180</v>
      </c>
      <c r="AE2814" s="207">
        <v>0</v>
      </c>
      <c r="AF2814" s="171" t="s">
        <v>649</v>
      </c>
    </row>
    <row r="2815" spans="28:32" x14ac:dyDescent="0.25">
      <c r="AB2815" s="171" t="s">
        <v>2605</v>
      </c>
      <c r="AC2815" s="171">
        <v>353</v>
      </c>
      <c r="AD2815" s="207">
        <v>43180</v>
      </c>
      <c r="AE2815" s="207">
        <v>0</v>
      </c>
      <c r="AF2815" s="171" t="s">
        <v>649</v>
      </c>
    </row>
    <row r="2816" spans="28:32" x14ac:dyDescent="0.25">
      <c r="AB2816" s="171" t="s">
        <v>2606</v>
      </c>
      <c r="AC2816" s="171">
        <v>347</v>
      </c>
      <c r="AD2816" s="207">
        <v>43118</v>
      </c>
      <c r="AE2816" s="207">
        <v>43133</v>
      </c>
      <c r="AF2816" s="171" t="s">
        <v>3417</v>
      </c>
    </row>
    <row r="2817" spans="28:32" x14ac:dyDescent="0.25">
      <c r="AB2817" s="171" t="s">
        <v>2606</v>
      </c>
      <c r="AC2817" s="171">
        <v>340</v>
      </c>
      <c r="AD2817" s="207">
        <v>43133</v>
      </c>
      <c r="AE2817" s="207">
        <v>43168</v>
      </c>
      <c r="AF2817" s="171" t="s">
        <v>3417</v>
      </c>
    </row>
    <row r="2818" spans="28:32" x14ac:dyDescent="0.25">
      <c r="AB2818" s="171" t="s">
        <v>2607</v>
      </c>
      <c r="AC2818" s="171">
        <v>347</v>
      </c>
      <c r="AD2818" s="207">
        <v>43118</v>
      </c>
      <c r="AE2818" s="207">
        <v>43133</v>
      </c>
      <c r="AF2818" s="171" t="s">
        <v>3417</v>
      </c>
    </row>
    <row r="2819" spans="28:32" x14ac:dyDescent="0.25">
      <c r="AB2819" s="171" t="s">
        <v>2607</v>
      </c>
      <c r="AC2819" s="171">
        <v>340</v>
      </c>
      <c r="AD2819" s="207">
        <v>43133</v>
      </c>
      <c r="AE2819" s="207">
        <v>43168</v>
      </c>
      <c r="AF2819" s="171" t="s">
        <v>3417</v>
      </c>
    </row>
    <row r="2820" spans="28:32" x14ac:dyDescent="0.25">
      <c r="AB2820" s="171" t="s">
        <v>2607</v>
      </c>
      <c r="AC2820" s="171">
        <v>340</v>
      </c>
      <c r="AD2820" s="207">
        <v>43133</v>
      </c>
      <c r="AE2820" s="207">
        <v>43168</v>
      </c>
      <c r="AF2820" s="171" t="s">
        <v>3417</v>
      </c>
    </row>
    <row r="2821" spans="28:32" x14ac:dyDescent="0.25">
      <c r="AB2821" s="171" t="s">
        <v>2608</v>
      </c>
      <c r="AC2821" s="171">
        <v>323</v>
      </c>
      <c r="AD2821" s="207">
        <v>43074</v>
      </c>
      <c r="AE2821" s="207">
        <v>43111</v>
      </c>
      <c r="AF2821" s="171" t="s">
        <v>3417</v>
      </c>
    </row>
    <row r="2822" spans="28:32" x14ac:dyDescent="0.25">
      <c r="AB2822" s="171" t="s">
        <v>2608</v>
      </c>
      <c r="AC2822" s="171">
        <v>335</v>
      </c>
      <c r="AD2822" s="207">
        <v>43133</v>
      </c>
      <c r="AE2822" s="207">
        <v>43147</v>
      </c>
      <c r="AF2822" s="171" t="s">
        <v>3417</v>
      </c>
    </row>
    <row r="2823" spans="28:32" x14ac:dyDescent="0.25">
      <c r="AB2823" s="171" t="s">
        <v>2608</v>
      </c>
      <c r="AC2823" s="171">
        <v>364</v>
      </c>
      <c r="AD2823" s="207">
        <v>43168</v>
      </c>
      <c r="AE2823" s="207">
        <v>43179</v>
      </c>
      <c r="AF2823" s="171" t="s">
        <v>3417</v>
      </c>
    </row>
    <row r="2824" spans="28:32" x14ac:dyDescent="0.25">
      <c r="AB2824" s="171" t="s">
        <v>2608</v>
      </c>
      <c r="AC2824" s="171">
        <v>353</v>
      </c>
      <c r="AD2824" s="207">
        <v>43180</v>
      </c>
      <c r="AE2824" s="207">
        <v>0</v>
      </c>
      <c r="AF2824" s="171" t="s">
        <v>649</v>
      </c>
    </row>
    <row r="2825" spans="28:32" x14ac:dyDescent="0.25">
      <c r="AB2825" s="171" t="s">
        <v>2608</v>
      </c>
      <c r="AC2825" s="171">
        <v>353</v>
      </c>
      <c r="AD2825" s="207">
        <v>43180</v>
      </c>
      <c r="AE2825" s="207">
        <v>0</v>
      </c>
      <c r="AF2825" s="171" t="s">
        <v>649</v>
      </c>
    </row>
    <row r="2826" spans="28:32" x14ac:dyDescent="0.25">
      <c r="AB2826" s="171" t="s">
        <v>2609</v>
      </c>
      <c r="AC2826" s="171">
        <v>323</v>
      </c>
      <c r="AD2826" s="207">
        <v>43074</v>
      </c>
      <c r="AE2826" s="207">
        <v>43111</v>
      </c>
      <c r="AF2826" s="171" t="s">
        <v>3417</v>
      </c>
    </row>
    <row r="2827" spans="28:32" x14ac:dyDescent="0.25">
      <c r="AB2827" s="171" t="s">
        <v>2610</v>
      </c>
      <c r="AC2827" s="171">
        <v>353</v>
      </c>
      <c r="AD2827" s="207">
        <v>43180</v>
      </c>
      <c r="AE2827" s="207">
        <v>0</v>
      </c>
      <c r="AF2827" s="171" t="s">
        <v>649</v>
      </c>
    </row>
    <row r="2828" spans="28:32" x14ac:dyDescent="0.25">
      <c r="AB2828" s="171" t="s">
        <v>2611</v>
      </c>
      <c r="AC2828" s="171">
        <v>323</v>
      </c>
      <c r="AD2828" s="207">
        <v>43074</v>
      </c>
      <c r="AE2828" s="207">
        <v>43111</v>
      </c>
      <c r="AF2828" s="171" t="s">
        <v>3417</v>
      </c>
    </row>
    <row r="2829" spans="28:32" x14ac:dyDescent="0.25">
      <c r="AB2829" s="171" t="s">
        <v>2611</v>
      </c>
      <c r="AC2829" s="171">
        <v>347</v>
      </c>
      <c r="AD2829" s="207">
        <v>43118</v>
      </c>
      <c r="AE2829" s="207">
        <v>43133</v>
      </c>
      <c r="AF2829" s="171" t="s">
        <v>3417</v>
      </c>
    </row>
    <row r="2830" spans="28:32" x14ac:dyDescent="0.25">
      <c r="AB2830" s="171" t="s">
        <v>2611</v>
      </c>
      <c r="AC2830" s="171">
        <v>340</v>
      </c>
      <c r="AD2830" s="207">
        <v>43133</v>
      </c>
      <c r="AE2830" s="207">
        <v>43168</v>
      </c>
      <c r="AF2830" s="171" t="s">
        <v>3417</v>
      </c>
    </row>
    <row r="2831" spans="28:32" x14ac:dyDescent="0.25">
      <c r="AB2831" s="171" t="s">
        <v>2611</v>
      </c>
      <c r="AC2831" s="171">
        <v>340</v>
      </c>
      <c r="AD2831" s="207">
        <v>43133</v>
      </c>
      <c r="AE2831" s="207">
        <v>43168</v>
      </c>
      <c r="AF2831" s="171" t="s">
        <v>3417</v>
      </c>
    </row>
    <row r="2832" spans="28:32" x14ac:dyDescent="0.25">
      <c r="AB2832" s="171" t="s">
        <v>2611</v>
      </c>
      <c r="AC2832" s="171">
        <v>357</v>
      </c>
      <c r="AD2832" s="207">
        <v>43139</v>
      </c>
      <c r="AE2832" s="207">
        <v>43164</v>
      </c>
      <c r="AF2832" s="171" t="s">
        <v>3417</v>
      </c>
    </row>
    <row r="2833" spans="28:32" x14ac:dyDescent="0.25">
      <c r="AB2833" s="171" t="s">
        <v>2611</v>
      </c>
      <c r="AC2833" s="171">
        <v>364</v>
      </c>
      <c r="AD2833" s="207">
        <v>43168</v>
      </c>
      <c r="AE2833" s="207">
        <v>43179</v>
      </c>
      <c r="AF2833" s="171" t="s">
        <v>3417</v>
      </c>
    </row>
    <row r="2834" spans="28:32" x14ac:dyDescent="0.25">
      <c r="AB2834" s="171" t="s">
        <v>2611</v>
      </c>
      <c r="AC2834" s="171">
        <v>353</v>
      </c>
      <c r="AD2834" s="207">
        <v>43180</v>
      </c>
      <c r="AE2834" s="207">
        <v>0</v>
      </c>
      <c r="AF2834" s="171" t="s">
        <v>649</v>
      </c>
    </row>
    <row r="2835" spans="28:32" x14ac:dyDescent="0.25">
      <c r="AB2835" s="171" t="s">
        <v>2611</v>
      </c>
      <c r="AC2835" s="171">
        <v>353</v>
      </c>
      <c r="AD2835" s="207">
        <v>43180</v>
      </c>
      <c r="AE2835" s="207">
        <v>0</v>
      </c>
      <c r="AF2835" s="171" t="s">
        <v>649</v>
      </c>
    </row>
    <row r="2836" spans="28:32" x14ac:dyDescent="0.25">
      <c r="AB2836" s="171" t="s">
        <v>2612</v>
      </c>
      <c r="AC2836" s="171">
        <v>323</v>
      </c>
      <c r="AD2836" s="207">
        <v>43074</v>
      </c>
      <c r="AE2836" s="207">
        <v>43111</v>
      </c>
      <c r="AF2836" s="171" t="s">
        <v>3417</v>
      </c>
    </row>
    <row r="2837" spans="28:32" x14ac:dyDescent="0.25">
      <c r="AB2837" s="171" t="s">
        <v>2612</v>
      </c>
      <c r="AC2837" s="171">
        <v>340</v>
      </c>
      <c r="AD2837" s="207">
        <v>43133</v>
      </c>
      <c r="AE2837" s="207">
        <v>43168</v>
      </c>
      <c r="AF2837" s="171" t="s">
        <v>3417</v>
      </c>
    </row>
    <row r="2838" spans="28:32" x14ac:dyDescent="0.25">
      <c r="AB2838" s="171" t="s">
        <v>2613</v>
      </c>
      <c r="AC2838" s="171">
        <v>323</v>
      </c>
      <c r="AD2838" s="207">
        <v>43074</v>
      </c>
      <c r="AE2838" s="207">
        <v>43111</v>
      </c>
      <c r="AF2838" s="171" t="s">
        <v>3417</v>
      </c>
    </row>
    <row r="2839" spans="28:32" x14ac:dyDescent="0.25">
      <c r="AB2839" s="171" t="s">
        <v>2613</v>
      </c>
      <c r="AC2839" s="171">
        <v>347</v>
      </c>
      <c r="AD2839" s="207">
        <v>43118</v>
      </c>
      <c r="AE2839" s="207">
        <v>43133</v>
      </c>
      <c r="AF2839" s="171" t="s">
        <v>3417</v>
      </c>
    </row>
    <row r="2840" spans="28:32" x14ac:dyDescent="0.25">
      <c r="AB2840" s="171" t="s">
        <v>2613</v>
      </c>
      <c r="AC2840" s="171">
        <v>335</v>
      </c>
      <c r="AD2840" s="207">
        <v>43133</v>
      </c>
      <c r="AE2840" s="207">
        <v>43147</v>
      </c>
      <c r="AF2840" s="171" t="s">
        <v>3417</v>
      </c>
    </row>
    <row r="2841" spans="28:32" x14ac:dyDescent="0.25">
      <c r="AB2841" s="171" t="s">
        <v>2613</v>
      </c>
      <c r="AC2841" s="171">
        <v>340</v>
      </c>
      <c r="AD2841" s="207">
        <v>43133</v>
      </c>
      <c r="AE2841" s="207">
        <v>43168</v>
      </c>
      <c r="AF2841" s="171" t="s">
        <v>3417</v>
      </c>
    </row>
    <row r="2842" spans="28:32" x14ac:dyDescent="0.25">
      <c r="AB2842" s="171" t="s">
        <v>2613</v>
      </c>
      <c r="AC2842" s="171">
        <v>340</v>
      </c>
      <c r="AD2842" s="207">
        <v>43133</v>
      </c>
      <c r="AE2842" s="207">
        <v>43168</v>
      </c>
      <c r="AF2842" s="171" t="s">
        <v>3417</v>
      </c>
    </row>
    <row r="2843" spans="28:32" x14ac:dyDescent="0.25">
      <c r="AB2843" s="171" t="s">
        <v>2613</v>
      </c>
      <c r="AC2843" s="171">
        <v>357</v>
      </c>
      <c r="AD2843" s="207">
        <v>43139</v>
      </c>
      <c r="AE2843" s="207">
        <v>43164</v>
      </c>
      <c r="AF2843" s="171" t="s">
        <v>3417</v>
      </c>
    </row>
    <row r="2844" spans="28:32" x14ac:dyDescent="0.25">
      <c r="AB2844" s="171" t="s">
        <v>2613</v>
      </c>
      <c r="AC2844" s="171">
        <v>353</v>
      </c>
      <c r="AD2844" s="207">
        <v>43180</v>
      </c>
      <c r="AE2844" s="207">
        <v>0</v>
      </c>
      <c r="AF2844" s="171" t="s">
        <v>649</v>
      </c>
    </row>
    <row r="2845" spans="28:32" x14ac:dyDescent="0.25">
      <c r="AB2845" s="171" t="s">
        <v>2613</v>
      </c>
      <c r="AC2845" s="171">
        <v>353</v>
      </c>
      <c r="AD2845" s="207">
        <v>43180</v>
      </c>
      <c r="AE2845" s="207">
        <v>0</v>
      </c>
      <c r="AF2845" s="171" t="s">
        <v>649</v>
      </c>
    </row>
    <row r="2846" spans="28:32" x14ac:dyDescent="0.25">
      <c r="AB2846" s="171" t="s">
        <v>2614</v>
      </c>
      <c r="AC2846" s="171">
        <v>323</v>
      </c>
      <c r="AD2846" s="207">
        <v>43074</v>
      </c>
      <c r="AE2846" s="207">
        <v>43111</v>
      </c>
      <c r="AF2846" s="171" t="s">
        <v>3417</v>
      </c>
    </row>
    <row r="2847" spans="28:32" x14ac:dyDescent="0.25">
      <c r="AB2847" s="171" t="s">
        <v>2614</v>
      </c>
      <c r="AC2847" s="171">
        <v>339</v>
      </c>
      <c r="AD2847" s="207">
        <v>43087</v>
      </c>
      <c r="AE2847" s="207">
        <v>43111</v>
      </c>
      <c r="AF2847" s="171" t="s">
        <v>3417</v>
      </c>
    </row>
    <row r="2848" spans="28:32" x14ac:dyDescent="0.25">
      <c r="AB2848" s="171" t="s">
        <v>2614</v>
      </c>
      <c r="AC2848" s="171">
        <v>347</v>
      </c>
      <c r="AD2848" s="207">
        <v>43118</v>
      </c>
      <c r="AE2848" s="207">
        <v>43133</v>
      </c>
      <c r="AF2848" s="171" t="s">
        <v>3417</v>
      </c>
    </row>
    <row r="2849" spans="28:32" x14ac:dyDescent="0.25">
      <c r="AB2849" s="171" t="s">
        <v>2614</v>
      </c>
      <c r="AC2849" s="171">
        <v>352</v>
      </c>
      <c r="AD2849" s="207">
        <v>43133</v>
      </c>
      <c r="AE2849" s="207">
        <v>43179</v>
      </c>
      <c r="AF2849" s="171" t="s">
        <v>3417</v>
      </c>
    </row>
    <row r="2850" spans="28:32" x14ac:dyDescent="0.25">
      <c r="AB2850" s="171" t="s">
        <v>2614</v>
      </c>
      <c r="AC2850" s="171">
        <v>357</v>
      </c>
      <c r="AD2850" s="207">
        <v>43139</v>
      </c>
      <c r="AE2850" s="207">
        <v>43164</v>
      </c>
      <c r="AF2850" s="171" t="s">
        <v>3417</v>
      </c>
    </row>
    <row r="2851" spans="28:32" x14ac:dyDescent="0.25">
      <c r="AB2851" s="171" t="s">
        <v>2614</v>
      </c>
      <c r="AC2851" s="171">
        <v>364</v>
      </c>
      <c r="AD2851" s="207">
        <v>43168</v>
      </c>
      <c r="AE2851" s="207">
        <v>43179</v>
      </c>
      <c r="AF2851" s="171" t="s">
        <v>3417</v>
      </c>
    </row>
    <row r="2852" spans="28:32" x14ac:dyDescent="0.25">
      <c r="AB2852" s="171" t="s">
        <v>2614</v>
      </c>
      <c r="AC2852" s="171">
        <v>353</v>
      </c>
      <c r="AD2852" s="207">
        <v>43180</v>
      </c>
      <c r="AE2852" s="207">
        <v>0</v>
      </c>
      <c r="AF2852" s="171" t="s">
        <v>649</v>
      </c>
    </row>
    <row r="2853" spans="28:32" x14ac:dyDescent="0.25">
      <c r="AB2853" s="171" t="s">
        <v>2614</v>
      </c>
      <c r="AC2853" s="171">
        <v>353</v>
      </c>
      <c r="AD2853" s="207">
        <v>43180</v>
      </c>
      <c r="AE2853" s="207">
        <v>0</v>
      </c>
      <c r="AF2853" s="171" t="s">
        <v>649</v>
      </c>
    </row>
    <row r="2854" spans="28:32" x14ac:dyDescent="0.25">
      <c r="AB2854" s="171" t="s">
        <v>2614</v>
      </c>
      <c r="AC2854" s="171">
        <v>374</v>
      </c>
      <c r="AD2854" s="207">
        <v>43195</v>
      </c>
      <c r="AE2854" s="207">
        <v>0</v>
      </c>
      <c r="AF2854" s="171" t="s">
        <v>649</v>
      </c>
    </row>
    <row r="2855" spans="28:32" x14ac:dyDescent="0.25">
      <c r="AB2855" s="171" t="s">
        <v>2615</v>
      </c>
      <c r="AC2855" s="171">
        <v>323</v>
      </c>
      <c r="AD2855" s="207">
        <v>43074</v>
      </c>
      <c r="AE2855" s="207">
        <v>43111</v>
      </c>
      <c r="AF2855" s="171" t="s">
        <v>3417</v>
      </c>
    </row>
    <row r="2856" spans="28:32" x14ac:dyDescent="0.25">
      <c r="AB2856" s="171" t="s">
        <v>2615</v>
      </c>
      <c r="AC2856" s="171">
        <v>340</v>
      </c>
      <c r="AD2856" s="207">
        <v>43133</v>
      </c>
      <c r="AE2856" s="207">
        <v>43168</v>
      </c>
      <c r="AF2856" s="171" t="s">
        <v>3417</v>
      </c>
    </row>
    <row r="2857" spans="28:32" x14ac:dyDescent="0.25">
      <c r="AB2857" s="171" t="s">
        <v>2616</v>
      </c>
      <c r="AC2857" s="171">
        <v>327</v>
      </c>
      <c r="AD2857" s="207">
        <v>43074</v>
      </c>
      <c r="AE2857" s="207">
        <v>43131</v>
      </c>
      <c r="AF2857" s="171" t="s">
        <v>3417</v>
      </c>
    </row>
    <row r="2858" spans="28:32" x14ac:dyDescent="0.25">
      <c r="AB2858" s="171" t="s">
        <v>2616</v>
      </c>
      <c r="AC2858" s="171">
        <v>347</v>
      </c>
      <c r="AD2858" s="207">
        <v>43118</v>
      </c>
      <c r="AE2858" s="207">
        <v>43133</v>
      </c>
      <c r="AF2858" s="171" t="s">
        <v>3417</v>
      </c>
    </row>
    <row r="2859" spans="28:32" x14ac:dyDescent="0.25">
      <c r="AB2859" s="171" t="s">
        <v>2616</v>
      </c>
      <c r="AC2859" s="171">
        <v>340</v>
      </c>
      <c r="AD2859" s="207">
        <v>43133</v>
      </c>
      <c r="AE2859" s="207">
        <v>43168</v>
      </c>
      <c r="AF2859" s="171" t="s">
        <v>3417</v>
      </c>
    </row>
    <row r="2860" spans="28:32" x14ac:dyDescent="0.25">
      <c r="AB2860" s="171" t="s">
        <v>2616</v>
      </c>
      <c r="AC2860" s="171">
        <v>357</v>
      </c>
      <c r="AD2860" s="207">
        <v>43139</v>
      </c>
      <c r="AE2860" s="207">
        <v>43164</v>
      </c>
      <c r="AF2860" s="171" t="s">
        <v>3417</v>
      </c>
    </row>
    <row r="2861" spans="28:32" x14ac:dyDescent="0.25">
      <c r="AB2861" s="171" t="s">
        <v>2616</v>
      </c>
      <c r="AC2861" s="171">
        <v>353</v>
      </c>
      <c r="AD2861" s="207">
        <v>43180</v>
      </c>
      <c r="AE2861" s="207">
        <v>0</v>
      </c>
      <c r="AF2861" s="171" t="s">
        <v>649</v>
      </c>
    </row>
    <row r="2862" spans="28:32" x14ac:dyDescent="0.25">
      <c r="AB2862" s="171" t="s">
        <v>2617</v>
      </c>
      <c r="AC2862" s="171">
        <v>323</v>
      </c>
      <c r="AD2862" s="207">
        <v>43074</v>
      </c>
      <c r="AE2862" s="207">
        <v>43111</v>
      </c>
      <c r="AF2862" s="171" t="s">
        <v>3417</v>
      </c>
    </row>
    <row r="2863" spans="28:32" x14ac:dyDescent="0.25">
      <c r="AB2863" s="171" t="s">
        <v>2617</v>
      </c>
      <c r="AC2863" s="171">
        <v>327</v>
      </c>
      <c r="AD2863" s="207">
        <v>43074</v>
      </c>
      <c r="AE2863" s="207">
        <v>43131</v>
      </c>
      <c r="AF2863" s="171" t="s">
        <v>3417</v>
      </c>
    </row>
    <row r="2864" spans="28:32" x14ac:dyDescent="0.25">
      <c r="AB2864" s="171" t="s">
        <v>2617</v>
      </c>
      <c r="AC2864" s="171">
        <v>347</v>
      </c>
      <c r="AD2864" s="207">
        <v>43118</v>
      </c>
      <c r="AE2864" s="207">
        <v>43133</v>
      </c>
      <c r="AF2864" s="171" t="s">
        <v>3417</v>
      </c>
    </row>
    <row r="2865" spans="28:32" x14ac:dyDescent="0.25">
      <c r="AB2865" s="171" t="s">
        <v>2617</v>
      </c>
      <c r="AC2865" s="171">
        <v>340</v>
      </c>
      <c r="AD2865" s="207">
        <v>43133</v>
      </c>
      <c r="AE2865" s="207">
        <v>43168</v>
      </c>
      <c r="AF2865" s="171" t="s">
        <v>3417</v>
      </c>
    </row>
    <row r="2866" spans="28:32" x14ac:dyDescent="0.25">
      <c r="AB2866" s="171" t="s">
        <v>2617</v>
      </c>
      <c r="AC2866" s="171">
        <v>357</v>
      </c>
      <c r="AD2866" s="207">
        <v>43139</v>
      </c>
      <c r="AE2866" s="207">
        <v>43164</v>
      </c>
      <c r="AF2866" s="171" t="s">
        <v>3417</v>
      </c>
    </row>
    <row r="2867" spans="28:32" x14ac:dyDescent="0.25">
      <c r="AB2867" s="171" t="s">
        <v>2617</v>
      </c>
      <c r="AC2867" s="171">
        <v>353</v>
      </c>
      <c r="AD2867" s="207">
        <v>43180</v>
      </c>
      <c r="AE2867" s="207">
        <v>0</v>
      </c>
      <c r="AF2867" s="171" t="s">
        <v>649</v>
      </c>
    </row>
    <row r="2868" spans="28:32" x14ac:dyDescent="0.25">
      <c r="AB2868" s="171" t="s">
        <v>2617</v>
      </c>
      <c r="AC2868" s="171">
        <v>353</v>
      </c>
      <c r="AD2868" s="207">
        <v>43180</v>
      </c>
      <c r="AE2868" s="207">
        <v>0</v>
      </c>
      <c r="AF2868" s="171" t="s">
        <v>649</v>
      </c>
    </row>
    <row r="2869" spans="28:32" x14ac:dyDescent="0.25">
      <c r="AB2869" s="171" t="s">
        <v>2618</v>
      </c>
      <c r="AC2869" s="171">
        <v>340</v>
      </c>
      <c r="AD2869" s="207">
        <v>43133</v>
      </c>
      <c r="AE2869" s="207">
        <v>43168</v>
      </c>
      <c r="AF2869" s="171" t="s">
        <v>3417</v>
      </c>
    </row>
    <row r="2870" spans="28:32" x14ac:dyDescent="0.25">
      <c r="AB2870" s="171" t="s">
        <v>2618</v>
      </c>
      <c r="AC2870" s="171">
        <v>357</v>
      </c>
      <c r="AD2870" s="207">
        <v>43139</v>
      </c>
      <c r="AE2870" s="207">
        <v>43164</v>
      </c>
      <c r="AF2870" s="171" t="s">
        <v>3417</v>
      </c>
    </row>
    <row r="2871" spans="28:32" x14ac:dyDescent="0.25">
      <c r="AB2871" s="171" t="s">
        <v>2618</v>
      </c>
      <c r="AC2871" s="171">
        <v>364</v>
      </c>
      <c r="AD2871" s="207">
        <v>43168</v>
      </c>
      <c r="AE2871" s="207">
        <v>43179</v>
      </c>
      <c r="AF2871" s="171" t="s">
        <v>3417</v>
      </c>
    </row>
    <row r="2872" spans="28:32" x14ac:dyDescent="0.25">
      <c r="AB2872" s="171" t="s">
        <v>2618</v>
      </c>
      <c r="AC2872" s="171">
        <v>353</v>
      </c>
      <c r="AD2872" s="207">
        <v>43180</v>
      </c>
      <c r="AE2872" s="207">
        <v>0</v>
      </c>
      <c r="AF2872" s="171" t="s">
        <v>649</v>
      </c>
    </row>
    <row r="2873" spans="28:32" x14ac:dyDescent="0.25">
      <c r="AB2873" s="171" t="s">
        <v>2618</v>
      </c>
      <c r="AC2873" s="171">
        <v>353</v>
      </c>
      <c r="AD2873" s="207">
        <v>43180</v>
      </c>
      <c r="AE2873" s="207">
        <v>0</v>
      </c>
      <c r="AF2873" s="171" t="s">
        <v>649</v>
      </c>
    </row>
    <row r="2874" spans="28:32" x14ac:dyDescent="0.25">
      <c r="AB2874" s="171" t="s">
        <v>2619</v>
      </c>
      <c r="AC2874" s="171">
        <v>357</v>
      </c>
      <c r="AD2874" s="207">
        <v>43139</v>
      </c>
      <c r="AE2874" s="207">
        <v>43164</v>
      </c>
      <c r="AF2874" s="171" t="s">
        <v>3417</v>
      </c>
    </row>
    <row r="2875" spans="28:32" x14ac:dyDescent="0.25">
      <c r="AB2875" s="171" t="s">
        <v>2619</v>
      </c>
      <c r="AC2875" s="171">
        <v>353</v>
      </c>
      <c r="AD2875" s="207">
        <v>43180</v>
      </c>
      <c r="AE2875" s="207">
        <v>0</v>
      </c>
      <c r="AF2875" s="171" t="s">
        <v>649</v>
      </c>
    </row>
    <row r="2876" spans="28:32" x14ac:dyDescent="0.25">
      <c r="AB2876" s="171" t="s">
        <v>2620</v>
      </c>
      <c r="AC2876" s="171">
        <v>327</v>
      </c>
      <c r="AD2876" s="207">
        <v>43074</v>
      </c>
      <c r="AE2876" s="207">
        <v>43131</v>
      </c>
      <c r="AF2876" s="171" t="s">
        <v>3417</v>
      </c>
    </row>
    <row r="2877" spans="28:32" x14ac:dyDescent="0.25">
      <c r="AB2877" s="171" t="s">
        <v>2620</v>
      </c>
      <c r="AC2877" s="171">
        <v>347</v>
      </c>
      <c r="AD2877" s="207">
        <v>43118</v>
      </c>
      <c r="AE2877" s="207">
        <v>43133</v>
      </c>
      <c r="AF2877" s="171" t="s">
        <v>3417</v>
      </c>
    </row>
    <row r="2878" spans="28:32" x14ac:dyDescent="0.25">
      <c r="AB2878" s="171" t="s">
        <v>2620</v>
      </c>
      <c r="AC2878" s="171">
        <v>340</v>
      </c>
      <c r="AD2878" s="207">
        <v>43133</v>
      </c>
      <c r="AE2878" s="207">
        <v>43168</v>
      </c>
      <c r="AF2878" s="171" t="s">
        <v>3417</v>
      </c>
    </row>
    <row r="2879" spans="28:32" x14ac:dyDescent="0.25">
      <c r="AB2879" s="171" t="s">
        <v>2620</v>
      </c>
      <c r="AC2879" s="171">
        <v>353</v>
      </c>
      <c r="AD2879" s="207">
        <v>43180</v>
      </c>
      <c r="AE2879" s="207">
        <v>0</v>
      </c>
      <c r="AF2879" s="171" t="s">
        <v>649</v>
      </c>
    </row>
    <row r="2880" spans="28:32" x14ac:dyDescent="0.25">
      <c r="AB2880" s="171" t="s">
        <v>2621</v>
      </c>
      <c r="AC2880" s="171">
        <v>327</v>
      </c>
      <c r="AD2880" s="207">
        <v>43074</v>
      </c>
      <c r="AE2880" s="207">
        <v>43131</v>
      </c>
      <c r="AF2880" s="171" t="s">
        <v>3417</v>
      </c>
    </row>
    <row r="2881" spans="28:32" x14ac:dyDescent="0.25">
      <c r="AB2881" s="171" t="s">
        <v>2622</v>
      </c>
      <c r="AC2881" s="171">
        <v>323</v>
      </c>
      <c r="AD2881" s="207">
        <v>43074</v>
      </c>
      <c r="AE2881" s="207">
        <v>43111</v>
      </c>
      <c r="AF2881" s="171" t="s">
        <v>3417</v>
      </c>
    </row>
    <row r="2882" spans="28:32" x14ac:dyDescent="0.25">
      <c r="AB2882" s="171" t="s">
        <v>2622</v>
      </c>
      <c r="AC2882" s="171">
        <v>327</v>
      </c>
      <c r="AD2882" s="207">
        <v>43074</v>
      </c>
      <c r="AE2882" s="207">
        <v>43131</v>
      </c>
      <c r="AF2882" s="171" t="s">
        <v>3417</v>
      </c>
    </row>
    <row r="2883" spans="28:32" x14ac:dyDescent="0.25">
      <c r="AB2883" s="171" t="s">
        <v>2622</v>
      </c>
      <c r="AC2883" s="171">
        <v>327</v>
      </c>
      <c r="AD2883" s="207">
        <v>43074</v>
      </c>
      <c r="AE2883" s="207">
        <v>43131</v>
      </c>
      <c r="AF2883" s="171" t="s">
        <v>3417</v>
      </c>
    </row>
    <row r="2884" spans="28:32" x14ac:dyDescent="0.25">
      <c r="AB2884" s="171" t="s">
        <v>2622</v>
      </c>
      <c r="AC2884" s="171">
        <v>327</v>
      </c>
      <c r="AD2884" s="207">
        <v>43074</v>
      </c>
      <c r="AE2884" s="207">
        <v>43131</v>
      </c>
      <c r="AF2884" s="171" t="s">
        <v>3417</v>
      </c>
    </row>
    <row r="2885" spans="28:32" x14ac:dyDescent="0.25">
      <c r="AB2885" s="171" t="s">
        <v>2622</v>
      </c>
      <c r="AC2885" s="171">
        <v>327</v>
      </c>
      <c r="AD2885" s="207">
        <v>43074</v>
      </c>
      <c r="AE2885" s="207">
        <v>43131</v>
      </c>
      <c r="AF2885" s="171" t="s">
        <v>3417</v>
      </c>
    </row>
    <row r="2886" spans="28:32" x14ac:dyDescent="0.25">
      <c r="AB2886" s="171" t="s">
        <v>2622</v>
      </c>
      <c r="AC2886" s="171">
        <v>374</v>
      </c>
      <c r="AD2886" s="207">
        <v>43195</v>
      </c>
      <c r="AE2886" s="207">
        <v>0</v>
      </c>
      <c r="AF2886" s="171" t="s">
        <v>649</v>
      </c>
    </row>
    <row r="2887" spans="28:32" x14ac:dyDescent="0.25">
      <c r="AB2887" s="171" t="s">
        <v>2623</v>
      </c>
      <c r="AC2887" s="171">
        <v>323</v>
      </c>
      <c r="AD2887" s="207">
        <v>43074</v>
      </c>
      <c r="AE2887" s="207">
        <v>43111</v>
      </c>
      <c r="AF2887" s="171" t="s">
        <v>3417</v>
      </c>
    </row>
    <row r="2888" spans="28:32" x14ac:dyDescent="0.25">
      <c r="AB2888" s="171" t="s">
        <v>2623</v>
      </c>
      <c r="AC2888" s="171">
        <v>323</v>
      </c>
      <c r="AD2888" s="207">
        <v>43074</v>
      </c>
      <c r="AE2888" s="207">
        <v>43111</v>
      </c>
      <c r="AF2888" s="171" t="s">
        <v>3417</v>
      </c>
    </row>
    <row r="2889" spans="28:32" x14ac:dyDescent="0.25">
      <c r="AB2889" s="171" t="s">
        <v>2623</v>
      </c>
      <c r="AC2889" s="171">
        <v>327</v>
      </c>
      <c r="AD2889" s="207">
        <v>43074</v>
      </c>
      <c r="AE2889" s="207">
        <v>43131</v>
      </c>
      <c r="AF2889" s="171" t="s">
        <v>3417</v>
      </c>
    </row>
    <row r="2890" spans="28:32" x14ac:dyDescent="0.25">
      <c r="AB2890" s="171" t="s">
        <v>2623</v>
      </c>
      <c r="AC2890" s="171">
        <v>340</v>
      </c>
      <c r="AD2890" s="207">
        <v>43133</v>
      </c>
      <c r="AE2890" s="207">
        <v>43168</v>
      </c>
      <c r="AF2890" s="171" t="s">
        <v>3417</v>
      </c>
    </row>
    <row r="2891" spans="28:32" x14ac:dyDescent="0.25">
      <c r="AB2891" s="171" t="s">
        <v>2623</v>
      </c>
      <c r="AC2891" s="171">
        <v>340</v>
      </c>
      <c r="AD2891" s="207">
        <v>43133</v>
      </c>
      <c r="AE2891" s="207">
        <v>43168</v>
      </c>
      <c r="AF2891" s="171" t="s">
        <v>3417</v>
      </c>
    </row>
    <row r="2892" spans="28:32" x14ac:dyDescent="0.25">
      <c r="AB2892" s="171" t="s">
        <v>2623</v>
      </c>
      <c r="AC2892" s="171">
        <v>357</v>
      </c>
      <c r="AD2892" s="207">
        <v>43139</v>
      </c>
      <c r="AE2892" s="207">
        <v>43164</v>
      </c>
      <c r="AF2892" s="171" t="s">
        <v>3417</v>
      </c>
    </row>
    <row r="2893" spans="28:32" x14ac:dyDescent="0.25">
      <c r="AB2893" s="171" t="s">
        <v>2623</v>
      </c>
      <c r="AC2893" s="171">
        <v>364</v>
      </c>
      <c r="AD2893" s="207">
        <v>43168</v>
      </c>
      <c r="AE2893" s="207">
        <v>43179</v>
      </c>
      <c r="AF2893" s="171" t="s">
        <v>3417</v>
      </c>
    </row>
    <row r="2894" spans="28:32" x14ac:dyDescent="0.25">
      <c r="AB2894" s="171" t="s">
        <v>2623</v>
      </c>
      <c r="AC2894" s="171">
        <v>353</v>
      </c>
      <c r="AD2894" s="207">
        <v>43180</v>
      </c>
      <c r="AE2894" s="207">
        <v>0</v>
      </c>
      <c r="AF2894" s="171" t="s">
        <v>649</v>
      </c>
    </row>
    <row r="2895" spans="28:32" x14ac:dyDescent="0.25">
      <c r="AB2895" s="171" t="s">
        <v>2623</v>
      </c>
      <c r="AC2895" s="171">
        <v>353</v>
      </c>
      <c r="AD2895" s="207">
        <v>43180</v>
      </c>
      <c r="AE2895" s="207">
        <v>0</v>
      </c>
      <c r="AF2895" s="171" t="s">
        <v>649</v>
      </c>
    </row>
    <row r="2896" spans="28:32" x14ac:dyDescent="0.25">
      <c r="AB2896" s="171" t="s">
        <v>2623</v>
      </c>
      <c r="AC2896" s="171">
        <v>353</v>
      </c>
      <c r="AD2896" s="207">
        <v>43180</v>
      </c>
      <c r="AE2896" s="207">
        <v>0</v>
      </c>
      <c r="AF2896" s="171" t="s">
        <v>649</v>
      </c>
    </row>
    <row r="2897" spans="28:32" x14ac:dyDescent="0.25">
      <c r="AB2897" s="171" t="s">
        <v>2624</v>
      </c>
      <c r="AC2897" s="171">
        <v>347</v>
      </c>
      <c r="AD2897" s="207">
        <v>43118</v>
      </c>
      <c r="AE2897" s="207">
        <v>43133</v>
      </c>
      <c r="AF2897" s="171" t="s">
        <v>3417</v>
      </c>
    </row>
    <row r="2898" spans="28:32" x14ac:dyDescent="0.25">
      <c r="AB2898" s="171" t="s">
        <v>2624</v>
      </c>
      <c r="AC2898" s="171">
        <v>340</v>
      </c>
      <c r="AD2898" s="207">
        <v>43133</v>
      </c>
      <c r="AE2898" s="207">
        <v>43168</v>
      </c>
      <c r="AF2898" s="171" t="s">
        <v>3417</v>
      </c>
    </row>
    <row r="2899" spans="28:32" x14ac:dyDescent="0.25">
      <c r="AB2899" s="171" t="s">
        <v>2624</v>
      </c>
      <c r="AC2899" s="171">
        <v>357</v>
      </c>
      <c r="AD2899" s="207">
        <v>43139</v>
      </c>
      <c r="AE2899" s="207">
        <v>43164</v>
      </c>
      <c r="AF2899" s="171" t="s">
        <v>3417</v>
      </c>
    </row>
    <row r="2900" spans="28:32" x14ac:dyDescent="0.25">
      <c r="AB2900" s="171" t="s">
        <v>2624</v>
      </c>
      <c r="AC2900" s="171">
        <v>353</v>
      </c>
      <c r="AD2900" s="207">
        <v>43180</v>
      </c>
      <c r="AE2900" s="207">
        <v>0</v>
      </c>
      <c r="AF2900" s="171" t="s">
        <v>649</v>
      </c>
    </row>
    <row r="2901" spans="28:32" x14ac:dyDescent="0.25">
      <c r="AB2901" s="171" t="s">
        <v>2625</v>
      </c>
      <c r="AC2901" s="171">
        <v>323</v>
      </c>
      <c r="AD2901" s="207">
        <v>43074</v>
      </c>
      <c r="AE2901" s="207">
        <v>43111</v>
      </c>
      <c r="AF2901" s="171" t="s">
        <v>3417</v>
      </c>
    </row>
    <row r="2902" spans="28:32" x14ac:dyDescent="0.25">
      <c r="AB2902" s="171" t="s">
        <v>2625</v>
      </c>
      <c r="AC2902" s="171">
        <v>364</v>
      </c>
      <c r="AD2902" s="207">
        <v>43168</v>
      </c>
      <c r="AE2902" s="207">
        <v>43179</v>
      </c>
      <c r="AF2902" s="171" t="s">
        <v>3417</v>
      </c>
    </row>
    <row r="2903" spans="28:32" x14ac:dyDescent="0.25">
      <c r="AB2903" s="171" t="s">
        <v>2625</v>
      </c>
      <c r="AC2903" s="171">
        <v>353</v>
      </c>
      <c r="AD2903" s="207">
        <v>43180</v>
      </c>
      <c r="AE2903" s="207">
        <v>0</v>
      </c>
      <c r="AF2903" s="171" t="s">
        <v>649</v>
      </c>
    </row>
    <row r="2904" spans="28:32" x14ac:dyDescent="0.25">
      <c r="AB2904" s="171" t="s">
        <v>2626</v>
      </c>
      <c r="AC2904" s="171">
        <v>357</v>
      </c>
      <c r="AD2904" s="207">
        <v>43139</v>
      </c>
      <c r="AE2904" s="207">
        <v>43164</v>
      </c>
      <c r="AF2904" s="171" t="s">
        <v>3417</v>
      </c>
    </row>
    <row r="2905" spans="28:32" x14ac:dyDescent="0.25">
      <c r="AB2905" s="171" t="s">
        <v>2626</v>
      </c>
      <c r="AC2905" s="171">
        <v>353</v>
      </c>
      <c r="AD2905" s="207">
        <v>43180</v>
      </c>
      <c r="AE2905" s="207">
        <v>0</v>
      </c>
      <c r="AF2905" s="171" t="s">
        <v>649</v>
      </c>
    </row>
    <row r="2906" spans="28:32" x14ac:dyDescent="0.25">
      <c r="AB2906" s="171" t="s">
        <v>2626</v>
      </c>
      <c r="AC2906" s="171">
        <v>353</v>
      </c>
      <c r="AD2906" s="207">
        <v>43180</v>
      </c>
      <c r="AE2906" s="207">
        <v>0</v>
      </c>
      <c r="AF2906" s="171" t="s">
        <v>649</v>
      </c>
    </row>
    <row r="2907" spans="28:32" x14ac:dyDescent="0.25">
      <c r="AB2907" s="171" t="s">
        <v>2627</v>
      </c>
      <c r="AC2907" s="171">
        <v>340</v>
      </c>
      <c r="AD2907" s="207">
        <v>43133</v>
      </c>
      <c r="AE2907" s="207">
        <v>43168</v>
      </c>
      <c r="AF2907" s="171" t="s">
        <v>3417</v>
      </c>
    </row>
    <row r="2908" spans="28:32" x14ac:dyDescent="0.25">
      <c r="AB2908" s="171" t="s">
        <v>2627</v>
      </c>
      <c r="AC2908" s="171">
        <v>364</v>
      </c>
      <c r="AD2908" s="207">
        <v>43168</v>
      </c>
      <c r="AE2908" s="207">
        <v>43179</v>
      </c>
      <c r="AF2908" s="171" t="s">
        <v>3417</v>
      </c>
    </row>
    <row r="2909" spans="28:32" x14ac:dyDescent="0.25">
      <c r="AB2909" s="171" t="s">
        <v>2627</v>
      </c>
      <c r="AC2909" s="171">
        <v>353</v>
      </c>
      <c r="AD2909" s="207">
        <v>43180</v>
      </c>
      <c r="AE2909" s="207">
        <v>0</v>
      </c>
      <c r="AF2909" s="171" t="s">
        <v>649</v>
      </c>
    </row>
    <row r="2910" spans="28:32" x14ac:dyDescent="0.25">
      <c r="AB2910" s="171" t="s">
        <v>2628</v>
      </c>
      <c r="AC2910" s="171">
        <v>323</v>
      </c>
      <c r="AD2910" s="207">
        <v>43074</v>
      </c>
      <c r="AE2910" s="207">
        <v>43111</v>
      </c>
      <c r="AF2910" s="171" t="s">
        <v>3417</v>
      </c>
    </row>
    <row r="2911" spans="28:32" x14ac:dyDescent="0.25">
      <c r="AB2911" s="171" t="s">
        <v>2628</v>
      </c>
      <c r="AC2911" s="171">
        <v>327</v>
      </c>
      <c r="AD2911" s="207">
        <v>43074</v>
      </c>
      <c r="AE2911" s="207">
        <v>43131</v>
      </c>
      <c r="AF2911" s="171" t="s">
        <v>3417</v>
      </c>
    </row>
    <row r="2912" spans="28:32" x14ac:dyDescent="0.25">
      <c r="AB2912" s="171" t="s">
        <v>2628</v>
      </c>
      <c r="AC2912" s="171">
        <v>347</v>
      </c>
      <c r="AD2912" s="207">
        <v>43118</v>
      </c>
      <c r="AE2912" s="207">
        <v>43133</v>
      </c>
      <c r="AF2912" s="171" t="s">
        <v>3417</v>
      </c>
    </row>
    <row r="2913" spans="28:32" x14ac:dyDescent="0.25">
      <c r="AB2913" s="171" t="s">
        <v>2628</v>
      </c>
      <c r="AC2913" s="171">
        <v>340</v>
      </c>
      <c r="AD2913" s="207">
        <v>43133</v>
      </c>
      <c r="AE2913" s="207">
        <v>43168</v>
      </c>
      <c r="AF2913" s="171" t="s">
        <v>3417</v>
      </c>
    </row>
    <row r="2914" spans="28:32" x14ac:dyDescent="0.25">
      <c r="AB2914" s="171" t="s">
        <v>2629</v>
      </c>
      <c r="AC2914" s="171">
        <v>347</v>
      </c>
      <c r="AD2914" s="207">
        <v>43118</v>
      </c>
      <c r="AE2914" s="207">
        <v>43133</v>
      </c>
      <c r="AF2914" s="171" t="s">
        <v>3417</v>
      </c>
    </row>
    <row r="2915" spans="28:32" x14ac:dyDescent="0.25">
      <c r="AB2915" s="171" t="s">
        <v>2629</v>
      </c>
      <c r="AC2915" s="171">
        <v>340</v>
      </c>
      <c r="AD2915" s="207">
        <v>43133</v>
      </c>
      <c r="AE2915" s="207">
        <v>43168</v>
      </c>
      <c r="AF2915" s="171" t="s">
        <v>3417</v>
      </c>
    </row>
    <row r="2916" spans="28:32" x14ac:dyDescent="0.25">
      <c r="AB2916" s="171" t="s">
        <v>2629</v>
      </c>
      <c r="AC2916" s="171">
        <v>364</v>
      </c>
      <c r="AD2916" s="207">
        <v>43168</v>
      </c>
      <c r="AE2916" s="207">
        <v>43179</v>
      </c>
      <c r="AF2916" s="171" t="s">
        <v>3417</v>
      </c>
    </row>
    <row r="2917" spans="28:32" x14ac:dyDescent="0.25">
      <c r="AB2917" s="171" t="s">
        <v>2629</v>
      </c>
      <c r="AC2917" s="171">
        <v>353</v>
      </c>
      <c r="AD2917" s="207">
        <v>43180</v>
      </c>
      <c r="AE2917" s="207">
        <v>0</v>
      </c>
      <c r="AF2917" s="171" t="s">
        <v>649</v>
      </c>
    </row>
    <row r="2918" spans="28:32" x14ac:dyDescent="0.25">
      <c r="AB2918" s="171" t="s">
        <v>2630</v>
      </c>
      <c r="AC2918" s="171">
        <v>347</v>
      </c>
      <c r="AD2918" s="207">
        <v>43118</v>
      </c>
      <c r="AE2918" s="207">
        <v>43133</v>
      </c>
      <c r="AF2918" s="171" t="s">
        <v>3417</v>
      </c>
    </row>
    <row r="2919" spans="28:32" x14ac:dyDescent="0.25">
      <c r="AB2919" s="171" t="s">
        <v>2630</v>
      </c>
      <c r="AC2919" s="171">
        <v>340</v>
      </c>
      <c r="AD2919" s="207">
        <v>43133</v>
      </c>
      <c r="AE2919" s="207">
        <v>43168</v>
      </c>
      <c r="AF2919" s="171" t="s">
        <v>3417</v>
      </c>
    </row>
    <row r="2920" spans="28:32" x14ac:dyDescent="0.25">
      <c r="AB2920" s="171" t="s">
        <v>2630</v>
      </c>
      <c r="AC2920" s="171">
        <v>340</v>
      </c>
      <c r="AD2920" s="207">
        <v>43133</v>
      </c>
      <c r="AE2920" s="207">
        <v>43168</v>
      </c>
      <c r="AF2920" s="171" t="s">
        <v>3417</v>
      </c>
    </row>
    <row r="2921" spans="28:32" x14ac:dyDescent="0.25">
      <c r="AB2921" s="171" t="s">
        <v>2630</v>
      </c>
      <c r="AC2921" s="171">
        <v>364</v>
      </c>
      <c r="AD2921" s="207">
        <v>43168</v>
      </c>
      <c r="AE2921" s="207">
        <v>43179</v>
      </c>
      <c r="AF2921" s="171" t="s">
        <v>3417</v>
      </c>
    </row>
    <row r="2922" spans="28:32" x14ac:dyDescent="0.25">
      <c r="AB2922" s="171" t="s">
        <v>2631</v>
      </c>
      <c r="AC2922" s="171">
        <v>323</v>
      </c>
      <c r="AD2922" s="207">
        <v>43074</v>
      </c>
      <c r="AE2922" s="207">
        <v>43111</v>
      </c>
      <c r="AF2922" s="171" t="s">
        <v>3417</v>
      </c>
    </row>
    <row r="2923" spans="28:32" x14ac:dyDescent="0.25">
      <c r="AB2923" s="171" t="s">
        <v>2631</v>
      </c>
      <c r="AC2923" s="171">
        <v>327</v>
      </c>
      <c r="AD2923" s="207">
        <v>43074</v>
      </c>
      <c r="AE2923" s="207">
        <v>43131</v>
      </c>
      <c r="AF2923" s="171" t="s">
        <v>3417</v>
      </c>
    </row>
    <row r="2924" spans="28:32" x14ac:dyDescent="0.25">
      <c r="AB2924" s="171" t="s">
        <v>2631</v>
      </c>
      <c r="AC2924" s="171">
        <v>347</v>
      </c>
      <c r="AD2924" s="207">
        <v>43118</v>
      </c>
      <c r="AE2924" s="207">
        <v>43133</v>
      </c>
      <c r="AF2924" s="171" t="s">
        <v>3417</v>
      </c>
    </row>
    <row r="2925" spans="28:32" x14ac:dyDescent="0.25">
      <c r="AB2925" s="171" t="s">
        <v>2631</v>
      </c>
      <c r="AC2925" s="171">
        <v>340</v>
      </c>
      <c r="AD2925" s="207">
        <v>43133</v>
      </c>
      <c r="AE2925" s="207">
        <v>43168</v>
      </c>
      <c r="AF2925" s="171" t="s">
        <v>3417</v>
      </c>
    </row>
    <row r="2926" spans="28:32" x14ac:dyDescent="0.25">
      <c r="AB2926" s="171" t="s">
        <v>2631</v>
      </c>
      <c r="AC2926" s="171">
        <v>340</v>
      </c>
      <c r="AD2926" s="207">
        <v>43133</v>
      </c>
      <c r="AE2926" s="207">
        <v>43168</v>
      </c>
      <c r="AF2926" s="171" t="s">
        <v>3417</v>
      </c>
    </row>
    <row r="2927" spans="28:32" x14ac:dyDescent="0.25">
      <c r="AB2927" s="171" t="s">
        <v>2631</v>
      </c>
      <c r="AC2927" s="171">
        <v>357</v>
      </c>
      <c r="AD2927" s="207">
        <v>43139</v>
      </c>
      <c r="AE2927" s="207">
        <v>43164</v>
      </c>
      <c r="AF2927" s="171" t="s">
        <v>3417</v>
      </c>
    </row>
    <row r="2928" spans="28:32" x14ac:dyDescent="0.25">
      <c r="AB2928" s="171" t="s">
        <v>2631</v>
      </c>
      <c r="AC2928" s="171">
        <v>364</v>
      </c>
      <c r="AD2928" s="207">
        <v>43168</v>
      </c>
      <c r="AE2928" s="207">
        <v>43179</v>
      </c>
      <c r="AF2928" s="171" t="s">
        <v>3417</v>
      </c>
    </row>
    <row r="2929" spans="28:32" x14ac:dyDescent="0.25">
      <c r="AB2929" s="171" t="s">
        <v>2631</v>
      </c>
      <c r="AC2929" s="171">
        <v>353</v>
      </c>
      <c r="AD2929" s="207">
        <v>43180</v>
      </c>
      <c r="AE2929" s="207">
        <v>0</v>
      </c>
      <c r="AF2929" s="171" t="s">
        <v>649</v>
      </c>
    </row>
    <row r="2930" spans="28:32" x14ac:dyDescent="0.25">
      <c r="AB2930" s="171" t="s">
        <v>2632</v>
      </c>
      <c r="AC2930" s="171">
        <v>364</v>
      </c>
      <c r="AD2930" s="207">
        <v>43168</v>
      </c>
      <c r="AE2930" s="207">
        <v>43179</v>
      </c>
      <c r="AF2930" s="171" t="s">
        <v>3417</v>
      </c>
    </row>
    <row r="2931" spans="28:32" x14ac:dyDescent="0.25">
      <c r="AB2931" s="171" t="s">
        <v>2632</v>
      </c>
      <c r="AC2931" s="171">
        <v>353</v>
      </c>
      <c r="AD2931" s="207">
        <v>43180</v>
      </c>
      <c r="AE2931" s="207">
        <v>0</v>
      </c>
      <c r="AF2931" s="171" t="s">
        <v>649</v>
      </c>
    </row>
    <row r="2932" spans="28:32" x14ac:dyDescent="0.25">
      <c r="AB2932" s="171" t="s">
        <v>2633</v>
      </c>
      <c r="AC2932" s="171">
        <v>327</v>
      </c>
      <c r="AD2932" s="207">
        <v>43074</v>
      </c>
      <c r="AE2932" s="207">
        <v>43131</v>
      </c>
      <c r="AF2932" s="171" t="s">
        <v>3417</v>
      </c>
    </row>
    <row r="2933" spans="28:32" x14ac:dyDescent="0.25">
      <c r="AB2933" s="171" t="s">
        <v>2633</v>
      </c>
      <c r="AC2933" s="171">
        <v>347</v>
      </c>
      <c r="AD2933" s="207">
        <v>43118</v>
      </c>
      <c r="AE2933" s="207">
        <v>43133</v>
      </c>
      <c r="AF2933" s="171" t="s">
        <v>3417</v>
      </c>
    </row>
    <row r="2934" spans="28:32" x14ac:dyDescent="0.25">
      <c r="AB2934" s="171" t="s">
        <v>2633</v>
      </c>
      <c r="AC2934" s="171">
        <v>357</v>
      </c>
      <c r="AD2934" s="207">
        <v>43139</v>
      </c>
      <c r="AE2934" s="207">
        <v>43164</v>
      </c>
      <c r="AF2934" s="171" t="s">
        <v>3417</v>
      </c>
    </row>
    <row r="2935" spans="28:32" x14ac:dyDescent="0.25">
      <c r="AB2935" s="171" t="s">
        <v>2633</v>
      </c>
      <c r="AC2935" s="171">
        <v>364</v>
      </c>
      <c r="AD2935" s="207">
        <v>43168</v>
      </c>
      <c r="AE2935" s="207">
        <v>43179</v>
      </c>
      <c r="AF2935" s="171" t="s">
        <v>3417</v>
      </c>
    </row>
    <row r="2936" spans="28:32" x14ac:dyDescent="0.25">
      <c r="AB2936" s="171" t="s">
        <v>2633</v>
      </c>
      <c r="AC2936" s="171">
        <v>353</v>
      </c>
      <c r="AD2936" s="207">
        <v>43180</v>
      </c>
      <c r="AE2936" s="207">
        <v>0</v>
      </c>
      <c r="AF2936" s="171" t="s">
        <v>649</v>
      </c>
    </row>
    <row r="2937" spans="28:32" x14ac:dyDescent="0.25">
      <c r="AB2937" s="171" t="s">
        <v>2634</v>
      </c>
      <c r="AC2937" s="171">
        <v>327</v>
      </c>
      <c r="AD2937" s="207">
        <v>43074</v>
      </c>
      <c r="AE2937" s="207">
        <v>43131</v>
      </c>
      <c r="AF2937" s="171" t="s">
        <v>3417</v>
      </c>
    </row>
    <row r="2938" spans="28:32" x14ac:dyDescent="0.25">
      <c r="AB2938" s="171" t="s">
        <v>2634</v>
      </c>
      <c r="AC2938" s="171">
        <v>347</v>
      </c>
      <c r="AD2938" s="207">
        <v>43118</v>
      </c>
      <c r="AE2938" s="207">
        <v>43133</v>
      </c>
      <c r="AF2938" s="171" t="s">
        <v>3417</v>
      </c>
    </row>
    <row r="2939" spans="28:32" x14ac:dyDescent="0.25">
      <c r="AB2939" s="171" t="s">
        <v>2634</v>
      </c>
      <c r="AC2939" s="171">
        <v>340</v>
      </c>
      <c r="AD2939" s="207">
        <v>43133</v>
      </c>
      <c r="AE2939" s="207">
        <v>43168</v>
      </c>
      <c r="AF2939" s="171" t="s">
        <v>3417</v>
      </c>
    </row>
    <row r="2940" spans="28:32" x14ac:dyDescent="0.25">
      <c r="AB2940" s="171" t="s">
        <v>2634</v>
      </c>
      <c r="AC2940" s="171">
        <v>357</v>
      </c>
      <c r="AD2940" s="207">
        <v>43139</v>
      </c>
      <c r="AE2940" s="207">
        <v>43164</v>
      </c>
      <c r="AF2940" s="171" t="s">
        <v>3417</v>
      </c>
    </row>
    <row r="2941" spans="28:32" x14ac:dyDescent="0.25">
      <c r="AB2941" s="171" t="s">
        <v>2634</v>
      </c>
      <c r="AC2941" s="171">
        <v>353</v>
      </c>
      <c r="AD2941" s="207">
        <v>43180</v>
      </c>
      <c r="AE2941" s="207">
        <v>0</v>
      </c>
      <c r="AF2941" s="171" t="s">
        <v>649</v>
      </c>
    </row>
    <row r="2942" spans="28:32" x14ac:dyDescent="0.25">
      <c r="AB2942" s="171" t="s">
        <v>2635</v>
      </c>
      <c r="AC2942" s="171">
        <v>347</v>
      </c>
      <c r="AD2942" s="207">
        <v>43118</v>
      </c>
      <c r="AE2942" s="207">
        <v>43133</v>
      </c>
      <c r="AF2942" s="171" t="s">
        <v>3417</v>
      </c>
    </row>
    <row r="2943" spans="28:32" x14ac:dyDescent="0.25">
      <c r="AB2943" s="171" t="s">
        <v>2635</v>
      </c>
      <c r="AC2943" s="171">
        <v>340</v>
      </c>
      <c r="AD2943" s="207">
        <v>43133</v>
      </c>
      <c r="AE2943" s="207">
        <v>43168</v>
      </c>
      <c r="AF2943" s="171" t="s">
        <v>3417</v>
      </c>
    </row>
    <row r="2944" spans="28:32" x14ac:dyDescent="0.25">
      <c r="AB2944" s="171" t="s">
        <v>2635</v>
      </c>
      <c r="AC2944" s="171">
        <v>364</v>
      </c>
      <c r="AD2944" s="207">
        <v>43168</v>
      </c>
      <c r="AE2944" s="207">
        <v>43179</v>
      </c>
      <c r="AF2944" s="171" t="s">
        <v>3417</v>
      </c>
    </row>
    <row r="2945" spans="28:32" x14ac:dyDescent="0.25">
      <c r="AB2945" s="171" t="s">
        <v>2636</v>
      </c>
      <c r="AC2945" s="171">
        <v>364</v>
      </c>
      <c r="AD2945" s="207">
        <v>43168</v>
      </c>
      <c r="AE2945" s="207">
        <v>43179</v>
      </c>
      <c r="AF2945" s="171" t="s">
        <v>3417</v>
      </c>
    </row>
    <row r="2946" spans="28:32" x14ac:dyDescent="0.25">
      <c r="AB2946" s="171" t="s">
        <v>2636</v>
      </c>
      <c r="AC2946" s="171">
        <v>353</v>
      </c>
      <c r="AD2946" s="207">
        <v>43180</v>
      </c>
      <c r="AE2946" s="207">
        <v>0</v>
      </c>
      <c r="AF2946" s="171" t="s">
        <v>649</v>
      </c>
    </row>
    <row r="2947" spans="28:32" x14ac:dyDescent="0.25">
      <c r="AB2947" s="171" t="s">
        <v>2637</v>
      </c>
      <c r="AC2947" s="171">
        <v>347</v>
      </c>
      <c r="AD2947" s="207">
        <v>43118</v>
      </c>
      <c r="AE2947" s="207">
        <v>43133</v>
      </c>
      <c r="AF2947" s="171" t="s">
        <v>3417</v>
      </c>
    </row>
    <row r="2948" spans="28:32" x14ac:dyDescent="0.25">
      <c r="AB2948" s="171" t="s">
        <v>2637</v>
      </c>
      <c r="AC2948" s="171">
        <v>340</v>
      </c>
      <c r="AD2948" s="207">
        <v>43133</v>
      </c>
      <c r="AE2948" s="207">
        <v>43168</v>
      </c>
      <c r="AF2948" s="171" t="s">
        <v>3417</v>
      </c>
    </row>
    <row r="2949" spans="28:32" x14ac:dyDescent="0.25">
      <c r="AB2949" s="171" t="s">
        <v>2637</v>
      </c>
      <c r="AC2949" s="171">
        <v>364</v>
      </c>
      <c r="AD2949" s="207">
        <v>43168</v>
      </c>
      <c r="AE2949" s="207">
        <v>43179</v>
      </c>
      <c r="AF2949" s="171" t="s">
        <v>3417</v>
      </c>
    </row>
    <row r="2950" spans="28:32" x14ac:dyDescent="0.25">
      <c r="AB2950" s="171" t="s">
        <v>2637</v>
      </c>
      <c r="AC2950" s="171">
        <v>374</v>
      </c>
      <c r="AD2950" s="207">
        <v>43195</v>
      </c>
      <c r="AE2950" s="207">
        <v>0</v>
      </c>
      <c r="AF2950" s="171" t="s">
        <v>649</v>
      </c>
    </row>
    <row r="2951" spans="28:32" x14ac:dyDescent="0.25">
      <c r="AB2951" s="171" t="s">
        <v>2638</v>
      </c>
      <c r="AC2951" s="171">
        <v>340</v>
      </c>
      <c r="AD2951" s="207">
        <v>43133</v>
      </c>
      <c r="AE2951" s="207">
        <v>43168</v>
      </c>
      <c r="AF2951" s="171" t="s">
        <v>3417</v>
      </c>
    </row>
    <row r="2952" spans="28:32" x14ac:dyDescent="0.25">
      <c r="AB2952" s="171" t="s">
        <v>2638</v>
      </c>
      <c r="AC2952" s="171">
        <v>353</v>
      </c>
      <c r="AD2952" s="207">
        <v>43180</v>
      </c>
      <c r="AE2952" s="207">
        <v>0</v>
      </c>
      <c r="AF2952" s="171" t="s">
        <v>649</v>
      </c>
    </row>
    <row r="2953" spans="28:32" x14ac:dyDescent="0.25">
      <c r="AB2953" s="171" t="s">
        <v>2639</v>
      </c>
      <c r="AC2953" s="171">
        <v>364</v>
      </c>
      <c r="AD2953" s="207">
        <v>43168</v>
      </c>
      <c r="AE2953" s="207">
        <v>43179</v>
      </c>
      <c r="AF2953" s="171" t="s">
        <v>3417</v>
      </c>
    </row>
    <row r="2954" spans="28:32" x14ac:dyDescent="0.25">
      <c r="AB2954" s="171" t="s">
        <v>2640</v>
      </c>
      <c r="AC2954" s="171">
        <v>323</v>
      </c>
      <c r="AD2954" s="207">
        <v>43074</v>
      </c>
      <c r="AE2954" s="207">
        <v>43111</v>
      </c>
      <c r="AF2954" s="171" t="s">
        <v>3417</v>
      </c>
    </row>
    <row r="2955" spans="28:32" x14ac:dyDescent="0.25">
      <c r="AB2955" s="171" t="s">
        <v>2640</v>
      </c>
      <c r="AC2955" s="171">
        <v>347</v>
      </c>
      <c r="AD2955" s="207">
        <v>43118</v>
      </c>
      <c r="AE2955" s="207">
        <v>43133</v>
      </c>
      <c r="AF2955" s="171" t="s">
        <v>3417</v>
      </c>
    </row>
    <row r="2956" spans="28:32" x14ac:dyDescent="0.25">
      <c r="AB2956" s="171" t="s">
        <v>2640</v>
      </c>
      <c r="AC2956" s="171">
        <v>340</v>
      </c>
      <c r="AD2956" s="207">
        <v>43133</v>
      </c>
      <c r="AE2956" s="207">
        <v>43168</v>
      </c>
      <c r="AF2956" s="171" t="s">
        <v>3417</v>
      </c>
    </row>
    <row r="2957" spans="28:32" x14ac:dyDescent="0.25">
      <c r="AB2957" s="171" t="s">
        <v>2640</v>
      </c>
      <c r="AC2957" s="171">
        <v>374</v>
      </c>
      <c r="AD2957" s="207">
        <v>43195</v>
      </c>
      <c r="AE2957" s="207">
        <v>0</v>
      </c>
      <c r="AF2957" s="171" t="s">
        <v>649</v>
      </c>
    </row>
    <row r="2958" spans="28:32" x14ac:dyDescent="0.25">
      <c r="AB2958" s="171" t="s">
        <v>2641</v>
      </c>
      <c r="AC2958" s="171">
        <v>347</v>
      </c>
      <c r="AD2958" s="207">
        <v>43118</v>
      </c>
      <c r="AE2958" s="207">
        <v>43133</v>
      </c>
      <c r="AF2958" s="171" t="s">
        <v>3417</v>
      </c>
    </row>
    <row r="2959" spans="28:32" x14ac:dyDescent="0.25">
      <c r="AB2959" s="171" t="s">
        <v>2641</v>
      </c>
      <c r="AC2959" s="171">
        <v>340</v>
      </c>
      <c r="AD2959" s="207">
        <v>43133</v>
      </c>
      <c r="AE2959" s="207">
        <v>43168</v>
      </c>
      <c r="AF2959" s="171" t="s">
        <v>3417</v>
      </c>
    </row>
    <row r="2960" spans="28:32" x14ac:dyDescent="0.25">
      <c r="AB2960" s="171" t="s">
        <v>2642</v>
      </c>
      <c r="AC2960" s="171">
        <v>323</v>
      </c>
      <c r="AD2960" s="207">
        <v>43074</v>
      </c>
      <c r="AE2960" s="207">
        <v>43111</v>
      </c>
      <c r="AF2960" s="171" t="s">
        <v>3417</v>
      </c>
    </row>
    <row r="2961" spans="28:32" x14ac:dyDescent="0.25">
      <c r="AB2961" s="171" t="s">
        <v>2642</v>
      </c>
      <c r="AC2961" s="171">
        <v>347</v>
      </c>
      <c r="AD2961" s="207">
        <v>43118</v>
      </c>
      <c r="AE2961" s="207">
        <v>43133</v>
      </c>
      <c r="AF2961" s="171" t="s">
        <v>3417</v>
      </c>
    </row>
    <row r="2962" spans="28:32" x14ac:dyDescent="0.25">
      <c r="AB2962" s="171" t="s">
        <v>2642</v>
      </c>
      <c r="AC2962" s="171">
        <v>340</v>
      </c>
      <c r="AD2962" s="207">
        <v>43133</v>
      </c>
      <c r="AE2962" s="207">
        <v>43168</v>
      </c>
      <c r="AF2962" s="171" t="s">
        <v>3417</v>
      </c>
    </row>
    <row r="2963" spans="28:32" x14ac:dyDescent="0.25">
      <c r="AB2963" s="171" t="s">
        <v>2642</v>
      </c>
      <c r="AC2963" s="171">
        <v>340</v>
      </c>
      <c r="AD2963" s="207">
        <v>43133</v>
      </c>
      <c r="AE2963" s="207">
        <v>43168</v>
      </c>
      <c r="AF2963" s="171" t="s">
        <v>3417</v>
      </c>
    </row>
    <row r="2964" spans="28:32" x14ac:dyDescent="0.25">
      <c r="AB2964" s="171" t="s">
        <v>2642</v>
      </c>
      <c r="AC2964" s="171">
        <v>364</v>
      </c>
      <c r="AD2964" s="207">
        <v>43168</v>
      </c>
      <c r="AE2964" s="207">
        <v>43179</v>
      </c>
      <c r="AF2964" s="171" t="s">
        <v>3417</v>
      </c>
    </row>
    <row r="2965" spans="28:32" x14ac:dyDescent="0.25">
      <c r="AB2965" s="171" t="s">
        <v>2642</v>
      </c>
      <c r="AC2965" s="171">
        <v>374</v>
      </c>
      <c r="AD2965" s="207">
        <v>43195</v>
      </c>
      <c r="AE2965" s="207">
        <v>0</v>
      </c>
      <c r="AF2965" s="171" t="s">
        <v>649</v>
      </c>
    </row>
    <row r="2966" spans="28:32" x14ac:dyDescent="0.25">
      <c r="AB2966" s="171" t="s">
        <v>2643</v>
      </c>
      <c r="AC2966" s="171">
        <v>323</v>
      </c>
      <c r="AD2966" s="207">
        <v>43074</v>
      </c>
      <c r="AE2966" s="207">
        <v>43111</v>
      </c>
      <c r="AF2966" s="171" t="s">
        <v>3417</v>
      </c>
    </row>
    <row r="2967" spans="28:32" x14ac:dyDescent="0.25">
      <c r="AB2967" s="171" t="s">
        <v>2643</v>
      </c>
      <c r="AC2967" s="171">
        <v>357</v>
      </c>
      <c r="AD2967" s="207">
        <v>43139</v>
      </c>
      <c r="AE2967" s="207">
        <v>43164</v>
      </c>
      <c r="AF2967" s="171" t="s">
        <v>3417</v>
      </c>
    </row>
    <row r="2968" spans="28:32" x14ac:dyDescent="0.25">
      <c r="AB2968" s="171" t="s">
        <v>2643</v>
      </c>
      <c r="AC2968" s="171">
        <v>364</v>
      </c>
      <c r="AD2968" s="207">
        <v>43168</v>
      </c>
      <c r="AE2968" s="207">
        <v>43179</v>
      </c>
      <c r="AF2968" s="171" t="s">
        <v>3417</v>
      </c>
    </row>
    <row r="2969" spans="28:32" x14ac:dyDescent="0.25">
      <c r="AB2969" s="171" t="s">
        <v>2643</v>
      </c>
      <c r="AC2969" s="171">
        <v>353</v>
      </c>
      <c r="AD2969" s="207">
        <v>43180</v>
      </c>
      <c r="AE2969" s="207">
        <v>0</v>
      </c>
      <c r="AF2969" s="171" t="s">
        <v>649</v>
      </c>
    </row>
    <row r="2970" spans="28:32" x14ac:dyDescent="0.25">
      <c r="AB2970" s="171" t="s">
        <v>2644</v>
      </c>
      <c r="AC2970" s="171">
        <v>323</v>
      </c>
      <c r="AD2970" s="207">
        <v>43074</v>
      </c>
      <c r="AE2970" s="207">
        <v>43111</v>
      </c>
      <c r="AF2970" s="171" t="s">
        <v>3417</v>
      </c>
    </row>
    <row r="2971" spans="28:32" x14ac:dyDescent="0.25">
      <c r="AB2971" s="171" t="s">
        <v>2644</v>
      </c>
      <c r="AC2971" s="171">
        <v>340</v>
      </c>
      <c r="AD2971" s="207">
        <v>43133</v>
      </c>
      <c r="AE2971" s="207">
        <v>43168</v>
      </c>
      <c r="AF2971" s="171" t="s">
        <v>3417</v>
      </c>
    </row>
    <row r="2972" spans="28:32" x14ac:dyDescent="0.25">
      <c r="AB2972" s="171" t="s">
        <v>2644</v>
      </c>
      <c r="AC2972" s="171">
        <v>357</v>
      </c>
      <c r="AD2972" s="207">
        <v>43139</v>
      </c>
      <c r="AE2972" s="207">
        <v>43164</v>
      </c>
      <c r="AF2972" s="171" t="s">
        <v>3417</v>
      </c>
    </row>
    <row r="2973" spans="28:32" x14ac:dyDescent="0.25">
      <c r="AB2973" s="171" t="s">
        <v>2644</v>
      </c>
      <c r="AC2973" s="171">
        <v>364</v>
      </c>
      <c r="AD2973" s="207">
        <v>43168</v>
      </c>
      <c r="AE2973" s="207">
        <v>43179</v>
      </c>
      <c r="AF2973" s="171" t="s">
        <v>3417</v>
      </c>
    </row>
    <row r="2974" spans="28:32" x14ac:dyDescent="0.25">
      <c r="AB2974" s="171" t="s">
        <v>2644</v>
      </c>
      <c r="AC2974" s="171">
        <v>353</v>
      </c>
      <c r="AD2974" s="207">
        <v>43180</v>
      </c>
      <c r="AE2974" s="207">
        <v>0</v>
      </c>
      <c r="AF2974" s="171" t="s">
        <v>649</v>
      </c>
    </row>
    <row r="2975" spans="28:32" x14ac:dyDescent="0.25">
      <c r="AB2975" s="171" t="s">
        <v>2644</v>
      </c>
      <c r="AC2975" s="171">
        <v>353</v>
      </c>
      <c r="AD2975" s="207">
        <v>43180</v>
      </c>
      <c r="AE2975" s="207">
        <v>0</v>
      </c>
      <c r="AF2975" s="171" t="s">
        <v>649</v>
      </c>
    </row>
    <row r="2976" spans="28:32" x14ac:dyDescent="0.25">
      <c r="AB2976" s="171" t="s">
        <v>2645</v>
      </c>
      <c r="AC2976" s="171">
        <v>327</v>
      </c>
      <c r="AD2976" s="207">
        <v>43074</v>
      </c>
      <c r="AE2976" s="207">
        <v>43131</v>
      </c>
      <c r="AF2976" s="171" t="s">
        <v>3417</v>
      </c>
    </row>
    <row r="2977" spans="28:32" x14ac:dyDescent="0.25">
      <c r="AB2977" s="171" t="s">
        <v>2645</v>
      </c>
      <c r="AC2977" s="171">
        <v>347</v>
      </c>
      <c r="AD2977" s="207">
        <v>43118</v>
      </c>
      <c r="AE2977" s="207">
        <v>43133</v>
      </c>
      <c r="AF2977" s="171" t="s">
        <v>3417</v>
      </c>
    </row>
    <row r="2978" spans="28:32" x14ac:dyDescent="0.25">
      <c r="AB2978" s="171" t="s">
        <v>2645</v>
      </c>
      <c r="AC2978" s="171">
        <v>340</v>
      </c>
      <c r="AD2978" s="207">
        <v>43133</v>
      </c>
      <c r="AE2978" s="207">
        <v>43168</v>
      </c>
      <c r="AF2978" s="171" t="s">
        <v>3417</v>
      </c>
    </row>
    <row r="2979" spans="28:32" x14ac:dyDescent="0.25">
      <c r="AB2979" s="171" t="s">
        <v>2645</v>
      </c>
      <c r="AC2979" s="171">
        <v>340</v>
      </c>
      <c r="AD2979" s="207">
        <v>43133</v>
      </c>
      <c r="AE2979" s="207">
        <v>43168</v>
      </c>
      <c r="AF2979" s="171" t="s">
        <v>3417</v>
      </c>
    </row>
    <row r="2980" spans="28:32" x14ac:dyDescent="0.25">
      <c r="AB2980" s="171" t="s">
        <v>2645</v>
      </c>
      <c r="AC2980" s="171">
        <v>364</v>
      </c>
      <c r="AD2980" s="207">
        <v>43168</v>
      </c>
      <c r="AE2980" s="207">
        <v>43179</v>
      </c>
      <c r="AF2980" s="171" t="s">
        <v>3417</v>
      </c>
    </row>
    <row r="2981" spans="28:32" x14ac:dyDescent="0.25">
      <c r="AB2981" s="171" t="s">
        <v>2645</v>
      </c>
      <c r="AC2981" s="171">
        <v>353</v>
      </c>
      <c r="AD2981" s="207">
        <v>43180</v>
      </c>
      <c r="AE2981" s="207">
        <v>0</v>
      </c>
      <c r="AF2981" s="171" t="s">
        <v>649</v>
      </c>
    </row>
    <row r="2982" spans="28:32" x14ac:dyDescent="0.25">
      <c r="AB2982" s="171" t="s">
        <v>2646</v>
      </c>
      <c r="AC2982" s="171">
        <v>340</v>
      </c>
      <c r="AD2982" s="207">
        <v>43133</v>
      </c>
      <c r="AE2982" s="207">
        <v>43168</v>
      </c>
      <c r="AF2982" s="171" t="s">
        <v>3417</v>
      </c>
    </row>
    <row r="2983" spans="28:32" x14ac:dyDescent="0.25">
      <c r="AB2983" s="171" t="s">
        <v>2647</v>
      </c>
      <c r="AC2983" s="171">
        <v>347</v>
      </c>
      <c r="AD2983" s="207">
        <v>43118</v>
      </c>
      <c r="AE2983" s="207">
        <v>43133</v>
      </c>
      <c r="AF2983" s="171" t="s">
        <v>3417</v>
      </c>
    </row>
    <row r="2984" spans="28:32" x14ac:dyDescent="0.25">
      <c r="AB2984" s="171" t="s">
        <v>2647</v>
      </c>
      <c r="AC2984" s="171">
        <v>340</v>
      </c>
      <c r="AD2984" s="207">
        <v>43133</v>
      </c>
      <c r="AE2984" s="207">
        <v>43168</v>
      </c>
      <c r="AF2984" s="171" t="s">
        <v>3417</v>
      </c>
    </row>
    <row r="2985" spans="28:32" x14ac:dyDescent="0.25">
      <c r="AB2985" s="171" t="s">
        <v>2647</v>
      </c>
      <c r="AC2985" s="171">
        <v>374</v>
      </c>
      <c r="AD2985" s="207">
        <v>43195</v>
      </c>
      <c r="AE2985" s="207">
        <v>0</v>
      </c>
      <c r="AF2985" s="171" t="s">
        <v>649</v>
      </c>
    </row>
    <row r="2986" spans="28:32" x14ac:dyDescent="0.25">
      <c r="AB2986" s="171" t="s">
        <v>2648</v>
      </c>
      <c r="AC2986" s="171">
        <v>323</v>
      </c>
      <c r="AD2986" s="207">
        <v>43074</v>
      </c>
      <c r="AE2986" s="207">
        <v>43111</v>
      </c>
      <c r="AF2986" s="171" t="s">
        <v>3417</v>
      </c>
    </row>
    <row r="2987" spans="28:32" x14ac:dyDescent="0.25">
      <c r="AB2987" s="171" t="s">
        <v>2648</v>
      </c>
      <c r="AC2987" s="171">
        <v>364</v>
      </c>
      <c r="AD2987" s="207">
        <v>43168</v>
      </c>
      <c r="AE2987" s="207">
        <v>43179</v>
      </c>
      <c r="AF2987" s="171" t="s">
        <v>3417</v>
      </c>
    </row>
    <row r="2988" spans="28:32" x14ac:dyDescent="0.25">
      <c r="AB2988" s="171" t="s">
        <v>2648</v>
      </c>
      <c r="AC2988" s="171">
        <v>353</v>
      </c>
      <c r="AD2988" s="207">
        <v>43180</v>
      </c>
      <c r="AE2988" s="207">
        <v>0</v>
      </c>
      <c r="AF2988" s="171" t="s">
        <v>649</v>
      </c>
    </row>
    <row r="2989" spans="28:32" x14ac:dyDescent="0.25">
      <c r="AB2989" s="171" t="s">
        <v>2649</v>
      </c>
      <c r="AC2989" s="171">
        <v>327</v>
      </c>
      <c r="AD2989" s="207">
        <v>43074</v>
      </c>
      <c r="AE2989" s="207">
        <v>43131</v>
      </c>
      <c r="AF2989" s="171" t="s">
        <v>3417</v>
      </c>
    </row>
    <row r="2990" spans="28:32" x14ac:dyDescent="0.25">
      <c r="AB2990" s="171" t="s">
        <v>2650</v>
      </c>
      <c r="AC2990" s="171">
        <v>347</v>
      </c>
      <c r="AD2990" s="207">
        <v>43118</v>
      </c>
      <c r="AE2990" s="207">
        <v>43133</v>
      </c>
      <c r="AF2990" s="171" t="s">
        <v>3417</v>
      </c>
    </row>
    <row r="2991" spans="28:32" x14ac:dyDescent="0.25">
      <c r="AB2991" s="171" t="s">
        <v>2650</v>
      </c>
      <c r="AC2991" s="171">
        <v>340</v>
      </c>
      <c r="AD2991" s="207">
        <v>43133</v>
      </c>
      <c r="AE2991" s="207">
        <v>43168</v>
      </c>
      <c r="AF2991" s="171" t="s">
        <v>3417</v>
      </c>
    </row>
    <row r="2992" spans="28:32" x14ac:dyDescent="0.25">
      <c r="AB2992" s="171" t="s">
        <v>2650</v>
      </c>
      <c r="AC2992" s="171">
        <v>364</v>
      </c>
      <c r="AD2992" s="207">
        <v>43168</v>
      </c>
      <c r="AE2992" s="207">
        <v>43179</v>
      </c>
      <c r="AF2992" s="171" t="s">
        <v>3417</v>
      </c>
    </row>
    <row r="2993" spans="28:32" x14ac:dyDescent="0.25">
      <c r="AB2993" s="171" t="s">
        <v>2650</v>
      </c>
      <c r="AC2993" s="171">
        <v>353</v>
      </c>
      <c r="AD2993" s="207">
        <v>43180</v>
      </c>
      <c r="AE2993" s="207">
        <v>0</v>
      </c>
      <c r="AF2993" s="171" t="s">
        <v>649</v>
      </c>
    </row>
    <row r="2994" spans="28:32" x14ac:dyDescent="0.25">
      <c r="AB2994" s="171" t="s">
        <v>2650</v>
      </c>
      <c r="AC2994" s="171">
        <v>353</v>
      </c>
      <c r="AD2994" s="207">
        <v>43180</v>
      </c>
      <c r="AE2994" s="207">
        <v>0</v>
      </c>
      <c r="AF2994" s="171" t="s">
        <v>649</v>
      </c>
    </row>
    <row r="2995" spans="28:32" x14ac:dyDescent="0.25">
      <c r="AB2995" s="171" t="s">
        <v>2650</v>
      </c>
      <c r="AC2995" s="171">
        <v>353</v>
      </c>
      <c r="AD2995" s="207">
        <v>43180</v>
      </c>
      <c r="AE2995" s="207">
        <v>0</v>
      </c>
      <c r="AF2995" s="171" t="s">
        <v>649</v>
      </c>
    </row>
    <row r="2996" spans="28:32" x14ac:dyDescent="0.25">
      <c r="AB2996" s="171" t="s">
        <v>2650</v>
      </c>
      <c r="AC2996" s="171">
        <v>353</v>
      </c>
      <c r="AD2996" s="207">
        <v>43180</v>
      </c>
      <c r="AE2996" s="207">
        <v>0</v>
      </c>
      <c r="AF2996" s="171" t="s">
        <v>649</v>
      </c>
    </row>
    <row r="2997" spans="28:32" x14ac:dyDescent="0.25">
      <c r="AB2997" s="171" t="s">
        <v>2650</v>
      </c>
      <c r="AC2997" s="171">
        <v>353</v>
      </c>
      <c r="AD2997" s="207">
        <v>43180</v>
      </c>
      <c r="AE2997" s="207">
        <v>0</v>
      </c>
      <c r="AF2997" s="171" t="s">
        <v>649</v>
      </c>
    </row>
    <row r="2998" spans="28:32" x14ac:dyDescent="0.25">
      <c r="AB2998" s="171" t="s">
        <v>2651</v>
      </c>
      <c r="AC2998" s="171">
        <v>323</v>
      </c>
      <c r="AD2998" s="207">
        <v>43074</v>
      </c>
      <c r="AE2998" s="207">
        <v>43111</v>
      </c>
      <c r="AF2998" s="171" t="s">
        <v>3417</v>
      </c>
    </row>
    <row r="2999" spans="28:32" x14ac:dyDescent="0.25">
      <c r="AB2999" s="171" t="s">
        <v>2651</v>
      </c>
      <c r="AC2999" s="171">
        <v>364</v>
      </c>
      <c r="AD2999" s="207">
        <v>43168</v>
      </c>
      <c r="AE2999" s="207">
        <v>43179</v>
      </c>
      <c r="AF2999" s="171" t="s">
        <v>3417</v>
      </c>
    </row>
    <row r="3000" spans="28:32" x14ac:dyDescent="0.25">
      <c r="AB3000" s="171" t="s">
        <v>2651</v>
      </c>
      <c r="AC3000" s="171">
        <v>353</v>
      </c>
      <c r="AD3000" s="207">
        <v>43180</v>
      </c>
      <c r="AE3000" s="207">
        <v>0</v>
      </c>
      <c r="AF3000" s="171" t="s">
        <v>649</v>
      </c>
    </row>
    <row r="3001" spans="28:32" x14ac:dyDescent="0.25">
      <c r="AB3001" s="171" t="s">
        <v>3198</v>
      </c>
      <c r="AC3001" s="171">
        <v>353</v>
      </c>
      <c r="AD3001" s="207">
        <v>43180</v>
      </c>
      <c r="AE3001" s="207">
        <v>0</v>
      </c>
      <c r="AF3001" s="171" t="s">
        <v>649</v>
      </c>
    </row>
    <row r="3002" spans="28:32" x14ac:dyDescent="0.25">
      <c r="AB3002" s="171" t="s">
        <v>2652</v>
      </c>
      <c r="AC3002" s="171">
        <v>347</v>
      </c>
      <c r="AD3002" s="207">
        <v>43118</v>
      </c>
      <c r="AE3002" s="207">
        <v>43133</v>
      </c>
      <c r="AF3002" s="171" t="s">
        <v>3417</v>
      </c>
    </row>
    <row r="3003" spans="28:32" x14ac:dyDescent="0.25">
      <c r="AB3003" s="171" t="s">
        <v>2652</v>
      </c>
      <c r="AC3003" s="171">
        <v>340</v>
      </c>
      <c r="AD3003" s="207">
        <v>43133</v>
      </c>
      <c r="AE3003" s="207">
        <v>43168</v>
      </c>
      <c r="AF3003" s="171" t="s">
        <v>3417</v>
      </c>
    </row>
    <row r="3004" spans="28:32" x14ac:dyDescent="0.25">
      <c r="AB3004" s="171" t="s">
        <v>2652</v>
      </c>
      <c r="AC3004" s="171">
        <v>340</v>
      </c>
      <c r="AD3004" s="207">
        <v>43133</v>
      </c>
      <c r="AE3004" s="207">
        <v>43168</v>
      </c>
      <c r="AF3004" s="171" t="s">
        <v>3417</v>
      </c>
    </row>
    <row r="3005" spans="28:32" x14ac:dyDescent="0.25">
      <c r="AB3005" s="171" t="s">
        <v>2652</v>
      </c>
      <c r="AC3005" s="171">
        <v>357</v>
      </c>
      <c r="AD3005" s="207">
        <v>43139</v>
      </c>
      <c r="AE3005" s="207">
        <v>43164</v>
      </c>
      <c r="AF3005" s="171" t="s">
        <v>3417</v>
      </c>
    </row>
    <row r="3006" spans="28:32" x14ac:dyDescent="0.25">
      <c r="AB3006" s="171" t="s">
        <v>2652</v>
      </c>
      <c r="AC3006" s="171">
        <v>353</v>
      </c>
      <c r="AD3006" s="207">
        <v>43180</v>
      </c>
      <c r="AE3006" s="207">
        <v>0</v>
      </c>
      <c r="AF3006" s="171" t="s">
        <v>649</v>
      </c>
    </row>
    <row r="3007" spans="28:32" x14ac:dyDescent="0.25">
      <c r="AB3007" s="171" t="s">
        <v>2652</v>
      </c>
      <c r="AC3007" s="171">
        <v>353</v>
      </c>
      <c r="AD3007" s="207">
        <v>43180</v>
      </c>
      <c r="AE3007" s="207">
        <v>0</v>
      </c>
      <c r="AF3007" s="171" t="s">
        <v>649</v>
      </c>
    </row>
    <row r="3008" spans="28:32" x14ac:dyDescent="0.25">
      <c r="AB3008" s="171" t="s">
        <v>3199</v>
      </c>
      <c r="AC3008" s="171">
        <v>374</v>
      </c>
      <c r="AD3008" s="207">
        <v>43195</v>
      </c>
      <c r="AE3008" s="207">
        <v>0</v>
      </c>
      <c r="AF3008" s="171" t="s">
        <v>649</v>
      </c>
    </row>
    <row r="3009" spans="28:32" x14ac:dyDescent="0.25">
      <c r="AB3009" s="171" t="s">
        <v>2653</v>
      </c>
      <c r="AC3009" s="171">
        <v>347</v>
      </c>
      <c r="AD3009" s="207">
        <v>43118</v>
      </c>
      <c r="AE3009" s="207">
        <v>43133</v>
      </c>
      <c r="AF3009" s="171" t="s">
        <v>3417</v>
      </c>
    </row>
    <row r="3010" spans="28:32" x14ac:dyDescent="0.25">
      <c r="AB3010" s="171" t="s">
        <v>2653</v>
      </c>
      <c r="AC3010" s="171">
        <v>353</v>
      </c>
      <c r="AD3010" s="207">
        <v>43180</v>
      </c>
      <c r="AE3010" s="207">
        <v>0</v>
      </c>
      <c r="AF3010" s="171" t="s">
        <v>649</v>
      </c>
    </row>
    <row r="3011" spans="28:32" x14ac:dyDescent="0.25">
      <c r="AB3011" s="171" t="s">
        <v>2653</v>
      </c>
      <c r="AC3011" s="171">
        <v>353</v>
      </c>
      <c r="AD3011" s="207">
        <v>43180</v>
      </c>
      <c r="AE3011" s="207">
        <v>0</v>
      </c>
      <c r="AF3011" s="171" t="s">
        <v>649</v>
      </c>
    </row>
    <row r="3012" spans="28:32" x14ac:dyDescent="0.25">
      <c r="AB3012" s="171" t="s">
        <v>2653</v>
      </c>
      <c r="AC3012" s="171">
        <v>353</v>
      </c>
      <c r="AD3012" s="207">
        <v>43180</v>
      </c>
      <c r="AE3012" s="207">
        <v>0</v>
      </c>
      <c r="AF3012" s="171" t="s">
        <v>649</v>
      </c>
    </row>
    <row r="3013" spans="28:32" x14ac:dyDescent="0.25">
      <c r="AB3013" s="171" t="s">
        <v>2653</v>
      </c>
      <c r="AC3013" s="171">
        <v>353</v>
      </c>
      <c r="AD3013" s="207">
        <v>43180</v>
      </c>
      <c r="AE3013" s="207">
        <v>0</v>
      </c>
      <c r="AF3013" s="171" t="s">
        <v>649</v>
      </c>
    </row>
    <row r="3014" spans="28:32" x14ac:dyDescent="0.25">
      <c r="AB3014" s="171" t="s">
        <v>2653</v>
      </c>
      <c r="AC3014" s="171">
        <v>353</v>
      </c>
      <c r="AD3014" s="207">
        <v>43180</v>
      </c>
      <c r="AE3014" s="207">
        <v>0</v>
      </c>
      <c r="AF3014" s="171" t="s">
        <v>649</v>
      </c>
    </row>
    <row r="3015" spans="28:32" x14ac:dyDescent="0.25">
      <c r="AB3015" s="171" t="s">
        <v>2653</v>
      </c>
      <c r="AC3015" s="171">
        <v>353</v>
      </c>
      <c r="AD3015" s="207">
        <v>43180</v>
      </c>
      <c r="AE3015" s="207">
        <v>0</v>
      </c>
      <c r="AF3015" s="171" t="s">
        <v>649</v>
      </c>
    </row>
    <row r="3016" spans="28:32" x14ac:dyDescent="0.25">
      <c r="AB3016" s="171" t="s">
        <v>3200</v>
      </c>
      <c r="AC3016" s="171">
        <v>327</v>
      </c>
      <c r="AD3016" s="207">
        <v>43074</v>
      </c>
      <c r="AE3016" s="207">
        <v>43131</v>
      </c>
      <c r="AF3016" s="171" t="s">
        <v>3417</v>
      </c>
    </row>
    <row r="3017" spans="28:32" x14ac:dyDescent="0.25">
      <c r="AB3017" s="171" t="s">
        <v>2654</v>
      </c>
      <c r="AC3017" s="171">
        <v>347</v>
      </c>
      <c r="AD3017" s="207">
        <v>43118</v>
      </c>
      <c r="AE3017" s="207">
        <v>43133</v>
      </c>
      <c r="AF3017" s="171" t="s">
        <v>3417</v>
      </c>
    </row>
    <row r="3018" spans="28:32" x14ac:dyDescent="0.25">
      <c r="AB3018" s="171" t="s">
        <v>2654</v>
      </c>
      <c r="AC3018" s="171">
        <v>340</v>
      </c>
      <c r="AD3018" s="207">
        <v>43133</v>
      </c>
      <c r="AE3018" s="207">
        <v>43168</v>
      </c>
      <c r="AF3018" s="171" t="s">
        <v>3417</v>
      </c>
    </row>
    <row r="3019" spans="28:32" x14ac:dyDescent="0.25">
      <c r="AB3019" s="171" t="s">
        <v>2655</v>
      </c>
      <c r="AC3019" s="171">
        <v>364</v>
      </c>
      <c r="AD3019" s="207">
        <v>43168</v>
      </c>
      <c r="AE3019" s="207">
        <v>43179</v>
      </c>
      <c r="AF3019" s="171" t="s">
        <v>3417</v>
      </c>
    </row>
    <row r="3020" spans="28:32" x14ac:dyDescent="0.25">
      <c r="AB3020" s="171" t="s">
        <v>2655</v>
      </c>
      <c r="AC3020" s="171">
        <v>353</v>
      </c>
      <c r="AD3020" s="207">
        <v>43180</v>
      </c>
      <c r="AE3020" s="207">
        <v>0</v>
      </c>
      <c r="AF3020" s="171" t="s">
        <v>649</v>
      </c>
    </row>
    <row r="3021" spans="28:32" x14ac:dyDescent="0.25">
      <c r="AB3021" s="171" t="s">
        <v>2656</v>
      </c>
      <c r="AC3021" s="171">
        <v>327</v>
      </c>
      <c r="AD3021" s="207">
        <v>43074</v>
      </c>
      <c r="AE3021" s="207">
        <v>43131</v>
      </c>
      <c r="AF3021" s="171" t="s">
        <v>3417</v>
      </c>
    </row>
    <row r="3022" spans="28:32" x14ac:dyDescent="0.25">
      <c r="AB3022" s="171" t="s">
        <v>2656</v>
      </c>
      <c r="AC3022" s="171">
        <v>340</v>
      </c>
      <c r="AD3022" s="207">
        <v>43133</v>
      </c>
      <c r="AE3022" s="207">
        <v>43168</v>
      </c>
      <c r="AF3022" s="171" t="s">
        <v>3417</v>
      </c>
    </row>
    <row r="3023" spans="28:32" x14ac:dyDescent="0.25">
      <c r="AB3023" s="171" t="s">
        <v>2657</v>
      </c>
      <c r="AC3023" s="171">
        <v>340</v>
      </c>
      <c r="AD3023" s="207">
        <v>43133</v>
      </c>
      <c r="AE3023" s="207">
        <v>43168</v>
      </c>
      <c r="AF3023" s="171" t="s">
        <v>3417</v>
      </c>
    </row>
    <row r="3024" spans="28:32" x14ac:dyDescent="0.25">
      <c r="AB3024" s="171" t="s">
        <v>2657</v>
      </c>
      <c r="AC3024" s="171">
        <v>364</v>
      </c>
      <c r="AD3024" s="207">
        <v>43168</v>
      </c>
      <c r="AE3024" s="207">
        <v>43179</v>
      </c>
      <c r="AF3024" s="171" t="s">
        <v>3417</v>
      </c>
    </row>
    <row r="3025" spans="28:32" x14ac:dyDescent="0.25">
      <c r="AB3025" s="171" t="s">
        <v>2657</v>
      </c>
      <c r="AC3025" s="171">
        <v>353</v>
      </c>
      <c r="AD3025" s="207">
        <v>43180</v>
      </c>
      <c r="AE3025" s="207">
        <v>0</v>
      </c>
      <c r="AF3025" s="171" t="s">
        <v>649</v>
      </c>
    </row>
    <row r="3026" spans="28:32" x14ac:dyDescent="0.25">
      <c r="AB3026" s="171" t="s">
        <v>2658</v>
      </c>
      <c r="AC3026" s="171">
        <v>364</v>
      </c>
      <c r="AD3026" s="207">
        <v>43168</v>
      </c>
      <c r="AE3026" s="207">
        <v>43179</v>
      </c>
      <c r="AF3026" s="171" t="s">
        <v>3417</v>
      </c>
    </row>
    <row r="3027" spans="28:32" x14ac:dyDescent="0.25">
      <c r="AB3027" s="171" t="s">
        <v>2658</v>
      </c>
      <c r="AC3027" s="171">
        <v>353</v>
      </c>
      <c r="AD3027" s="207">
        <v>43180</v>
      </c>
      <c r="AE3027" s="207">
        <v>0</v>
      </c>
      <c r="AF3027" s="171" t="s">
        <v>649</v>
      </c>
    </row>
    <row r="3028" spans="28:32" x14ac:dyDescent="0.25">
      <c r="AB3028" s="171" t="s">
        <v>2659</v>
      </c>
      <c r="AC3028" s="171">
        <v>327</v>
      </c>
      <c r="AD3028" s="207">
        <v>43074</v>
      </c>
      <c r="AE3028" s="207">
        <v>43131</v>
      </c>
      <c r="AF3028" s="171" t="s">
        <v>3417</v>
      </c>
    </row>
    <row r="3029" spans="28:32" x14ac:dyDescent="0.25">
      <c r="AB3029" s="171" t="s">
        <v>2659</v>
      </c>
      <c r="AC3029" s="171">
        <v>347</v>
      </c>
      <c r="AD3029" s="207">
        <v>43118</v>
      </c>
      <c r="AE3029" s="207">
        <v>43133</v>
      </c>
      <c r="AF3029" s="171" t="s">
        <v>3417</v>
      </c>
    </row>
    <row r="3030" spans="28:32" x14ac:dyDescent="0.25">
      <c r="AB3030" s="171" t="s">
        <v>2659</v>
      </c>
      <c r="AC3030" s="171">
        <v>340</v>
      </c>
      <c r="AD3030" s="207">
        <v>43133</v>
      </c>
      <c r="AE3030" s="207">
        <v>43168</v>
      </c>
      <c r="AF3030" s="171" t="s">
        <v>3417</v>
      </c>
    </row>
    <row r="3031" spans="28:32" x14ac:dyDescent="0.25">
      <c r="AB3031" s="171" t="s">
        <v>2659</v>
      </c>
      <c r="AC3031" s="171">
        <v>353</v>
      </c>
      <c r="AD3031" s="207">
        <v>43180</v>
      </c>
      <c r="AE3031" s="207">
        <v>0</v>
      </c>
      <c r="AF3031" s="171" t="s">
        <v>649</v>
      </c>
    </row>
    <row r="3032" spans="28:32" x14ac:dyDescent="0.25">
      <c r="AB3032" s="171" t="s">
        <v>2659</v>
      </c>
      <c r="AC3032" s="171">
        <v>353</v>
      </c>
      <c r="AD3032" s="207">
        <v>43180</v>
      </c>
      <c r="AE3032" s="207">
        <v>0</v>
      </c>
      <c r="AF3032" s="171" t="s">
        <v>649</v>
      </c>
    </row>
    <row r="3033" spans="28:32" x14ac:dyDescent="0.25">
      <c r="AB3033" s="171" t="s">
        <v>2660</v>
      </c>
      <c r="AC3033" s="171">
        <v>347</v>
      </c>
      <c r="AD3033" s="207">
        <v>43118</v>
      </c>
      <c r="AE3033" s="207">
        <v>43133</v>
      </c>
      <c r="AF3033" s="171" t="s">
        <v>3417</v>
      </c>
    </row>
    <row r="3034" spans="28:32" x14ac:dyDescent="0.25">
      <c r="AB3034" s="171" t="s">
        <v>2660</v>
      </c>
      <c r="AC3034" s="171">
        <v>340</v>
      </c>
      <c r="AD3034" s="207">
        <v>43133</v>
      </c>
      <c r="AE3034" s="207">
        <v>43168</v>
      </c>
      <c r="AF3034" s="171" t="s">
        <v>3417</v>
      </c>
    </row>
    <row r="3035" spans="28:32" x14ac:dyDescent="0.25">
      <c r="AB3035" s="171" t="s">
        <v>2661</v>
      </c>
      <c r="AC3035" s="171">
        <v>323</v>
      </c>
      <c r="AD3035" s="207">
        <v>43074</v>
      </c>
      <c r="AE3035" s="207">
        <v>43111</v>
      </c>
      <c r="AF3035" s="171" t="s">
        <v>3417</v>
      </c>
    </row>
    <row r="3036" spans="28:32" x14ac:dyDescent="0.25">
      <c r="AB3036" s="171" t="s">
        <v>2661</v>
      </c>
      <c r="AC3036" s="171">
        <v>327</v>
      </c>
      <c r="AD3036" s="207">
        <v>43074</v>
      </c>
      <c r="AE3036" s="207">
        <v>43131</v>
      </c>
      <c r="AF3036" s="171" t="s">
        <v>3417</v>
      </c>
    </row>
    <row r="3037" spans="28:32" x14ac:dyDescent="0.25">
      <c r="AB3037" s="171" t="s">
        <v>2661</v>
      </c>
      <c r="AC3037" s="171">
        <v>347</v>
      </c>
      <c r="AD3037" s="207">
        <v>43118</v>
      </c>
      <c r="AE3037" s="207">
        <v>43133</v>
      </c>
      <c r="AF3037" s="171" t="s">
        <v>3417</v>
      </c>
    </row>
    <row r="3038" spans="28:32" x14ac:dyDescent="0.25">
      <c r="AB3038" s="171" t="s">
        <v>2661</v>
      </c>
      <c r="AC3038" s="171">
        <v>340</v>
      </c>
      <c r="AD3038" s="207">
        <v>43133</v>
      </c>
      <c r="AE3038" s="207">
        <v>43168</v>
      </c>
      <c r="AF3038" s="171" t="s">
        <v>3417</v>
      </c>
    </row>
    <row r="3039" spans="28:32" x14ac:dyDescent="0.25">
      <c r="AB3039" s="171" t="s">
        <v>2661</v>
      </c>
      <c r="AC3039" s="171">
        <v>340</v>
      </c>
      <c r="AD3039" s="207">
        <v>43133</v>
      </c>
      <c r="AE3039" s="207">
        <v>43168</v>
      </c>
      <c r="AF3039" s="171" t="s">
        <v>3417</v>
      </c>
    </row>
    <row r="3040" spans="28:32" x14ac:dyDescent="0.25">
      <c r="AB3040" s="171" t="s">
        <v>2661</v>
      </c>
      <c r="AC3040" s="171">
        <v>357</v>
      </c>
      <c r="AD3040" s="207">
        <v>43139</v>
      </c>
      <c r="AE3040" s="207">
        <v>43164</v>
      </c>
      <c r="AF3040" s="171" t="s">
        <v>3417</v>
      </c>
    </row>
    <row r="3041" spans="28:32" x14ac:dyDescent="0.25">
      <c r="AB3041" s="171" t="s">
        <v>2661</v>
      </c>
      <c r="AC3041" s="171">
        <v>364</v>
      </c>
      <c r="AD3041" s="207">
        <v>43168</v>
      </c>
      <c r="AE3041" s="207">
        <v>43179</v>
      </c>
      <c r="AF3041" s="171" t="s">
        <v>3417</v>
      </c>
    </row>
    <row r="3042" spans="28:32" x14ac:dyDescent="0.25">
      <c r="AB3042" s="171" t="s">
        <v>2661</v>
      </c>
      <c r="AC3042" s="171">
        <v>353</v>
      </c>
      <c r="AD3042" s="207">
        <v>43180</v>
      </c>
      <c r="AE3042" s="207">
        <v>0</v>
      </c>
      <c r="AF3042" s="171" t="s">
        <v>649</v>
      </c>
    </row>
    <row r="3043" spans="28:32" x14ac:dyDescent="0.25">
      <c r="AB3043" s="171" t="s">
        <v>2661</v>
      </c>
      <c r="AC3043" s="171">
        <v>353</v>
      </c>
      <c r="AD3043" s="207">
        <v>43180</v>
      </c>
      <c r="AE3043" s="207">
        <v>0</v>
      </c>
      <c r="AF3043" s="171" t="s">
        <v>649</v>
      </c>
    </row>
    <row r="3044" spans="28:32" x14ac:dyDescent="0.25">
      <c r="AB3044" s="171" t="s">
        <v>2661</v>
      </c>
      <c r="AC3044" s="171">
        <v>353</v>
      </c>
      <c r="AD3044" s="207">
        <v>43180</v>
      </c>
      <c r="AE3044" s="207">
        <v>0</v>
      </c>
      <c r="AF3044" s="171" t="s">
        <v>649</v>
      </c>
    </row>
    <row r="3045" spans="28:32" x14ac:dyDescent="0.25">
      <c r="AB3045" s="171" t="s">
        <v>2662</v>
      </c>
      <c r="AC3045" s="171">
        <v>327</v>
      </c>
      <c r="AD3045" s="207">
        <v>43074</v>
      </c>
      <c r="AE3045" s="207">
        <v>43131</v>
      </c>
      <c r="AF3045" s="171" t="s">
        <v>3417</v>
      </c>
    </row>
    <row r="3046" spans="28:32" x14ac:dyDescent="0.25">
      <c r="AB3046" s="171" t="s">
        <v>2662</v>
      </c>
      <c r="AC3046" s="171">
        <v>347</v>
      </c>
      <c r="AD3046" s="207">
        <v>43118</v>
      </c>
      <c r="AE3046" s="207">
        <v>43133</v>
      </c>
      <c r="AF3046" s="171" t="s">
        <v>3417</v>
      </c>
    </row>
    <row r="3047" spans="28:32" x14ac:dyDescent="0.25">
      <c r="AB3047" s="171" t="s">
        <v>2662</v>
      </c>
      <c r="AC3047" s="171">
        <v>340</v>
      </c>
      <c r="AD3047" s="207">
        <v>43133</v>
      </c>
      <c r="AE3047" s="207">
        <v>43168</v>
      </c>
      <c r="AF3047" s="171" t="s">
        <v>3417</v>
      </c>
    </row>
    <row r="3048" spans="28:32" x14ac:dyDescent="0.25">
      <c r="AB3048" s="171" t="s">
        <v>2662</v>
      </c>
      <c r="AC3048" s="171">
        <v>340</v>
      </c>
      <c r="AD3048" s="207">
        <v>43133</v>
      </c>
      <c r="AE3048" s="207">
        <v>43168</v>
      </c>
      <c r="AF3048" s="171" t="s">
        <v>3417</v>
      </c>
    </row>
    <row r="3049" spans="28:32" x14ac:dyDescent="0.25">
      <c r="AB3049" s="171" t="s">
        <v>2662</v>
      </c>
      <c r="AC3049" s="171">
        <v>364</v>
      </c>
      <c r="AD3049" s="207">
        <v>43168</v>
      </c>
      <c r="AE3049" s="207">
        <v>43179</v>
      </c>
      <c r="AF3049" s="171" t="s">
        <v>3417</v>
      </c>
    </row>
    <row r="3050" spans="28:32" x14ac:dyDescent="0.25">
      <c r="AB3050" s="171" t="s">
        <v>2662</v>
      </c>
      <c r="AC3050" s="171">
        <v>353</v>
      </c>
      <c r="AD3050" s="207">
        <v>43180</v>
      </c>
      <c r="AE3050" s="207">
        <v>0</v>
      </c>
      <c r="AF3050" s="171" t="s">
        <v>649</v>
      </c>
    </row>
    <row r="3051" spans="28:32" x14ac:dyDescent="0.25">
      <c r="AB3051" s="171" t="s">
        <v>2662</v>
      </c>
      <c r="AC3051" s="171">
        <v>353</v>
      </c>
      <c r="AD3051" s="207">
        <v>43180</v>
      </c>
      <c r="AE3051" s="207">
        <v>0</v>
      </c>
      <c r="AF3051" s="171" t="s">
        <v>649</v>
      </c>
    </row>
    <row r="3052" spans="28:32" x14ac:dyDescent="0.25">
      <c r="AB3052" s="171" t="s">
        <v>2662</v>
      </c>
      <c r="AC3052" s="171">
        <v>353</v>
      </c>
      <c r="AD3052" s="207">
        <v>43180</v>
      </c>
      <c r="AE3052" s="207">
        <v>0</v>
      </c>
      <c r="AF3052" s="171" t="s">
        <v>649</v>
      </c>
    </row>
    <row r="3053" spans="28:32" x14ac:dyDescent="0.25">
      <c r="AB3053" s="171" t="s">
        <v>2662</v>
      </c>
      <c r="AC3053" s="171">
        <v>353</v>
      </c>
      <c r="AD3053" s="207">
        <v>43180</v>
      </c>
      <c r="AE3053" s="207">
        <v>0</v>
      </c>
      <c r="AF3053" s="171" t="s">
        <v>649</v>
      </c>
    </row>
    <row r="3054" spans="28:32" x14ac:dyDescent="0.25">
      <c r="AB3054" s="171" t="s">
        <v>2663</v>
      </c>
      <c r="AC3054" s="171">
        <v>364</v>
      </c>
      <c r="AD3054" s="207">
        <v>43168</v>
      </c>
      <c r="AE3054" s="207">
        <v>43179</v>
      </c>
      <c r="AF3054" s="171" t="s">
        <v>3417</v>
      </c>
    </row>
    <row r="3055" spans="28:32" x14ac:dyDescent="0.25">
      <c r="AB3055" s="171" t="s">
        <v>2663</v>
      </c>
      <c r="AC3055" s="171">
        <v>353</v>
      </c>
      <c r="AD3055" s="207">
        <v>43180</v>
      </c>
      <c r="AE3055" s="207">
        <v>0</v>
      </c>
      <c r="AF3055" s="171" t="s">
        <v>649</v>
      </c>
    </row>
    <row r="3056" spans="28:32" x14ac:dyDescent="0.25">
      <c r="AB3056" s="171" t="s">
        <v>2664</v>
      </c>
      <c r="AC3056" s="171">
        <v>323</v>
      </c>
      <c r="AD3056" s="207">
        <v>43074</v>
      </c>
      <c r="AE3056" s="207">
        <v>43111</v>
      </c>
      <c r="AF3056" s="171" t="s">
        <v>3417</v>
      </c>
    </row>
    <row r="3057" spans="28:32" x14ac:dyDescent="0.25">
      <c r="AB3057" s="171" t="s">
        <v>2664</v>
      </c>
      <c r="AC3057" s="171">
        <v>327</v>
      </c>
      <c r="AD3057" s="207">
        <v>43074</v>
      </c>
      <c r="AE3057" s="207">
        <v>43131</v>
      </c>
      <c r="AF3057" s="171" t="s">
        <v>3417</v>
      </c>
    </row>
    <row r="3058" spans="28:32" x14ac:dyDescent="0.25">
      <c r="AB3058" s="171" t="s">
        <v>2664</v>
      </c>
      <c r="AC3058" s="171">
        <v>347</v>
      </c>
      <c r="AD3058" s="207">
        <v>43118</v>
      </c>
      <c r="AE3058" s="207">
        <v>43133</v>
      </c>
      <c r="AF3058" s="171" t="s">
        <v>3417</v>
      </c>
    </row>
    <row r="3059" spans="28:32" x14ac:dyDescent="0.25">
      <c r="AB3059" s="171" t="s">
        <v>2664</v>
      </c>
      <c r="AC3059" s="171">
        <v>340</v>
      </c>
      <c r="AD3059" s="207">
        <v>43133</v>
      </c>
      <c r="AE3059" s="207">
        <v>43168</v>
      </c>
      <c r="AF3059" s="171" t="s">
        <v>3417</v>
      </c>
    </row>
    <row r="3060" spans="28:32" x14ac:dyDescent="0.25">
      <c r="AB3060" s="171" t="s">
        <v>2664</v>
      </c>
      <c r="AC3060" s="171">
        <v>340</v>
      </c>
      <c r="AD3060" s="207">
        <v>43133</v>
      </c>
      <c r="AE3060" s="207">
        <v>43168</v>
      </c>
      <c r="AF3060" s="171" t="s">
        <v>3417</v>
      </c>
    </row>
    <row r="3061" spans="28:32" x14ac:dyDescent="0.25">
      <c r="AB3061" s="171" t="s">
        <v>2664</v>
      </c>
      <c r="AC3061" s="171">
        <v>357</v>
      </c>
      <c r="AD3061" s="207">
        <v>43139</v>
      </c>
      <c r="AE3061" s="207">
        <v>43164</v>
      </c>
      <c r="AF3061" s="171" t="s">
        <v>3417</v>
      </c>
    </row>
    <row r="3062" spans="28:32" x14ac:dyDescent="0.25">
      <c r="AB3062" s="171" t="s">
        <v>2664</v>
      </c>
      <c r="AC3062" s="171">
        <v>353</v>
      </c>
      <c r="AD3062" s="207">
        <v>43180</v>
      </c>
      <c r="AE3062" s="207">
        <v>0</v>
      </c>
      <c r="AF3062" s="171" t="s">
        <v>649</v>
      </c>
    </row>
    <row r="3063" spans="28:32" x14ac:dyDescent="0.25">
      <c r="AB3063" s="171" t="s">
        <v>2665</v>
      </c>
      <c r="AC3063" s="171">
        <v>347</v>
      </c>
      <c r="AD3063" s="207">
        <v>43118</v>
      </c>
      <c r="AE3063" s="207">
        <v>43133</v>
      </c>
      <c r="AF3063" s="171" t="s">
        <v>3417</v>
      </c>
    </row>
    <row r="3064" spans="28:32" x14ac:dyDescent="0.25">
      <c r="AB3064" s="171" t="s">
        <v>2665</v>
      </c>
      <c r="AC3064" s="171">
        <v>353</v>
      </c>
      <c r="AD3064" s="207">
        <v>43180</v>
      </c>
      <c r="AE3064" s="207">
        <v>0</v>
      </c>
      <c r="AF3064" s="171" t="s">
        <v>649</v>
      </c>
    </row>
    <row r="3065" spans="28:32" x14ac:dyDescent="0.25">
      <c r="AB3065" s="171" t="s">
        <v>2665</v>
      </c>
      <c r="AC3065" s="171">
        <v>353</v>
      </c>
      <c r="AD3065" s="207">
        <v>43180</v>
      </c>
      <c r="AE3065" s="207">
        <v>0</v>
      </c>
      <c r="AF3065" s="171" t="s">
        <v>649</v>
      </c>
    </row>
    <row r="3066" spans="28:32" x14ac:dyDescent="0.25">
      <c r="AB3066" s="171" t="s">
        <v>2666</v>
      </c>
      <c r="AC3066" s="171">
        <v>327</v>
      </c>
      <c r="AD3066" s="207">
        <v>43074</v>
      </c>
      <c r="AE3066" s="207">
        <v>43131</v>
      </c>
      <c r="AF3066" s="171" t="s">
        <v>3417</v>
      </c>
    </row>
    <row r="3067" spans="28:32" x14ac:dyDescent="0.25">
      <c r="AB3067" s="171" t="s">
        <v>2666</v>
      </c>
      <c r="AC3067" s="171">
        <v>347</v>
      </c>
      <c r="AD3067" s="207">
        <v>43118</v>
      </c>
      <c r="AE3067" s="207">
        <v>43133</v>
      </c>
      <c r="AF3067" s="171" t="s">
        <v>3417</v>
      </c>
    </row>
    <row r="3068" spans="28:32" x14ac:dyDescent="0.25">
      <c r="AB3068" s="171" t="s">
        <v>2666</v>
      </c>
      <c r="AC3068" s="171">
        <v>340</v>
      </c>
      <c r="AD3068" s="207">
        <v>43133</v>
      </c>
      <c r="AE3068" s="207">
        <v>43168</v>
      </c>
      <c r="AF3068" s="171" t="s">
        <v>3417</v>
      </c>
    </row>
    <row r="3069" spans="28:32" x14ac:dyDescent="0.25">
      <c r="AB3069" s="171" t="s">
        <v>2666</v>
      </c>
      <c r="AC3069" s="171">
        <v>357</v>
      </c>
      <c r="AD3069" s="207">
        <v>43139</v>
      </c>
      <c r="AE3069" s="207">
        <v>43164</v>
      </c>
      <c r="AF3069" s="171" t="s">
        <v>3417</v>
      </c>
    </row>
    <row r="3070" spans="28:32" x14ac:dyDescent="0.25">
      <c r="AB3070" s="171" t="s">
        <v>2666</v>
      </c>
      <c r="AC3070" s="171">
        <v>364</v>
      </c>
      <c r="AD3070" s="207">
        <v>43168</v>
      </c>
      <c r="AE3070" s="207">
        <v>43179</v>
      </c>
      <c r="AF3070" s="171" t="s">
        <v>3417</v>
      </c>
    </row>
    <row r="3071" spans="28:32" x14ac:dyDescent="0.25">
      <c r="AB3071" s="171" t="s">
        <v>2666</v>
      </c>
      <c r="AC3071" s="171">
        <v>353</v>
      </c>
      <c r="AD3071" s="207">
        <v>43180</v>
      </c>
      <c r="AE3071" s="207">
        <v>0</v>
      </c>
      <c r="AF3071" s="171" t="s">
        <v>649</v>
      </c>
    </row>
    <row r="3072" spans="28:32" x14ac:dyDescent="0.25">
      <c r="AB3072" s="171" t="s">
        <v>2667</v>
      </c>
      <c r="AC3072" s="171">
        <v>323</v>
      </c>
      <c r="AD3072" s="207">
        <v>43074</v>
      </c>
      <c r="AE3072" s="207">
        <v>43111</v>
      </c>
      <c r="AF3072" s="171" t="s">
        <v>3417</v>
      </c>
    </row>
    <row r="3073" spans="28:32" x14ac:dyDescent="0.25">
      <c r="AB3073" s="171" t="s">
        <v>2667</v>
      </c>
      <c r="AC3073" s="171">
        <v>323</v>
      </c>
      <c r="AD3073" s="207">
        <v>43074</v>
      </c>
      <c r="AE3073" s="207">
        <v>43111</v>
      </c>
      <c r="AF3073" s="171" t="s">
        <v>3417</v>
      </c>
    </row>
    <row r="3074" spans="28:32" x14ac:dyDescent="0.25">
      <c r="AB3074" s="171" t="s">
        <v>2667</v>
      </c>
      <c r="AC3074" s="171">
        <v>327</v>
      </c>
      <c r="AD3074" s="207">
        <v>43074</v>
      </c>
      <c r="AE3074" s="207">
        <v>43131</v>
      </c>
      <c r="AF3074" s="171" t="s">
        <v>3417</v>
      </c>
    </row>
    <row r="3075" spans="28:32" x14ac:dyDescent="0.25">
      <c r="AB3075" s="171" t="s">
        <v>2667</v>
      </c>
      <c r="AC3075" s="171">
        <v>335</v>
      </c>
      <c r="AD3075" s="207">
        <v>43133</v>
      </c>
      <c r="AE3075" s="207">
        <v>43147</v>
      </c>
      <c r="AF3075" s="171" t="s">
        <v>3417</v>
      </c>
    </row>
    <row r="3076" spans="28:32" x14ac:dyDescent="0.25">
      <c r="AB3076" s="171" t="s">
        <v>2667</v>
      </c>
      <c r="AC3076" s="171">
        <v>374</v>
      </c>
      <c r="AD3076" s="207">
        <v>43195</v>
      </c>
      <c r="AE3076" s="207">
        <v>0</v>
      </c>
      <c r="AF3076" s="171" t="s">
        <v>649</v>
      </c>
    </row>
    <row r="3077" spans="28:32" x14ac:dyDescent="0.25">
      <c r="AB3077" s="171" t="s">
        <v>2668</v>
      </c>
      <c r="AC3077" s="171">
        <v>327</v>
      </c>
      <c r="AD3077" s="207">
        <v>43074</v>
      </c>
      <c r="AE3077" s="207">
        <v>43131</v>
      </c>
      <c r="AF3077" s="171" t="s">
        <v>3417</v>
      </c>
    </row>
    <row r="3078" spans="28:32" x14ac:dyDescent="0.25">
      <c r="AB3078" s="171" t="s">
        <v>2668</v>
      </c>
      <c r="AC3078" s="171">
        <v>335</v>
      </c>
      <c r="AD3078" s="207">
        <v>43133</v>
      </c>
      <c r="AE3078" s="207">
        <v>43147</v>
      </c>
      <c r="AF3078" s="171" t="s">
        <v>3417</v>
      </c>
    </row>
    <row r="3079" spans="28:32" x14ac:dyDescent="0.25">
      <c r="AB3079" s="171" t="s">
        <v>2668</v>
      </c>
      <c r="AC3079" s="171">
        <v>357</v>
      </c>
      <c r="AD3079" s="207">
        <v>43139</v>
      </c>
      <c r="AE3079" s="207">
        <v>43164</v>
      </c>
      <c r="AF3079" s="171" t="s">
        <v>3417</v>
      </c>
    </row>
    <row r="3080" spans="28:32" x14ac:dyDescent="0.25">
      <c r="AB3080" s="171" t="s">
        <v>2668</v>
      </c>
      <c r="AC3080" s="171">
        <v>364</v>
      </c>
      <c r="AD3080" s="207">
        <v>43168</v>
      </c>
      <c r="AE3080" s="207">
        <v>43179</v>
      </c>
      <c r="AF3080" s="171" t="s">
        <v>3417</v>
      </c>
    </row>
    <row r="3081" spans="28:32" x14ac:dyDescent="0.25">
      <c r="AB3081" s="171" t="s">
        <v>2668</v>
      </c>
      <c r="AC3081" s="171">
        <v>353</v>
      </c>
      <c r="AD3081" s="207">
        <v>43180</v>
      </c>
      <c r="AE3081" s="207">
        <v>0</v>
      </c>
      <c r="AF3081" s="171" t="s">
        <v>649</v>
      </c>
    </row>
    <row r="3082" spans="28:32" x14ac:dyDescent="0.25">
      <c r="AB3082" s="171" t="s">
        <v>2668</v>
      </c>
      <c r="AC3082" s="171">
        <v>353</v>
      </c>
      <c r="AD3082" s="207">
        <v>43180</v>
      </c>
      <c r="AE3082" s="207">
        <v>0</v>
      </c>
      <c r="AF3082" s="171" t="s">
        <v>649</v>
      </c>
    </row>
    <row r="3083" spans="28:32" x14ac:dyDescent="0.25">
      <c r="AB3083" s="171" t="s">
        <v>2668</v>
      </c>
      <c r="AC3083" s="171">
        <v>353</v>
      </c>
      <c r="AD3083" s="207">
        <v>43180</v>
      </c>
      <c r="AE3083" s="207">
        <v>0</v>
      </c>
      <c r="AF3083" s="171" t="s">
        <v>649</v>
      </c>
    </row>
    <row r="3084" spans="28:32" x14ac:dyDescent="0.25">
      <c r="AB3084" s="171" t="s">
        <v>2668</v>
      </c>
      <c r="AC3084" s="171">
        <v>353</v>
      </c>
      <c r="AD3084" s="207">
        <v>43180</v>
      </c>
      <c r="AE3084" s="207">
        <v>0</v>
      </c>
      <c r="AF3084" s="171" t="s">
        <v>649</v>
      </c>
    </row>
    <row r="3085" spans="28:32" x14ac:dyDescent="0.25">
      <c r="AB3085" s="171" t="s">
        <v>2668</v>
      </c>
      <c r="AC3085" s="171">
        <v>353</v>
      </c>
      <c r="AD3085" s="207">
        <v>43180</v>
      </c>
      <c r="AE3085" s="207">
        <v>0</v>
      </c>
      <c r="AF3085" s="171" t="s">
        <v>649</v>
      </c>
    </row>
    <row r="3086" spans="28:32" x14ac:dyDescent="0.25">
      <c r="AB3086" s="171" t="s">
        <v>2668</v>
      </c>
      <c r="AC3086" s="171">
        <v>353</v>
      </c>
      <c r="AD3086" s="207">
        <v>43180</v>
      </c>
      <c r="AE3086" s="207">
        <v>0</v>
      </c>
      <c r="AF3086" s="171" t="s">
        <v>649</v>
      </c>
    </row>
    <row r="3087" spans="28:32" x14ac:dyDescent="0.25">
      <c r="AB3087" s="171" t="s">
        <v>2668</v>
      </c>
      <c r="AC3087" s="171">
        <v>353</v>
      </c>
      <c r="AD3087" s="207">
        <v>43180</v>
      </c>
      <c r="AE3087" s="207">
        <v>0</v>
      </c>
      <c r="AF3087" s="171" t="s">
        <v>649</v>
      </c>
    </row>
    <row r="3088" spans="28:32" x14ac:dyDescent="0.25">
      <c r="AB3088" s="171" t="s">
        <v>2669</v>
      </c>
      <c r="AC3088" s="171">
        <v>347</v>
      </c>
      <c r="AD3088" s="207">
        <v>43118</v>
      </c>
      <c r="AE3088" s="207">
        <v>43133</v>
      </c>
      <c r="AF3088" s="171" t="s">
        <v>3417</v>
      </c>
    </row>
    <row r="3089" spans="28:32" x14ac:dyDescent="0.25">
      <c r="AB3089" s="171" t="s">
        <v>2669</v>
      </c>
      <c r="AC3089" s="171">
        <v>340</v>
      </c>
      <c r="AD3089" s="207">
        <v>43133</v>
      </c>
      <c r="AE3089" s="207">
        <v>43168</v>
      </c>
      <c r="AF3089" s="171" t="s">
        <v>3417</v>
      </c>
    </row>
    <row r="3090" spans="28:32" x14ac:dyDescent="0.25">
      <c r="AB3090" s="171" t="s">
        <v>2669</v>
      </c>
      <c r="AC3090" s="171">
        <v>340</v>
      </c>
      <c r="AD3090" s="207">
        <v>43133</v>
      </c>
      <c r="AE3090" s="207">
        <v>43168</v>
      </c>
      <c r="AF3090" s="171" t="s">
        <v>3417</v>
      </c>
    </row>
    <row r="3091" spans="28:32" x14ac:dyDescent="0.25">
      <c r="AB3091" s="171" t="s">
        <v>2669</v>
      </c>
      <c r="AC3091" s="171">
        <v>357</v>
      </c>
      <c r="AD3091" s="207">
        <v>43139</v>
      </c>
      <c r="AE3091" s="207">
        <v>43164</v>
      </c>
      <c r="AF3091" s="171" t="s">
        <v>3417</v>
      </c>
    </row>
    <row r="3092" spans="28:32" x14ac:dyDescent="0.25">
      <c r="AB3092" s="171" t="s">
        <v>2669</v>
      </c>
      <c r="AC3092" s="171">
        <v>353</v>
      </c>
      <c r="AD3092" s="207">
        <v>43180</v>
      </c>
      <c r="AE3092" s="207">
        <v>0</v>
      </c>
      <c r="AF3092" s="171" t="s">
        <v>649</v>
      </c>
    </row>
    <row r="3093" spans="28:32" x14ac:dyDescent="0.25">
      <c r="AB3093" s="171" t="s">
        <v>3201</v>
      </c>
      <c r="AC3093" s="171">
        <v>323</v>
      </c>
      <c r="AD3093" s="207">
        <v>43074</v>
      </c>
      <c r="AE3093" s="207">
        <v>43111</v>
      </c>
      <c r="AF3093" s="171" t="s">
        <v>3417</v>
      </c>
    </row>
    <row r="3094" spans="28:32" x14ac:dyDescent="0.25">
      <c r="AB3094" s="171" t="s">
        <v>3201</v>
      </c>
      <c r="AC3094" s="171">
        <v>347</v>
      </c>
      <c r="AD3094" s="207">
        <v>43118</v>
      </c>
      <c r="AE3094" s="207">
        <v>43133</v>
      </c>
      <c r="AF3094" s="171" t="s">
        <v>3417</v>
      </c>
    </row>
    <row r="3095" spans="28:32" x14ac:dyDescent="0.25">
      <c r="AB3095" s="171" t="s">
        <v>3201</v>
      </c>
      <c r="AC3095" s="171">
        <v>340</v>
      </c>
      <c r="AD3095" s="207">
        <v>43133</v>
      </c>
      <c r="AE3095" s="207">
        <v>43168</v>
      </c>
      <c r="AF3095" s="171" t="s">
        <v>3417</v>
      </c>
    </row>
    <row r="3096" spans="28:32" x14ac:dyDescent="0.25">
      <c r="AB3096" s="171" t="s">
        <v>3201</v>
      </c>
      <c r="AC3096" s="171">
        <v>374</v>
      </c>
      <c r="AD3096" s="207">
        <v>43195</v>
      </c>
      <c r="AE3096" s="207">
        <v>0</v>
      </c>
      <c r="AF3096" s="171" t="s">
        <v>649</v>
      </c>
    </row>
    <row r="3097" spans="28:32" x14ac:dyDescent="0.25">
      <c r="AB3097" s="171" t="s">
        <v>3202</v>
      </c>
      <c r="AC3097" s="171">
        <v>323</v>
      </c>
      <c r="AD3097" s="207">
        <v>43074</v>
      </c>
      <c r="AE3097" s="207">
        <v>43111</v>
      </c>
      <c r="AF3097" s="171" t="s">
        <v>3417</v>
      </c>
    </row>
    <row r="3098" spans="28:32" x14ac:dyDescent="0.25">
      <c r="AB3098" s="171" t="s">
        <v>2670</v>
      </c>
      <c r="AC3098" s="171">
        <v>353</v>
      </c>
      <c r="AD3098" s="207">
        <v>43180</v>
      </c>
      <c r="AE3098" s="207">
        <v>0</v>
      </c>
      <c r="AF3098" s="171" t="s">
        <v>649</v>
      </c>
    </row>
    <row r="3099" spans="28:32" x14ac:dyDescent="0.25">
      <c r="AB3099" s="171" t="s">
        <v>2670</v>
      </c>
      <c r="AC3099" s="171">
        <v>353</v>
      </c>
      <c r="AD3099" s="207">
        <v>43180</v>
      </c>
      <c r="AE3099" s="207">
        <v>0</v>
      </c>
      <c r="AF3099" s="171" t="s">
        <v>649</v>
      </c>
    </row>
    <row r="3100" spans="28:32" x14ac:dyDescent="0.25">
      <c r="AB3100" s="171" t="s">
        <v>2671</v>
      </c>
      <c r="AC3100" s="171">
        <v>347</v>
      </c>
      <c r="AD3100" s="207">
        <v>43118</v>
      </c>
      <c r="AE3100" s="207">
        <v>43133</v>
      </c>
      <c r="AF3100" s="171" t="s">
        <v>3417</v>
      </c>
    </row>
    <row r="3101" spans="28:32" x14ac:dyDescent="0.25">
      <c r="AB3101" s="171" t="s">
        <v>2671</v>
      </c>
      <c r="AC3101" s="171">
        <v>340</v>
      </c>
      <c r="AD3101" s="207">
        <v>43133</v>
      </c>
      <c r="AE3101" s="207">
        <v>43168</v>
      </c>
      <c r="AF3101" s="171" t="s">
        <v>3417</v>
      </c>
    </row>
    <row r="3102" spans="28:32" x14ac:dyDescent="0.25">
      <c r="AB3102" s="171" t="s">
        <v>2672</v>
      </c>
      <c r="AC3102" s="171">
        <v>323</v>
      </c>
      <c r="AD3102" s="207">
        <v>43074</v>
      </c>
      <c r="AE3102" s="207">
        <v>43111</v>
      </c>
      <c r="AF3102" s="171" t="s">
        <v>3417</v>
      </c>
    </row>
    <row r="3103" spans="28:32" x14ac:dyDescent="0.25">
      <c r="AB3103" s="171" t="s">
        <v>2672</v>
      </c>
      <c r="AC3103" s="171">
        <v>335</v>
      </c>
      <c r="AD3103" s="207">
        <v>43133</v>
      </c>
      <c r="AE3103" s="207">
        <v>43147</v>
      </c>
      <c r="AF3103" s="171" t="s">
        <v>3417</v>
      </c>
    </row>
    <row r="3104" spans="28:32" x14ac:dyDescent="0.25">
      <c r="AB3104" s="171" t="s">
        <v>2672</v>
      </c>
      <c r="AC3104" s="171">
        <v>340</v>
      </c>
      <c r="AD3104" s="207">
        <v>43133</v>
      </c>
      <c r="AE3104" s="207">
        <v>43168</v>
      </c>
      <c r="AF3104" s="171" t="s">
        <v>3417</v>
      </c>
    </row>
    <row r="3105" spans="28:32" x14ac:dyDescent="0.25">
      <c r="AB3105" s="171" t="s">
        <v>2672</v>
      </c>
      <c r="AC3105" s="171">
        <v>374</v>
      </c>
      <c r="AD3105" s="207">
        <v>43195</v>
      </c>
      <c r="AE3105" s="207">
        <v>0</v>
      </c>
      <c r="AF3105" s="171" t="s">
        <v>649</v>
      </c>
    </row>
    <row r="3106" spans="28:32" x14ac:dyDescent="0.25">
      <c r="AB3106" s="171" t="s">
        <v>3203</v>
      </c>
      <c r="AC3106" s="171">
        <v>323</v>
      </c>
      <c r="AD3106" s="207">
        <v>43074</v>
      </c>
      <c r="AE3106" s="207">
        <v>43111</v>
      </c>
      <c r="AF3106" s="171" t="s">
        <v>3417</v>
      </c>
    </row>
    <row r="3107" spans="28:32" x14ac:dyDescent="0.25">
      <c r="AB3107" s="171" t="s">
        <v>3203</v>
      </c>
      <c r="AC3107" s="171">
        <v>353</v>
      </c>
      <c r="AD3107" s="207">
        <v>43180</v>
      </c>
      <c r="AE3107" s="207">
        <v>0</v>
      </c>
      <c r="AF3107" s="171" t="s">
        <v>649</v>
      </c>
    </row>
    <row r="3108" spans="28:32" x14ac:dyDescent="0.25">
      <c r="AB3108" s="171" t="s">
        <v>2673</v>
      </c>
      <c r="AC3108" s="171">
        <v>323</v>
      </c>
      <c r="AD3108" s="207">
        <v>43074</v>
      </c>
      <c r="AE3108" s="207">
        <v>43111</v>
      </c>
      <c r="AF3108" s="171" t="s">
        <v>3417</v>
      </c>
    </row>
    <row r="3109" spans="28:32" x14ac:dyDescent="0.25">
      <c r="AB3109" s="171" t="s">
        <v>2673</v>
      </c>
      <c r="AC3109" s="171">
        <v>347</v>
      </c>
      <c r="AD3109" s="207">
        <v>43118</v>
      </c>
      <c r="AE3109" s="207">
        <v>43133</v>
      </c>
      <c r="AF3109" s="171" t="s">
        <v>3417</v>
      </c>
    </row>
    <row r="3110" spans="28:32" x14ac:dyDescent="0.25">
      <c r="AB3110" s="171" t="s">
        <v>2673</v>
      </c>
      <c r="AC3110" s="171">
        <v>340</v>
      </c>
      <c r="AD3110" s="207">
        <v>43133</v>
      </c>
      <c r="AE3110" s="207">
        <v>43168</v>
      </c>
      <c r="AF3110" s="171" t="s">
        <v>3417</v>
      </c>
    </row>
    <row r="3111" spans="28:32" x14ac:dyDescent="0.25">
      <c r="AB3111" s="171" t="s">
        <v>2673</v>
      </c>
      <c r="AC3111" s="171">
        <v>340</v>
      </c>
      <c r="AD3111" s="207">
        <v>43133</v>
      </c>
      <c r="AE3111" s="207">
        <v>43168</v>
      </c>
      <c r="AF3111" s="171" t="s">
        <v>3417</v>
      </c>
    </row>
    <row r="3112" spans="28:32" x14ac:dyDescent="0.25">
      <c r="AB3112" s="171" t="s">
        <v>2673</v>
      </c>
      <c r="AC3112" s="171">
        <v>357</v>
      </c>
      <c r="AD3112" s="207">
        <v>43139</v>
      </c>
      <c r="AE3112" s="207">
        <v>43164</v>
      </c>
      <c r="AF3112" s="171" t="s">
        <v>3417</v>
      </c>
    </row>
    <row r="3113" spans="28:32" x14ac:dyDescent="0.25">
      <c r="AB3113" s="171" t="s">
        <v>2673</v>
      </c>
      <c r="AC3113" s="171">
        <v>353</v>
      </c>
      <c r="AD3113" s="207">
        <v>43180</v>
      </c>
      <c r="AE3113" s="207">
        <v>0</v>
      </c>
      <c r="AF3113" s="171" t="s">
        <v>649</v>
      </c>
    </row>
    <row r="3114" spans="28:32" x14ac:dyDescent="0.25">
      <c r="AB3114" s="171" t="s">
        <v>2673</v>
      </c>
      <c r="AC3114" s="171">
        <v>353</v>
      </c>
      <c r="AD3114" s="207">
        <v>43180</v>
      </c>
      <c r="AE3114" s="207">
        <v>0</v>
      </c>
      <c r="AF3114" s="171" t="s">
        <v>649</v>
      </c>
    </row>
    <row r="3115" spans="28:32" x14ac:dyDescent="0.25">
      <c r="AB3115" s="171" t="s">
        <v>2674</v>
      </c>
      <c r="AC3115" s="171">
        <v>323</v>
      </c>
      <c r="AD3115" s="207">
        <v>43074</v>
      </c>
      <c r="AE3115" s="207">
        <v>43111</v>
      </c>
      <c r="AF3115" s="171" t="s">
        <v>3417</v>
      </c>
    </row>
    <row r="3116" spans="28:32" x14ac:dyDescent="0.25">
      <c r="AB3116" s="171" t="s">
        <v>2674</v>
      </c>
      <c r="AC3116" s="171">
        <v>327</v>
      </c>
      <c r="AD3116" s="207">
        <v>43074</v>
      </c>
      <c r="AE3116" s="207">
        <v>43131</v>
      </c>
      <c r="AF3116" s="171" t="s">
        <v>3417</v>
      </c>
    </row>
    <row r="3117" spans="28:32" x14ac:dyDescent="0.25">
      <c r="AB3117" s="171" t="s">
        <v>2674</v>
      </c>
      <c r="AC3117" s="171">
        <v>357</v>
      </c>
      <c r="AD3117" s="207">
        <v>43139</v>
      </c>
      <c r="AE3117" s="207">
        <v>43164</v>
      </c>
      <c r="AF3117" s="171" t="s">
        <v>3417</v>
      </c>
    </row>
    <row r="3118" spans="28:32" x14ac:dyDescent="0.25">
      <c r="AB3118" s="171" t="s">
        <v>2674</v>
      </c>
      <c r="AC3118" s="171">
        <v>364</v>
      </c>
      <c r="AD3118" s="207">
        <v>43168</v>
      </c>
      <c r="AE3118" s="207">
        <v>43179</v>
      </c>
      <c r="AF3118" s="171" t="s">
        <v>3417</v>
      </c>
    </row>
    <row r="3119" spans="28:32" x14ac:dyDescent="0.25">
      <c r="AB3119" s="171" t="s">
        <v>2674</v>
      </c>
      <c r="AC3119" s="171">
        <v>353</v>
      </c>
      <c r="AD3119" s="207">
        <v>43180</v>
      </c>
      <c r="AE3119" s="207">
        <v>0</v>
      </c>
      <c r="AF3119" s="171" t="s">
        <v>649</v>
      </c>
    </row>
    <row r="3120" spans="28:32" x14ac:dyDescent="0.25">
      <c r="AB3120" s="171" t="s">
        <v>2674</v>
      </c>
      <c r="AC3120" s="171">
        <v>353</v>
      </c>
      <c r="AD3120" s="207">
        <v>43180</v>
      </c>
      <c r="AE3120" s="207">
        <v>0</v>
      </c>
      <c r="AF3120" s="171" t="s">
        <v>649</v>
      </c>
    </row>
    <row r="3121" spans="28:32" x14ac:dyDescent="0.25">
      <c r="AB3121" s="171" t="s">
        <v>3204</v>
      </c>
      <c r="AC3121" s="171">
        <v>353</v>
      </c>
      <c r="AD3121" s="207">
        <v>43180</v>
      </c>
      <c r="AE3121" s="207">
        <v>0</v>
      </c>
      <c r="AF3121" s="171" t="s">
        <v>649</v>
      </c>
    </row>
    <row r="3122" spans="28:32" x14ac:dyDescent="0.25">
      <c r="AB3122" s="171" t="s">
        <v>3205</v>
      </c>
      <c r="AC3122" s="171">
        <v>353</v>
      </c>
      <c r="AD3122" s="207">
        <v>43180</v>
      </c>
      <c r="AE3122" s="207">
        <v>0</v>
      </c>
      <c r="AF3122" s="171" t="s">
        <v>649</v>
      </c>
    </row>
    <row r="3123" spans="28:32" x14ac:dyDescent="0.25">
      <c r="AB3123" s="171" t="s">
        <v>2675</v>
      </c>
      <c r="AC3123" s="171">
        <v>327</v>
      </c>
      <c r="AD3123" s="207">
        <v>43074</v>
      </c>
      <c r="AE3123" s="207">
        <v>43131</v>
      </c>
      <c r="AF3123" s="171" t="s">
        <v>3417</v>
      </c>
    </row>
    <row r="3124" spans="28:32" x14ac:dyDescent="0.25">
      <c r="AB3124" s="171" t="s">
        <v>2675</v>
      </c>
      <c r="AC3124" s="171">
        <v>347</v>
      </c>
      <c r="AD3124" s="207">
        <v>43118</v>
      </c>
      <c r="AE3124" s="207">
        <v>43133</v>
      </c>
      <c r="AF3124" s="171" t="s">
        <v>3417</v>
      </c>
    </row>
    <row r="3125" spans="28:32" x14ac:dyDescent="0.25">
      <c r="AB3125" s="171" t="s">
        <v>2675</v>
      </c>
      <c r="AC3125" s="171">
        <v>340</v>
      </c>
      <c r="AD3125" s="207">
        <v>43133</v>
      </c>
      <c r="AE3125" s="207">
        <v>43168</v>
      </c>
      <c r="AF3125" s="171" t="s">
        <v>3417</v>
      </c>
    </row>
    <row r="3126" spans="28:32" x14ac:dyDescent="0.25">
      <c r="AB3126" s="171" t="s">
        <v>2675</v>
      </c>
      <c r="AC3126" s="171">
        <v>374</v>
      </c>
      <c r="AD3126" s="207">
        <v>43195</v>
      </c>
      <c r="AE3126" s="207">
        <v>0</v>
      </c>
      <c r="AF3126" s="171" t="s">
        <v>649</v>
      </c>
    </row>
    <row r="3127" spans="28:32" x14ac:dyDescent="0.25">
      <c r="AB3127" s="171" t="s">
        <v>2676</v>
      </c>
      <c r="AC3127" s="171">
        <v>327</v>
      </c>
      <c r="AD3127" s="207">
        <v>43074</v>
      </c>
      <c r="AE3127" s="207">
        <v>43131</v>
      </c>
      <c r="AF3127" s="171" t="s">
        <v>3417</v>
      </c>
    </row>
    <row r="3128" spans="28:32" x14ac:dyDescent="0.25">
      <c r="AB3128" s="171" t="s">
        <v>2676</v>
      </c>
      <c r="AC3128" s="171">
        <v>347</v>
      </c>
      <c r="AD3128" s="207">
        <v>43118</v>
      </c>
      <c r="AE3128" s="207">
        <v>43133</v>
      </c>
      <c r="AF3128" s="171" t="s">
        <v>3417</v>
      </c>
    </row>
    <row r="3129" spans="28:32" x14ac:dyDescent="0.25">
      <c r="AB3129" s="171" t="s">
        <v>2676</v>
      </c>
      <c r="AC3129" s="171">
        <v>340</v>
      </c>
      <c r="AD3129" s="207">
        <v>43133</v>
      </c>
      <c r="AE3129" s="207">
        <v>43168</v>
      </c>
      <c r="AF3129" s="171" t="s">
        <v>3417</v>
      </c>
    </row>
    <row r="3130" spans="28:32" x14ac:dyDescent="0.25">
      <c r="AB3130" s="171" t="s">
        <v>2676</v>
      </c>
      <c r="AC3130" s="171">
        <v>364</v>
      </c>
      <c r="AD3130" s="207">
        <v>43168</v>
      </c>
      <c r="AE3130" s="207">
        <v>43179</v>
      </c>
      <c r="AF3130" s="171" t="s">
        <v>3417</v>
      </c>
    </row>
    <row r="3131" spans="28:32" x14ac:dyDescent="0.25">
      <c r="AB3131" s="171" t="s">
        <v>2676</v>
      </c>
      <c r="AC3131" s="171">
        <v>353</v>
      </c>
      <c r="AD3131" s="207">
        <v>43180</v>
      </c>
      <c r="AE3131" s="207">
        <v>0</v>
      </c>
      <c r="AF3131" s="171" t="s">
        <v>649</v>
      </c>
    </row>
    <row r="3132" spans="28:32" x14ac:dyDescent="0.25">
      <c r="AB3132" s="171" t="s">
        <v>2676</v>
      </c>
      <c r="AC3132" s="171">
        <v>353</v>
      </c>
      <c r="AD3132" s="207">
        <v>43180</v>
      </c>
      <c r="AE3132" s="207">
        <v>0</v>
      </c>
      <c r="AF3132" s="171" t="s">
        <v>649</v>
      </c>
    </row>
    <row r="3133" spans="28:32" x14ac:dyDescent="0.25">
      <c r="AB3133" s="171" t="s">
        <v>3206</v>
      </c>
      <c r="AC3133" s="171">
        <v>323</v>
      </c>
      <c r="AD3133" s="207">
        <v>43074</v>
      </c>
      <c r="AE3133" s="207">
        <v>43111</v>
      </c>
      <c r="AF3133" s="171" t="s">
        <v>3417</v>
      </c>
    </row>
    <row r="3134" spans="28:32" x14ac:dyDescent="0.25">
      <c r="AB3134" s="171" t="s">
        <v>3206</v>
      </c>
      <c r="AC3134" s="171">
        <v>340</v>
      </c>
      <c r="AD3134" s="207">
        <v>43133</v>
      </c>
      <c r="AE3134" s="207">
        <v>43168</v>
      </c>
      <c r="AF3134" s="171" t="s">
        <v>3417</v>
      </c>
    </row>
    <row r="3135" spans="28:32" x14ac:dyDescent="0.25">
      <c r="AB3135" s="171" t="s">
        <v>2677</v>
      </c>
      <c r="AC3135" s="171">
        <v>327</v>
      </c>
      <c r="AD3135" s="207">
        <v>43074</v>
      </c>
      <c r="AE3135" s="207">
        <v>43131</v>
      </c>
      <c r="AF3135" s="171" t="s">
        <v>3417</v>
      </c>
    </row>
    <row r="3136" spans="28:32" x14ac:dyDescent="0.25">
      <c r="AB3136" s="171" t="s">
        <v>2677</v>
      </c>
      <c r="AC3136" s="171">
        <v>335</v>
      </c>
      <c r="AD3136" s="207">
        <v>43133</v>
      </c>
      <c r="AE3136" s="207">
        <v>43147</v>
      </c>
      <c r="AF3136" s="171" t="s">
        <v>3417</v>
      </c>
    </row>
    <row r="3137" spans="28:32" x14ac:dyDescent="0.25">
      <c r="AB3137" s="171" t="s">
        <v>2677</v>
      </c>
      <c r="AC3137" s="171">
        <v>340</v>
      </c>
      <c r="AD3137" s="207">
        <v>43133</v>
      </c>
      <c r="AE3137" s="207">
        <v>43168</v>
      </c>
      <c r="AF3137" s="171" t="s">
        <v>3417</v>
      </c>
    </row>
    <row r="3138" spans="28:32" x14ac:dyDescent="0.25">
      <c r="AB3138" s="171" t="s">
        <v>2677</v>
      </c>
      <c r="AC3138" s="171">
        <v>374</v>
      </c>
      <c r="AD3138" s="207">
        <v>43195</v>
      </c>
      <c r="AE3138" s="207">
        <v>0</v>
      </c>
      <c r="AF3138" s="171" t="s">
        <v>649</v>
      </c>
    </row>
    <row r="3139" spans="28:32" x14ac:dyDescent="0.25">
      <c r="AB3139" s="171" t="s">
        <v>2678</v>
      </c>
      <c r="AC3139" s="171">
        <v>323</v>
      </c>
      <c r="AD3139" s="207">
        <v>43074</v>
      </c>
      <c r="AE3139" s="207">
        <v>43111</v>
      </c>
      <c r="AF3139" s="171" t="s">
        <v>3417</v>
      </c>
    </row>
    <row r="3140" spans="28:32" x14ac:dyDescent="0.25">
      <c r="AB3140" s="171" t="s">
        <v>2678</v>
      </c>
      <c r="AC3140" s="171">
        <v>353</v>
      </c>
      <c r="AD3140" s="207">
        <v>43180</v>
      </c>
      <c r="AE3140" s="207">
        <v>0</v>
      </c>
      <c r="AF3140" s="171" t="s">
        <v>649</v>
      </c>
    </row>
    <row r="3141" spans="28:32" x14ac:dyDescent="0.25">
      <c r="AB3141" s="171" t="s">
        <v>2679</v>
      </c>
      <c r="AC3141" s="171">
        <v>347</v>
      </c>
      <c r="AD3141" s="207">
        <v>43118</v>
      </c>
      <c r="AE3141" s="207">
        <v>43133</v>
      </c>
      <c r="AF3141" s="171" t="s">
        <v>3417</v>
      </c>
    </row>
    <row r="3142" spans="28:32" x14ac:dyDescent="0.25">
      <c r="AB3142" s="171" t="s">
        <v>2679</v>
      </c>
      <c r="AC3142" s="171">
        <v>364</v>
      </c>
      <c r="AD3142" s="207">
        <v>43168</v>
      </c>
      <c r="AE3142" s="207">
        <v>43179</v>
      </c>
      <c r="AF3142" s="171" t="s">
        <v>3417</v>
      </c>
    </row>
    <row r="3143" spans="28:32" x14ac:dyDescent="0.25">
      <c r="AB3143" s="171" t="s">
        <v>2679</v>
      </c>
      <c r="AC3143" s="171">
        <v>353</v>
      </c>
      <c r="AD3143" s="207">
        <v>43180</v>
      </c>
      <c r="AE3143" s="207">
        <v>0</v>
      </c>
      <c r="AF3143" s="171" t="s">
        <v>649</v>
      </c>
    </row>
    <row r="3144" spans="28:32" x14ac:dyDescent="0.25">
      <c r="AB3144" s="171" t="s">
        <v>2680</v>
      </c>
      <c r="AC3144" s="171">
        <v>327</v>
      </c>
      <c r="AD3144" s="207">
        <v>43074</v>
      </c>
      <c r="AE3144" s="207">
        <v>43131</v>
      </c>
      <c r="AF3144" s="171" t="s">
        <v>3417</v>
      </c>
    </row>
    <row r="3145" spans="28:32" x14ac:dyDescent="0.25">
      <c r="AB3145" s="171" t="s">
        <v>2680</v>
      </c>
      <c r="AC3145" s="171">
        <v>364</v>
      </c>
      <c r="AD3145" s="207">
        <v>43168</v>
      </c>
      <c r="AE3145" s="207">
        <v>43179</v>
      </c>
      <c r="AF3145" s="171" t="s">
        <v>3417</v>
      </c>
    </row>
    <row r="3146" spans="28:32" x14ac:dyDescent="0.25">
      <c r="AB3146" s="171" t="s">
        <v>2680</v>
      </c>
      <c r="AC3146" s="171">
        <v>353</v>
      </c>
      <c r="AD3146" s="207">
        <v>43180</v>
      </c>
      <c r="AE3146" s="207">
        <v>0</v>
      </c>
      <c r="AF3146" s="171" t="s">
        <v>649</v>
      </c>
    </row>
    <row r="3147" spans="28:32" x14ac:dyDescent="0.25">
      <c r="AB3147" s="171" t="s">
        <v>2681</v>
      </c>
      <c r="AC3147" s="171">
        <v>327</v>
      </c>
      <c r="AD3147" s="207">
        <v>43074</v>
      </c>
      <c r="AE3147" s="207">
        <v>43131</v>
      </c>
      <c r="AF3147" s="171" t="s">
        <v>3417</v>
      </c>
    </row>
    <row r="3148" spans="28:32" x14ac:dyDescent="0.25">
      <c r="AB3148" s="171" t="s">
        <v>2681</v>
      </c>
      <c r="AC3148" s="171">
        <v>347</v>
      </c>
      <c r="AD3148" s="207">
        <v>43118</v>
      </c>
      <c r="AE3148" s="207">
        <v>43133</v>
      </c>
      <c r="AF3148" s="171" t="s">
        <v>3417</v>
      </c>
    </row>
    <row r="3149" spans="28:32" x14ac:dyDescent="0.25">
      <c r="AB3149" s="171" t="s">
        <v>2681</v>
      </c>
      <c r="AC3149" s="171">
        <v>340</v>
      </c>
      <c r="AD3149" s="207">
        <v>43133</v>
      </c>
      <c r="AE3149" s="207">
        <v>43168</v>
      </c>
      <c r="AF3149" s="171" t="s">
        <v>3417</v>
      </c>
    </row>
    <row r="3150" spans="28:32" x14ac:dyDescent="0.25">
      <c r="AB3150" s="171" t="s">
        <v>2681</v>
      </c>
      <c r="AC3150" s="171">
        <v>374</v>
      </c>
      <c r="AD3150" s="207">
        <v>43195</v>
      </c>
      <c r="AE3150" s="207">
        <v>0</v>
      </c>
      <c r="AF3150" s="171" t="s">
        <v>649</v>
      </c>
    </row>
    <row r="3151" spans="28:32" x14ac:dyDescent="0.25">
      <c r="AB3151" s="171" t="s">
        <v>2682</v>
      </c>
      <c r="AC3151" s="171">
        <v>323</v>
      </c>
      <c r="AD3151" s="207">
        <v>43074</v>
      </c>
      <c r="AE3151" s="207">
        <v>43111</v>
      </c>
      <c r="AF3151" s="171" t="s">
        <v>3417</v>
      </c>
    </row>
    <row r="3152" spans="28:32" x14ac:dyDescent="0.25">
      <c r="AB3152" s="171" t="s">
        <v>2682</v>
      </c>
      <c r="AC3152" s="171">
        <v>347</v>
      </c>
      <c r="AD3152" s="207">
        <v>43118</v>
      </c>
      <c r="AE3152" s="207">
        <v>43133</v>
      </c>
      <c r="AF3152" s="171" t="s">
        <v>3417</v>
      </c>
    </row>
    <row r="3153" spans="28:32" x14ac:dyDescent="0.25">
      <c r="AB3153" s="171" t="s">
        <v>2682</v>
      </c>
      <c r="AC3153" s="171">
        <v>340</v>
      </c>
      <c r="AD3153" s="207">
        <v>43133</v>
      </c>
      <c r="AE3153" s="207">
        <v>43168</v>
      </c>
      <c r="AF3153" s="171" t="s">
        <v>3417</v>
      </c>
    </row>
    <row r="3154" spans="28:32" x14ac:dyDescent="0.25">
      <c r="AB3154" s="171" t="s">
        <v>2682</v>
      </c>
      <c r="AC3154" s="171">
        <v>340</v>
      </c>
      <c r="AD3154" s="207">
        <v>43133</v>
      </c>
      <c r="AE3154" s="207">
        <v>43168</v>
      </c>
      <c r="AF3154" s="171" t="s">
        <v>3417</v>
      </c>
    </row>
    <row r="3155" spans="28:32" x14ac:dyDescent="0.25">
      <c r="AB3155" s="171" t="s">
        <v>3384</v>
      </c>
      <c r="AC3155" s="171">
        <v>357</v>
      </c>
      <c r="AD3155" s="207">
        <v>43139</v>
      </c>
      <c r="AE3155" s="207">
        <v>43164</v>
      </c>
      <c r="AF3155" s="171" t="s">
        <v>3417</v>
      </c>
    </row>
    <row r="3156" spans="28:32" x14ac:dyDescent="0.25">
      <c r="AB3156" s="171" t="s">
        <v>3384</v>
      </c>
      <c r="AC3156" s="171">
        <v>364</v>
      </c>
      <c r="AD3156" s="207">
        <v>43168</v>
      </c>
      <c r="AE3156" s="207">
        <v>43179</v>
      </c>
      <c r="AF3156" s="171" t="s">
        <v>3417</v>
      </c>
    </row>
    <row r="3157" spans="28:32" x14ac:dyDescent="0.25">
      <c r="AB3157" s="171" t="s">
        <v>3384</v>
      </c>
      <c r="AC3157" s="171">
        <v>353</v>
      </c>
      <c r="AD3157" s="207">
        <v>43180</v>
      </c>
      <c r="AE3157" s="207">
        <v>0</v>
      </c>
      <c r="AF3157" s="171" t="s">
        <v>649</v>
      </c>
    </row>
    <row r="3158" spans="28:32" x14ac:dyDescent="0.25">
      <c r="AB3158" s="171" t="s">
        <v>2683</v>
      </c>
      <c r="AC3158" s="171">
        <v>323</v>
      </c>
      <c r="AD3158" s="207">
        <v>43074</v>
      </c>
      <c r="AE3158" s="207">
        <v>43111</v>
      </c>
      <c r="AF3158" s="171" t="s">
        <v>3417</v>
      </c>
    </row>
    <row r="3159" spans="28:32" x14ac:dyDescent="0.25">
      <c r="AB3159" s="171" t="s">
        <v>2683</v>
      </c>
      <c r="AC3159" s="171">
        <v>327</v>
      </c>
      <c r="AD3159" s="207">
        <v>43074</v>
      </c>
      <c r="AE3159" s="207">
        <v>43131</v>
      </c>
      <c r="AF3159" s="171" t="s">
        <v>3417</v>
      </c>
    </row>
    <row r="3160" spans="28:32" x14ac:dyDescent="0.25">
      <c r="AB3160" s="171" t="s">
        <v>2683</v>
      </c>
      <c r="AC3160" s="171">
        <v>347</v>
      </c>
      <c r="AD3160" s="207">
        <v>43118</v>
      </c>
      <c r="AE3160" s="207">
        <v>43133</v>
      </c>
      <c r="AF3160" s="171" t="s">
        <v>3417</v>
      </c>
    </row>
    <row r="3161" spans="28:32" x14ac:dyDescent="0.25">
      <c r="AB3161" s="171" t="s">
        <v>2683</v>
      </c>
      <c r="AC3161" s="171">
        <v>340</v>
      </c>
      <c r="AD3161" s="207">
        <v>43133</v>
      </c>
      <c r="AE3161" s="207">
        <v>43168</v>
      </c>
      <c r="AF3161" s="171" t="s">
        <v>3417</v>
      </c>
    </row>
    <row r="3162" spans="28:32" x14ac:dyDescent="0.25">
      <c r="AB3162" s="171" t="s">
        <v>2683</v>
      </c>
      <c r="AC3162" s="171">
        <v>340</v>
      </c>
      <c r="AD3162" s="207">
        <v>43133</v>
      </c>
      <c r="AE3162" s="207">
        <v>43168</v>
      </c>
      <c r="AF3162" s="171" t="s">
        <v>3417</v>
      </c>
    </row>
    <row r="3163" spans="28:32" x14ac:dyDescent="0.25">
      <c r="AB3163" s="171" t="s">
        <v>2683</v>
      </c>
      <c r="AC3163" s="171">
        <v>357</v>
      </c>
      <c r="AD3163" s="207">
        <v>43139</v>
      </c>
      <c r="AE3163" s="207">
        <v>43164</v>
      </c>
      <c r="AF3163" s="171" t="s">
        <v>3417</v>
      </c>
    </row>
    <row r="3164" spans="28:32" x14ac:dyDescent="0.25">
      <c r="AB3164" s="171" t="s">
        <v>2683</v>
      </c>
      <c r="AC3164" s="171">
        <v>353</v>
      </c>
      <c r="AD3164" s="207">
        <v>43180</v>
      </c>
      <c r="AE3164" s="207">
        <v>0</v>
      </c>
      <c r="AF3164" s="171" t="s">
        <v>649</v>
      </c>
    </row>
    <row r="3165" spans="28:32" x14ac:dyDescent="0.25">
      <c r="AB3165" s="171" t="s">
        <v>2684</v>
      </c>
      <c r="AC3165" s="171">
        <v>327</v>
      </c>
      <c r="AD3165" s="207">
        <v>43074</v>
      </c>
      <c r="AE3165" s="207">
        <v>43131</v>
      </c>
      <c r="AF3165" s="171" t="s">
        <v>3417</v>
      </c>
    </row>
    <row r="3166" spans="28:32" x14ac:dyDescent="0.25">
      <c r="AB3166" s="171" t="s">
        <v>2684</v>
      </c>
      <c r="AC3166" s="171">
        <v>347</v>
      </c>
      <c r="AD3166" s="207">
        <v>43118</v>
      </c>
      <c r="AE3166" s="207">
        <v>43133</v>
      </c>
      <c r="AF3166" s="171" t="s">
        <v>3417</v>
      </c>
    </row>
    <row r="3167" spans="28:32" x14ac:dyDescent="0.25">
      <c r="AB3167" s="171" t="s">
        <v>2684</v>
      </c>
      <c r="AC3167" s="171">
        <v>340</v>
      </c>
      <c r="AD3167" s="207">
        <v>43133</v>
      </c>
      <c r="AE3167" s="207">
        <v>43168</v>
      </c>
      <c r="AF3167" s="171" t="s">
        <v>3417</v>
      </c>
    </row>
    <row r="3168" spans="28:32" x14ac:dyDescent="0.25">
      <c r="AB3168" s="171" t="s">
        <v>2684</v>
      </c>
      <c r="AC3168" s="171">
        <v>340</v>
      </c>
      <c r="AD3168" s="207">
        <v>43133</v>
      </c>
      <c r="AE3168" s="207">
        <v>43168</v>
      </c>
      <c r="AF3168" s="171" t="s">
        <v>3417</v>
      </c>
    </row>
    <row r="3169" spans="28:32" x14ac:dyDescent="0.25">
      <c r="AB3169" s="171" t="s">
        <v>2684</v>
      </c>
      <c r="AC3169" s="171">
        <v>357</v>
      </c>
      <c r="AD3169" s="207">
        <v>43139</v>
      </c>
      <c r="AE3169" s="207">
        <v>43164</v>
      </c>
      <c r="AF3169" s="171" t="s">
        <v>3417</v>
      </c>
    </row>
    <row r="3170" spans="28:32" x14ac:dyDescent="0.25">
      <c r="AB3170" s="171" t="s">
        <v>2684</v>
      </c>
      <c r="AC3170" s="171">
        <v>364</v>
      </c>
      <c r="AD3170" s="207">
        <v>43168</v>
      </c>
      <c r="AE3170" s="207">
        <v>43179</v>
      </c>
      <c r="AF3170" s="171" t="s">
        <v>3417</v>
      </c>
    </row>
    <row r="3171" spans="28:32" x14ac:dyDescent="0.25">
      <c r="AB3171" s="171" t="s">
        <v>2684</v>
      </c>
      <c r="AC3171" s="171">
        <v>353</v>
      </c>
      <c r="AD3171" s="207">
        <v>43180</v>
      </c>
      <c r="AE3171" s="207">
        <v>0</v>
      </c>
      <c r="AF3171" s="171" t="s">
        <v>649</v>
      </c>
    </row>
    <row r="3172" spans="28:32" x14ac:dyDescent="0.25">
      <c r="AB3172" s="171" t="s">
        <v>2685</v>
      </c>
      <c r="AC3172" s="171">
        <v>364</v>
      </c>
      <c r="AD3172" s="207">
        <v>43168</v>
      </c>
      <c r="AE3172" s="207">
        <v>43179</v>
      </c>
      <c r="AF3172" s="171" t="s">
        <v>3417</v>
      </c>
    </row>
    <row r="3173" spans="28:32" x14ac:dyDescent="0.25">
      <c r="AB3173" s="171" t="s">
        <v>2685</v>
      </c>
      <c r="AC3173" s="171">
        <v>353</v>
      </c>
      <c r="AD3173" s="207">
        <v>43180</v>
      </c>
      <c r="AE3173" s="207">
        <v>0</v>
      </c>
      <c r="AF3173" s="171" t="s">
        <v>649</v>
      </c>
    </row>
    <row r="3174" spans="28:32" x14ac:dyDescent="0.25">
      <c r="AB3174" s="171" t="s">
        <v>3385</v>
      </c>
      <c r="AC3174" s="171">
        <v>353</v>
      </c>
      <c r="AD3174" s="207">
        <v>43180</v>
      </c>
      <c r="AE3174" s="207">
        <v>0</v>
      </c>
      <c r="AF3174" s="171" t="s">
        <v>649</v>
      </c>
    </row>
    <row r="3175" spans="28:32" x14ac:dyDescent="0.25">
      <c r="AB3175" s="171" t="s">
        <v>3385</v>
      </c>
      <c r="AC3175" s="171">
        <v>353</v>
      </c>
      <c r="AD3175" s="207">
        <v>43180</v>
      </c>
      <c r="AE3175" s="207">
        <v>0</v>
      </c>
      <c r="AF3175" s="171" t="s">
        <v>649</v>
      </c>
    </row>
    <row r="3176" spans="28:32" x14ac:dyDescent="0.25">
      <c r="AB3176" s="171" t="s">
        <v>3385</v>
      </c>
      <c r="AC3176" s="171">
        <v>353</v>
      </c>
      <c r="AD3176" s="207">
        <v>43180</v>
      </c>
      <c r="AE3176" s="207">
        <v>0</v>
      </c>
      <c r="AF3176" s="171" t="s">
        <v>649</v>
      </c>
    </row>
    <row r="3177" spans="28:32" x14ac:dyDescent="0.25">
      <c r="AB3177" s="171" t="s">
        <v>2686</v>
      </c>
      <c r="AC3177" s="171">
        <v>323</v>
      </c>
      <c r="AD3177" s="207">
        <v>43074</v>
      </c>
      <c r="AE3177" s="207">
        <v>43111</v>
      </c>
      <c r="AF3177" s="171" t="s">
        <v>3417</v>
      </c>
    </row>
    <row r="3178" spans="28:32" x14ac:dyDescent="0.25">
      <c r="AB3178" s="171" t="s">
        <v>2686</v>
      </c>
      <c r="AC3178" s="171">
        <v>340</v>
      </c>
      <c r="AD3178" s="207">
        <v>43133</v>
      </c>
      <c r="AE3178" s="207">
        <v>43168</v>
      </c>
      <c r="AF3178" s="171" t="s">
        <v>3417</v>
      </c>
    </row>
    <row r="3179" spans="28:32" x14ac:dyDescent="0.25">
      <c r="AB3179" s="171" t="s">
        <v>2687</v>
      </c>
      <c r="AC3179" s="171">
        <v>327</v>
      </c>
      <c r="AD3179" s="207">
        <v>43074</v>
      </c>
      <c r="AE3179" s="207">
        <v>43131</v>
      </c>
      <c r="AF3179" s="171" t="s">
        <v>3417</v>
      </c>
    </row>
    <row r="3180" spans="28:32" x14ac:dyDescent="0.25">
      <c r="AB3180" s="171" t="s">
        <v>2688</v>
      </c>
      <c r="AC3180" s="171">
        <v>347</v>
      </c>
      <c r="AD3180" s="207">
        <v>43118</v>
      </c>
      <c r="AE3180" s="207">
        <v>43133</v>
      </c>
      <c r="AF3180" s="171" t="s">
        <v>3417</v>
      </c>
    </row>
    <row r="3181" spans="28:32" x14ac:dyDescent="0.25">
      <c r="AB3181" s="171" t="s">
        <v>2688</v>
      </c>
      <c r="AC3181" s="171">
        <v>340</v>
      </c>
      <c r="AD3181" s="207">
        <v>43133</v>
      </c>
      <c r="AE3181" s="207">
        <v>43168</v>
      </c>
      <c r="AF3181" s="171" t="s">
        <v>3417</v>
      </c>
    </row>
    <row r="3182" spans="28:32" x14ac:dyDescent="0.25">
      <c r="AB3182" s="171" t="s">
        <v>2689</v>
      </c>
      <c r="AC3182" s="171">
        <v>347</v>
      </c>
      <c r="AD3182" s="207">
        <v>43118</v>
      </c>
      <c r="AE3182" s="207">
        <v>43133</v>
      </c>
      <c r="AF3182" s="171" t="s">
        <v>3417</v>
      </c>
    </row>
    <row r="3183" spans="28:32" x14ac:dyDescent="0.25">
      <c r="AB3183" s="171" t="s">
        <v>2689</v>
      </c>
      <c r="AC3183" s="171">
        <v>340</v>
      </c>
      <c r="AD3183" s="207">
        <v>43133</v>
      </c>
      <c r="AE3183" s="207">
        <v>43168</v>
      </c>
      <c r="AF3183" s="171" t="s">
        <v>3417</v>
      </c>
    </row>
    <row r="3184" spans="28:32" x14ac:dyDescent="0.25">
      <c r="AB3184" s="171" t="s">
        <v>2690</v>
      </c>
      <c r="AC3184" s="171">
        <v>340</v>
      </c>
      <c r="AD3184" s="207">
        <v>43133</v>
      </c>
      <c r="AE3184" s="207">
        <v>43168</v>
      </c>
      <c r="AF3184" s="171" t="s">
        <v>3417</v>
      </c>
    </row>
    <row r="3185" spans="28:32" x14ac:dyDescent="0.25">
      <c r="AB3185" s="171" t="s">
        <v>2690</v>
      </c>
      <c r="AC3185" s="171">
        <v>364</v>
      </c>
      <c r="AD3185" s="207">
        <v>43168</v>
      </c>
      <c r="AE3185" s="207">
        <v>43179</v>
      </c>
      <c r="AF3185" s="171" t="s">
        <v>3417</v>
      </c>
    </row>
    <row r="3186" spans="28:32" x14ac:dyDescent="0.25">
      <c r="AB3186" s="171" t="s">
        <v>2690</v>
      </c>
      <c r="AC3186" s="171">
        <v>353</v>
      </c>
      <c r="AD3186" s="207">
        <v>43180</v>
      </c>
      <c r="AE3186" s="207">
        <v>0</v>
      </c>
      <c r="AF3186" s="171" t="s">
        <v>649</v>
      </c>
    </row>
    <row r="3187" spans="28:32" x14ac:dyDescent="0.25">
      <c r="AB3187" s="171" t="s">
        <v>2691</v>
      </c>
      <c r="AC3187" s="171">
        <v>364</v>
      </c>
      <c r="AD3187" s="207">
        <v>43168</v>
      </c>
      <c r="AE3187" s="207">
        <v>43179</v>
      </c>
      <c r="AF3187" s="171" t="s">
        <v>3417</v>
      </c>
    </row>
    <row r="3188" spans="28:32" x14ac:dyDescent="0.25">
      <c r="AB3188" s="171" t="s">
        <v>2691</v>
      </c>
      <c r="AC3188" s="171">
        <v>353</v>
      </c>
      <c r="AD3188" s="207">
        <v>43180</v>
      </c>
      <c r="AE3188" s="207">
        <v>0</v>
      </c>
      <c r="AF3188" s="171" t="s">
        <v>649</v>
      </c>
    </row>
    <row r="3189" spans="28:32" x14ac:dyDescent="0.25">
      <c r="AB3189" s="171" t="s">
        <v>2691</v>
      </c>
      <c r="AC3189" s="171">
        <v>353</v>
      </c>
      <c r="AD3189" s="207">
        <v>43180</v>
      </c>
      <c r="AE3189" s="207">
        <v>0</v>
      </c>
      <c r="AF3189" s="171" t="s">
        <v>649</v>
      </c>
    </row>
    <row r="3190" spans="28:32" x14ac:dyDescent="0.25">
      <c r="AB3190" s="171" t="s">
        <v>2692</v>
      </c>
      <c r="AC3190" s="171">
        <v>328</v>
      </c>
      <c r="AD3190" s="207">
        <v>43089</v>
      </c>
      <c r="AE3190" s="207">
        <v>43122</v>
      </c>
      <c r="AF3190" s="171" t="s">
        <v>3417</v>
      </c>
    </row>
    <row r="3191" spans="28:32" x14ac:dyDescent="0.25">
      <c r="AB3191" s="171" t="s">
        <v>2693</v>
      </c>
      <c r="AC3191" s="171">
        <v>328</v>
      </c>
      <c r="AD3191" s="207">
        <v>43089</v>
      </c>
      <c r="AE3191" s="207">
        <v>43122</v>
      </c>
      <c r="AF3191" s="171" t="s">
        <v>3417</v>
      </c>
    </row>
    <row r="3192" spans="28:32" x14ac:dyDescent="0.25">
      <c r="AB3192" s="171" t="s">
        <v>2694</v>
      </c>
      <c r="AC3192" s="171">
        <v>328</v>
      </c>
      <c r="AD3192" s="207">
        <v>43089</v>
      </c>
      <c r="AE3192" s="207">
        <v>43122</v>
      </c>
      <c r="AF3192" s="171" t="s">
        <v>3417</v>
      </c>
    </row>
    <row r="3193" spans="28:32" x14ac:dyDescent="0.25">
      <c r="AB3193" s="171" t="s">
        <v>2695</v>
      </c>
      <c r="AC3193" s="171">
        <v>328</v>
      </c>
      <c r="AD3193" s="207">
        <v>43089</v>
      </c>
      <c r="AE3193" s="207">
        <v>43122</v>
      </c>
      <c r="AF3193" s="171" t="s">
        <v>3417</v>
      </c>
    </row>
    <row r="3194" spans="28:32" x14ac:dyDescent="0.25">
      <c r="AB3194" s="171" t="s">
        <v>2696</v>
      </c>
      <c r="AC3194" s="171">
        <v>353</v>
      </c>
      <c r="AD3194" s="207">
        <v>43180</v>
      </c>
      <c r="AE3194" s="207">
        <v>0</v>
      </c>
      <c r="AF3194" s="171" t="s">
        <v>649</v>
      </c>
    </row>
    <row r="3195" spans="28:32" x14ac:dyDescent="0.25">
      <c r="AB3195" s="171" t="s">
        <v>2697</v>
      </c>
      <c r="AC3195" s="171">
        <v>328</v>
      </c>
      <c r="AD3195" s="207">
        <v>43089</v>
      </c>
      <c r="AE3195" s="207">
        <v>43122</v>
      </c>
      <c r="AF3195" s="171" t="s">
        <v>3417</v>
      </c>
    </row>
    <row r="3196" spans="28:32" x14ac:dyDescent="0.25">
      <c r="AB3196" s="171" t="s">
        <v>2698</v>
      </c>
      <c r="AC3196" s="171">
        <v>328</v>
      </c>
      <c r="AD3196" s="207">
        <v>43089</v>
      </c>
      <c r="AE3196" s="207">
        <v>43122</v>
      </c>
      <c r="AF3196" s="171" t="s">
        <v>3417</v>
      </c>
    </row>
    <row r="3197" spans="28:32" x14ac:dyDescent="0.25">
      <c r="AB3197" s="171" t="s">
        <v>2699</v>
      </c>
      <c r="AC3197" s="171">
        <v>328</v>
      </c>
      <c r="AD3197" s="207">
        <v>43089</v>
      </c>
      <c r="AE3197" s="207">
        <v>43122</v>
      </c>
      <c r="AF3197" s="171" t="s">
        <v>3417</v>
      </c>
    </row>
    <row r="3198" spans="28:32" x14ac:dyDescent="0.25">
      <c r="AB3198" s="171" t="s">
        <v>2700</v>
      </c>
      <c r="AC3198" s="171">
        <v>328</v>
      </c>
      <c r="AD3198" s="207">
        <v>43089</v>
      </c>
      <c r="AE3198" s="207">
        <v>43122</v>
      </c>
      <c r="AF3198" s="171" t="s">
        <v>3417</v>
      </c>
    </row>
    <row r="3199" spans="28:32" x14ac:dyDescent="0.25">
      <c r="AB3199" s="171" t="s">
        <v>2701</v>
      </c>
      <c r="AC3199" s="171">
        <v>328</v>
      </c>
      <c r="AD3199" s="207">
        <v>43089</v>
      </c>
      <c r="AE3199" s="207">
        <v>43122</v>
      </c>
      <c r="AF3199" s="171" t="s">
        <v>3417</v>
      </c>
    </row>
    <row r="3200" spans="28:32" x14ac:dyDescent="0.25">
      <c r="AB3200" s="171" t="s">
        <v>2702</v>
      </c>
      <c r="AC3200" s="171">
        <v>328</v>
      </c>
      <c r="AD3200" s="207">
        <v>43089</v>
      </c>
      <c r="AE3200" s="207">
        <v>43122</v>
      </c>
      <c r="AF3200" s="171" t="s">
        <v>3417</v>
      </c>
    </row>
    <row r="3201" spans="28:32" x14ac:dyDescent="0.25">
      <c r="AB3201" s="171" t="s">
        <v>2703</v>
      </c>
      <c r="AC3201" s="171">
        <v>328</v>
      </c>
      <c r="AD3201" s="207">
        <v>43089</v>
      </c>
      <c r="AE3201" s="207">
        <v>43122</v>
      </c>
      <c r="AF3201" s="171" t="s">
        <v>3417</v>
      </c>
    </row>
    <row r="3202" spans="28:32" x14ac:dyDescent="0.25">
      <c r="AB3202" s="171" t="s">
        <v>2704</v>
      </c>
      <c r="AC3202" s="171">
        <v>328</v>
      </c>
      <c r="AD3202" s="207">
        <v>43089</v>
      </c>
      <c r="AE3202" s="207">
        <v>43122</v>
      </c>
      <c r="AF3202" s="171" t="s">
        <v>3417</v>
      </c>
    </row>
    <row r="3203" spans="28:32" x14ac:dyDescent="0.25">
      <c r="AB3203" s="171" t="s">
        <v>2705</v>
      </c>
      <c r="AC3203" s="171">
        <v>327</v>
      </c>
      <c r="AD3203" s="207">
        <v>43074</v>
      </c>
      <c r="AE3203" s="207">
        <v>43131</v>
      </c>
      <c r="AF3203" s="171" t="s">
        <v>3417</v>
      </c>
    </row>
    <row r="3204" spans="28:32" x14ac:dyDescent="0.25">
      <c r="AB3204" s="171" t="s">
        <v>2705</v>
      </c>
      <c r="AC3204" s="171">
        <v>347</v>
      </c>
      <c r="AD3204" s="207">
        <v>43118</v>
      </c>
      <c r="AE3204" s="207">
        <v>43133</v>
      </c>
      <c r="AF3204" s="171" t="s">
        <v>3417</v>
      </c>
    </row>
    <row r="3205" spans="28:32" x14ac:dyDescent="0.25">
      <c r="AB3205" s="171" t="s">
        <v>2705</v>
      </c>
      <c r="AC3205" s="171">
        <v>340</v>
      </c>
      <c r="AD3205" s="207">
        <v>43133</v>
      </c>
      <c r="AE3205" s="207">
        <v>43168</v>
      </c>
      <c r="AF3205" s="171" t="s">
        <v>3417</v>
      </c>
    </row>
    <row r="3206" spans="28:32" x14ac:dyDescent="0.25">
      <c r="AB3206" s="171" t="s">
        <v>2705</v>
      </c>
      <c r="AC3206" s="171">
        <v>340</v>
      </c>
      <c r="AD3206" s="207">
        <v>43133</v>
      </c>
      <c r="AE3206" s="207">
        <v>43168</v>
      </c>
      <c r="AF3206" s="171" t="s">
        <v>3417</v>
      </c>
    </row>
    <row r="3207" spans="28:32" x14ac:dyDescent="0.25">
      <c r="AB3207" s="171" t="s">
        <v>2705</v>
      </c>
      <c r="AC3207" s="171">
        <v>357</v>
      </c>
      <c r="AD3207" s="207">
        <v>43139</v>
      </c>
      <c r="AE3207" s="207">
        <v>43164</v>
      </c>
      <c r="AF3207" s="171" t="s">
        <v>3417</v>
      </c>
    </row>
    <row r="3208" spans="28:32" x14ac:dyDescent="0.25">
      <c r="AB3208" s="171" t="s">
        <v>2705</v>
      </c>
      <c r="AC3208" s="171">
        <v>353</v>
      </c>
      <c r="AD3208" s="207">
        <v>43180</v>
      </c>
      <c r="AE3208" s="207">
        <v>0</v>
      </c>
      <c r="AF3208" s="171" t="s">
        <v>649</v>
      </c>
    </row>
    <row r="3209" spans="28:32" x14ac:dyDescent="0.25">
      <c r="AB3209" s="171" t="s">
        <v>2706</v>
      </c>
      <c r="AC3209" s="171">
        <v>347</v>
      </c>
      <c r="AD3209" s="207">
        <v>43118</v>
      </c>
      <c r="AE3209" s="207">
        <v>43133</v>
      </c>
      <c r="AF3209" s="171" t="s">
        <v>3417</v>
      </c>
    </row>
    <row r="3210" spans="28:32" x14ac:dyDescent="0.25">
      <c r="AB3210" s="171" t="s">
        <v>2706</v>
      </c>
      <c r="AC3210" s="171">
        <v>340</v>
      </c>
      <c r="AD3210" s="207">
        <v>43133</v>
      </c>
      <c r="AE3210" s="207">
        <v>43168</v>
      </c>
      <c r="AF3210" s="171" t="s">
        <v>3417</v>
      </c>
    </row>
    <row r="3211" spans="28:32" x14ac:dyDescent="0.25">
      <c r="AB3211" s="171" t="s">
        <v>2707</v>
      </c>
      <c r="AC3211" s="171">
        <v>335</v>
      </c>
      <c r="AD3211" s="207">
        <v>43133</v>
      </c>
      <c r="AE3211" s="207">
        <v>43147</v>
      </c>
      <c r="AF3211" s="171" t="s">
        <v>3417</v>
      </c>
    </row>
    <row r="3212" spans="28:32" x14ac:dyDescent="0.25">
      <c r="AB3212" s="171" t="s">
        <v>2707</v>
      </c>
      <c r="AC3212" s="171">
        <v>364</v>
      </c>
      <c r="AD3212" s="207">
        <v>43168</v>
      </c>
      <c r="AE3212" s="207">
        <v>43179</v>
      </c>
      <c r="AF3212" s="171" t="s">
        <v>3417</v>
      </c>
    </row>
    <row r="3213" spans="28:32" x14ac:dyDescent="0.25">
      <c r="AB3213" s="171" t="s">
        <v>2707</v>
      </c>
      <c r="AC3213" s="171">
        <v>353</v>
      </c>
      <c r="AD3213" s="207">
        <v>43180</v>
      </c>
      <c r="AE3213" s="207">
        <v>0</v>
      </c>
      <c r="AF3213" s="171" t="s">
        <v>649</v>
      </c>
    </row>
    <row r="3214" spans="28:32" x14ac:dyDescent="0.25">
      <c r="AB3214" s="171" t="s">
        <v>2707</v>
      </c>
      <c r="AC3214" s="171">
        <v>353</v>
      </c>
      <c r="AD3214" s="207">
        <v>43180</v>
      </c>
      <c r="AE3214" s="207">
        <v>0</v>
      </c>
      <c r="AF3214" s="171" t="s">
        <v>649</v>
      </c>
    </row>
    <row r="3215" spans="28:32" x14ac:dyDescent="0.25">
      <c r="AB3215" s="171" t="s">
        <v>2707</v>
      </c>
      <c r="AC3215" s="171">
        <v>353</v>
      </c>
      <c r="AD3215" s="207">
        <v>43180</v>
      </c>
      <c r="AE3215" s="207">
        <v>0</v>
      </c>
      <c r="AF3215" s="171" t="s">
        <v>649</v>
      </c>
    </row>
    <row r="3216" spans="28:32" x14ac:dyDescent="0.25">
      <c r="AB3216" s="171" t="s">
        <v>2708</v>
      </c>
      <c r="AC3216" s="171">
        <v>347</v>
      </c>
      <c r="AD3216" s="207">
        <v>43118</v>
      </c>
      <c r="AE3216" s="207">
        <v>43133</v>
      </c>
      <c r="AF3216" s="171" t="s">
        <v>3417</v>
      </c>
    </row>
    <row r="3217" spans="28:32" x14ac:dyDescent="0.25">
      <c r="AB3217" s="171" t="s">
        <v>2708</v>
      </c>
      <c r="AC3217" s="171">
        <v>340</v>
      </c>
      <c r="AD3217" s="207">
        <v>43133</v>
      </c>
      <c r="AE3217" s="207">
        <v>43168</v>
      </c>
      <c r="AF3217" s="171" t="s">
        <v>3417</v>
      </c>
    </row>
    <row r="3218" spans="28:32" x14ac:dyDescent="0.25">
      <c r="AB3218" s="171" t="s">
        <v>2708</v>
      </c>
      <c r="AC3218" s="171">
        <v>364</v>
      </c>
      <c r="AD3218" s="207">
        <v>43168</v>
      </c>
      <c r="AE3218" s="207">
        <v>43179</v>
      </c>
      <c r="AF3218" s="171" t="s">
        <v>3417</v>
      </c>
    </row>
    <row r="3219" spans="28:32" x14ac:dyDescent="0.25">
      <c r="AB3219" s="171" t="s">
        <v>2708</v>
      </c>
      <c r="AC3219" s="171">
        <v>353</v>
      </c>
      <c r="AD3219" s="207">
        <v>43180</v>
      </c>
      <c r="AE3219" s="207">
        <v>0</v>
      </c>
      <c r="AF3219" s="171" t="s">
        <v>649</v>
      </c>
    </row>
    <row r="3220" spans="28:32" x14ac:dyDescent="0.25">
      <c r="AB3220" s="171" t="s">
        <v>2709</v>
      </c>
      <c r="AC3220" s="171">
        <v>347</v>
      </c>
      <c r="AD3220" s="207">
        <v>43118</v>
      </c>
      <c r="AE3220" s="207">
        <v>43133</v>
      </c>
      <c r="AF3220" s="171" t="s">
        <v>3417</v>
      </c>
    </row>
    <row r="3221" spans="28:32" x14ac:dyDescent="0.25">
      <c r="AB3221" s="171" t="s">
        <v>2709</v>
      </c>
      <c r="AC3221" s="171">
        <v>340</v>
      </c>
      <c r="AD3221" s="207">
        <v>43133</v>
      </c>
      <c r="AE3221" s="207">
        <v>43168</v>
      </c>
      <c r="AF3221" s="171" t="s">
        <v>3417</v>
      </c>
    </row>
    <row r="3222" spans="28:32" x14ac:dyDescent="0.25">
      <c r="AB3222" s="171" t="s">
        <v>2709</v>
      </c>
      <c r="AC3222" s="171">
        <v>340</v>
      </c>
      <c r="AD3222" s="207">
        <v>43133</v>
      </c>
      <c r="AE3222" s="207">
        <v>43168</v>
      </c>
      <c r="AF3222" s="171" t="s">
        <v>3417</v>
      </c>
    </row>
    <row r="3223" spans="28:32" x14ac:dyDescent="0.25">
      <c r="AB3223" s="171" t="s">
        <v>2709</v>
      </c>
      <c r="AC3223" s="171">
        <v>374</v>
      </c>
      <c r="AD3223" s="207">
        <v>43195</v>
      </c>
      <c r="AE3223" s="207">
        <v>0</v>
      </c>
      <c r="AF3223" s="171" t="s">
        <v>649</v>
      </c>
    </row>
    <row r="3224" spans="28:32" x14ac:dyDescent="0.25">
      <c r="AB3224" s="171" t="s">
        <v>2710</v>
      </c>
      <c r="AC3224" s="171">
        <v>327</v>
      </c>
      <c r="AD3224" s="207">
        <v>43074</v>
      </c>
      <c r="AE3224" s="207">
        <v>43131</v>
      </c>
      <c r="AF3224" s="171" t="s">
        <v>3417</v>
      </c>
    </row>
    <row r="3225" spans="28:32" x14ac:dyDescent="0.25">
      <c r="AB3225" s="171" t="s">
        <v>2710</v>
      </c>
      <c r="AC3225" s="171">
        <v>353</v>
      </c>
      <c r="AD3225" s="207">
        <v>43180</v>
      </c>
      <c r="AE3225" s="207">
        <v>0</v>
      </c>
      <c r="AF3225" s="171" t="s">
        <v>649</v>
      </c>
    </row>
    <row r="3226" spans="28:32" x14ac:dyDescent="0.25">
      <c r="AB3226" s="171" t="s">
        <v>2711</v>
      </c>
      <c r="AC3226" s="171">
        <v>357</v>
      </c>
      <c r="AD3226" s="207">
        <v>43139</v>
      </c>
      <c r="AE3226" s="207">
        <v>43164</v>
      </c>
      <c r="AF3226" s="171" t="s">
        <v>3417</v>
      </c>
    </row>
    <row r="3227" spans="28:32" x14ac:dyDescent="0.25">
      <c r="AB3227" s="171" t="s">
        <v>2711</v>
      </c>
      <c r="AC3227" s="171">
        <v>353</v>
      </c>
      <c r="AD3227" s="207">
        <v>43180</v>
      </c>
      <c r="AE3227" s="207">
        <v>0</v>
      </c>
      <c r="AF3227" s="171" t="s">
        <v>649</v>
      </c>
    </row>
    <row r="3228" spans="28:32" x14ac:dyDescent="0.25">
      <c r="AB3228" s="171" t="s">
        <v>2711</v>
      </c>
      <c r="AC3228" s="171">
        <v>353</v>
      </c>
      <c r="AD3228" s="207">
        <v>43180</v>
      </c>
      <c r="AE3228" s="207">
        <v>0</v>
      </c>
      <c r="AF3228" s="171" t="s">
        <v>649</v>
      </c>
    </row>
    <row r="3229" spans="28:32" x14ac:dyDescent="0.25">
      <c r="AB3229" s="171" t="s">
        <v>2712</v>
      </c>
      <c r="AC3229" s="171">
        <v>347</v>
      </c>
      <c r="AD3229" s="207">
        <v>43118</v>
      </c>
      <c r="AE3229" s="207">
        <v>43133</v>
      </c>
      <c r="AF3229" s="171" t="s">
        <v>3417</v>
      </c>
    </row>
    <row r="3230" spans="28:32" x14ac:dyDescent="0.25">
      <c r="AB3230" s="171" t="s">
        <v>2712</v>
      </c>
      <c r="AC3230" s="171">
        <v>340</v>
      </c>
      <c r="AD3230" s="207">
        <v>43133</v>
      </c>
      <c r="AE3230" s="207">
        <v>43168</v>
      </c>
      <c r="AF3230" s="171" t="s">
        <v>3417</v>
      </c>
    </row>
    <row r="3231" spans="28:32" x14ac:dyDescent="0.25">
      <c r="AB3231" s="171" t="s">
        <v>2712</v>
      </c>
      <c r="AC3231" s="171">
        <v>340</v>
      </c>
      <c r="AD3231" s="207">
        <v>43133</v>
      </c>
      <c r="AE3231" s="207">
        <v>43168</v>
      </c>
      <c r="AF3231" s="171" t="s">
        <v>3417</v>
      </c>
    </row>
    <row r="3232" spans="28:32" x14ac:dyDescent="0.25">
      <c r="AB3232" s="171" t="s">
        <v>2712</v>
      </c>
      <c r="AC3232" s="171">
        <v>357</v>
      </c>
      <c r="AD3232" s="207">
        <v>43139</v>
      </c>
      <c r="AE3232" s="207">
        <v>43164</v>
      </c>
      <c r="AF3232" s="171" t="s">
        <v>3417</v>
      </c>
    </row>
    <row r="3233" spans="28:32" x14ac:dyDescent="0.25">
      <c r="AB3233" s="171" t="s">
        <v>2712</v>
      </c>
      <c r="AC3233" s="171">
        <v>364</v>
      </c>
      <c r="AD3233" s="207">
        <v>43168</v>
      </c>
      <c r="AE3233" s="207">
        <v>43179</v>
      </c>
      <c r="AF3233" s="171" t="s">
        <v>3417</v>
      </c>
    </row>
    <row r="3234" spans="28:32" x14ac:dyDescent="0.25">
      <c r="AB3234" s="171" t="s">
        <v>2712</v>
      </c>
      <c r="AC3234" s="171">
        <v>353</v>
      </c>
      <c r="AD3234" s="207">
        <v>43180</v>
      </c>
      <c r="AE3234" s="207">
        <v>0</v>
      </c>
      <c r="AF3234" s="171" t="s">
        <v>649</v>
      </c>
    </row>
    <row r="3235" spans="28:32" x14ac:dyDescent="0.25">
      <c r="AB3235" s="171" t="s">
        <v>2712</v>
      </c>
      <c r="AC3235" s="171">
        <v>353</v>
      </c>
      <c r="AD3235" s="207">
        <v>43180</v>
      </c>
      <c r="AE3235" s="207">
        <v>0</v>
      </c>
      <c r="AF3235" s="171" t="s">
        <v>649</v>
      </c>
    </row>
    <row r="3236" spans="28:32" x14ac:dyDescent="0.25">
      <c r="AB3236" s="171" t="s">
        <v>2712</v>
      </c>
      <c r="AC3236" s="171">
        <v>353</v>
      </c>
      <c r="AD3236" s="207">
        <v>43180</v>
      </c>
      <c r="AE3236" s="207">
        <v>0</v>
      </c>
      <c r="AF3236" s="171" t="s">
        <v>649</v>
      </c>
    </row>
    <row r="3237" spans="28:32" x14ac:dyDescent="0.25">
      <c r="AB3237" s="171" t="s">
        <v>2712</v>
      </c>
      <c r="AC3237" s="171">
        <v>353</v>
      </c>
      <c r="AD3237" s="207">
        <v>43180</v>
      </c>
      <c r="AE3237" s="207">
        <v>0</v>
      </c>
      <c r="AF3237" s="171" t="s">
        <v>649</v>
      </c>
    </row>
    <row r="3238" spans="28:32" x14ac:dyDescent="0.25">
      <c r="AB3238" s="171" t="s">
        <v>2712</v>
      </c>
      <c r="AC3238" s="171">
        <v>353</v>
      </c>
      <c r="AD3238" s="207">
        <v>43180</v>
      </c>
      <c r="AE3238" s="207">
        <v>0</v>
      </c>
      <c r="AF3238" s="171" t="s">
        <v>649</v>
      </c>
    </row>
    <row r="3239" spans="28:32" x14ac:dyDescent="0.25">
      <c r="AB3239" s="171" t="s">
        <v>2713</v>
      </c>
      <c r="AC3239" s="171">
        <v>347</v>
      </c>
      <c r="AD3239" s="207">
        <v>43118</v>
      </c>
      <c r="AE3239" s="207">
        <v>43133</v>
      </c>
      <c r="AF3239" s="171" t="s">
        <v>3417</v>
      </c>
    </row>
    <row r="3240" spans="28:32" x14ac:dyDescent="0.25">
      <c r="AB3240" s="171" t="s">
        <v>2713</v>
      </c>
      <c r="AC3240" s="171">
        <v>353</v>
      </c>
      <c r="AD3240" s="207">
        <v>43180</v>
      </c>
      <c r="AE3240" s="207">
        <v>0</v>
      </c>
      <c r="AF3240" s="171" t="s">
        <v>649</v>
      </c>
    </row>
    <row r="3241" spans="28:32" x14ac:dyDescent="0.25">
      <c r="AB3241" s="171" t="s">
        <v>2714</v>
      </c>
      <c r="AC3241" s="171">
        <v>347</v>
      </c>
      <c r="AD3241" s="207">
        <v>43118</v>
      </c>
      <c r="AE3241" s="207">
        <v>43133</v>
      </c>
      <c r="AF3241" s="171" t="s">
        <v>3417</v>
      </c>
    </row>
    <row r="3242" spans="28:32" x14ac:dyDescent="0.25">
      <c r="AB3242" s="171" t="s">
        <v>2714</v>
      </c>
      <c r="AC3242" s="171">
        <v>340</v>
      </c>
      <c r="AD3242" s="207">
        <v>43133</v>
      </c>
      <c r="AE3242" s="207">
        <v>43168</v>
      </c>
      <c r="AF3242" s="171" t="s">
        <v>3417</v>
      </c>
    </row>
    <row r="3243" spans="28:32" x14ac:dyDescent="0.25">
      <c r="AB3243" s="171" t="s">
        <v>2714</v>
      </c>
      <c r="AC3243" s="171">
        <v>357</v>
      </c>
      <c r="AD3243" s="207">
        <v>43139</v>
      </c>
      <c r="AE3243" s="207">
        <v>43164</v>
      </c>
      <c r="AF3243" s="171" t="s">
        <v>3417</v>
      </c>
    </row>
    <row r="3244" spans="28:32" x14ac:dyDescent="0.25">
      <c r="AB3244" s="171" t="s">
        <v>2714</v>
      </c>
      <c r="AC3244" s="171">
        <v>364</v>
      </c>
      <c r="AD3244" s="207">
        <v>43168</v>
      </c>
      <c r="AE3244" s="207">
        <v>43179</v>
      </c>
      <c r="AF3244" s="171" t="s">
        <v>3417</v>
      </c>
    </row>
    <row r="3245" spans="28:32" x14ac:dyDescent="0.25">
      <c r="AB3245" s="171" t="s">
        <v>2714</v>
      </c>
      <c r="AC3245" s="171">
        <v>353</v>
      </c>
      <c r="AD3245" s="207">
        <v>43180</v>
      </c>
      <c r="AE3245" s="207">
        <v>0</v>
      </c>
      <c r="AF3245" s="171" t="s">
        <v>649</v>
      </c>
    </row>
    <row r="3246" spans="28:32" x14ac:dyDescent="0.25">
      <c r="AB3246" s="171" t="s">
        <v>2714</v>
      </c>
      <c r="AC3246" s="171">
        <v>353</v>
      </c>
      <c r="AD3246" s="207">
        <v>43180</v>
      </c>
      <c r="AE3246" s="207">
        <v>0</v>
      </c>
      <c r="AF3246" s="171" t="s">
        <v>649</v>
      </c>
    </row>
    <row r="3247" spans="28:32" x14ac:dyDescent="0.25">
      <c r="AB3247" s="171" t="s">
        <v>2715</v>
      </c>
      <c r="AC3247" s="171">
        <v>327</v>
      </c>
      <c r="AD3247" s="207">
        <v>43074</v>
      </c>
      <c r="AE3247" s="207">
        <v>43131</v>
      </c>
      <c r="AF3247" s="171" t="s">
        <v>3417</v>
      </c>
    </row>
    <row r="3248" spans="28:32" x14ac:dyDescent="0.25">
      <c r="AB3248" s="171" t="s">
        <v>2715</v>
      </c>
      <c r="AC3248" s="171">
        <v>364</v>
      </c>
      <c r="AD3248" s="207">
        <v>43168</v>
      </c>
      <c r="AE3248" s="207">
        <v>43179</v>
      </c>
      <c r="AF3248" s="171" t="s">
        <v>3417</v>
      </c>
    </row>
    <row r="3249" spans="28:32" x14ac:dyDescent="0.25">
      <c r="AB3249" s="171" t="s">
        <v>2715</v>
      </c>
      <c r="AC3249" s="171">
        <v>353</v>
      </c>
      <c r="AD3249" s="207">
        <v>43180</v>
      </c>
      <c r="AE3249" s="207">
        <v>0</v>
      </c>
      <c r="AF3249" s="171" t="s">
        <v>649</v>
      </c>
    </row>
    <row r="3250" spans="28:32" x14ac:dyDescent="0.25">
      <c r="AB3250" s="171" t="s">
        <v>2716</v>
      </c>
      <c r="AC3250" s="171">
        <v>323</v>
      </c>
      <c r="AD3250" s="207">
        <v>43074</v>
      </c>
      <c r="AE3250" s="207">
        <v>43111</v>
      </c>
      <c r="AF3250" s="171" t="s">
        <v>3417</v>
      </c>
    </row>
    <row r="3251" spans="28:32" x14ac:dyDescent="0.25">
      <c r="AB3251" s="171" t="s">
        <v>2716</v>
      </c>
      <c r="AC3251" s="171">
        <v>374</v>
      </c>
      <c r="AD3251" s="207">
        <v>43195</v>
      </c>
      <c r="AE3251" s="207">
        <v>0</v>
      </c>
      <c r="AF3251" s="171" t="s">
        <v>649</v>
      </c>
    </row>
    <row r="3252" spans="28:32" x14ac:dyDescent="0.25">
      <c r="AB3252" s="171" t="s">
        <v>2717</v>
      </c>
      <c r="AC3252" s="171">
        <v>323</v>
      </c>
      <c r="AD3252" s="207">
        <v>43074</v>
      </c>
      <c r="AE3252" s="207">
        <v>43111</v>
      </c>
      <c r="AF3252" s="171" t="s">
        <v>3417</v>
      </c>
    </row>
    <row r="3253" spans="28:32" x14ac:dyDescent="0.25">
      <c r="AB3253" s="171" t="s">
        <v>2717</v>
      </c>
      <c r="AC3253" s="171">
        <v>327</v>
      </c>
      <c r="AD3253" s="207">
        <v>43074</v>
      </c>
      <c r="AE3253" s="207">
        <v>43131</v>
      </c>
      <c r="AF3253" s="171" t="s">
        <v>3417</v>
      </c>
    </row>
    <row r="3254" spans="28:32" x14ac:dyDescent="0.25">
      <c r="AB3254" s="171" t="s">
        <v>2717</v>
      </c>
      <c r="AC3254" s="171">
        <v>364</v>
      </c>
      <c r="AD3254" s="207">
        <v>43168</v>
      </c>
      <c r="AE3254" s="207">
        <v>43179</v>
      </c>
      <c r="AF3254" s="171" t="s">
        <v>3417</v>
      </c>
    </row>
    <row r="3255" spans="28:32" x14ac:dyDescent="0.25">
      <c r="AB3255" s="171" t="s">
        <v>2717</v>
      </c>
      <c r="AC3255" s="171">
        <v>353</v>
      </c>
      <c r="AD3255" s="207">
        <v>43180</v>
      </c>
      <c r="AE3255" s="207">
        <v>0</v>
      </c>
      <c r="AF3255" s="171" t="s">
        <v>649</v>
      </c>
    </row>
    <row r="3256" spans="28:32" x14ac:dyDescent="0.25">
      <c r="AB3256" s="171" t="s">
        <v>2718</v>
      </c>
      <c r="AC3256" s="171">
        <v>347</v>
      </c>
      <c r="AD3256" s="207">
        <v>43118</v>
      </c>
      <c r="AE3256" s="207">
        <v>43133</v>
      </c>
      <c r="AF3256" s="171" t="s">
        <v>3417</v>
      </c>
    </row>
    <row r="3257" spans="28:32" x14ac:dyDescent="0.25">
      <c r="AB3257" s="171" t="s">
        <v>2718</v>
      </c>
      <c r="AC3257" s="171">
        <v>340</v>
      </c>
      <c r="AD3257" s="207">
        <v>43133</v>
      </c>
      <c r="AE3257" s="207">
        <v>43168</v>
      </c>
      <c r="AF3257" s="171" t="s">
        <v>3417</v>
      </c>
    </row>
    <row r="3258" spans="28:32" x14ac:dyDescent="0.25">
      <c r="AB3258" s="171" t="s">
        <v>3207</v>
      </c>
      <c r="AC3258" s="171">
        <v>374</v>
      </c>
      <c r="AD3258" s="207">
        <v>43195</v>
      </c>
      <c r="AE3258" s="207">
        <v>0</v>
      </c>
      <c r="AF3258" s="171" t="s">
        <v>649</v>
      </c>
    </row>
    <row r="3259" spans="28:32" x14ac:dyDescent="0.25">
      <c r="AB3259" s="171" t="s">
        <v>2719</v>
      </c>
      <c r="AC3259" s="171">
        <v>357</v>
      </c>
      <c r="AD3259" s="207">
        <v>43139</v>
      </c>
      <c r="AE3259" s="207">
        <v>43164</v>
      </c>
      <c r="AF3259" s="171" t="s">
        <v>3417</v>
      </c>
    </row>
    <row r="3260" spans="28:32" x14ac:dyDescent="0.25">
      <c r="AB3260" s="171" t="s">
        <v>2719</v>
      </c>
      <c r="AC3260" s="171">
        <v>353</v>
      </c>
      <c r="AD3260" s="207">
        <v>43180</v>
      </c>
      <c r="AE3260" s="207">
        <v>0</v>
      </c>
      <c r="AF3260" s="171" t="s">
        <v>649</v>
      </c>
    </row>
    <row r="3261" spans="28:32" x14ac:dyDescent="0.25">
      <c r="AB3261" s="171" t="s">
        <v>2720</v>
      </c>
      <c r="AC3261" s="171">
        <v>347</v>
      </c>
      <c r="AD3261" s="207">
        <v>43118</v>
      </c>
      <c r="AE3261" s="207">
        <v>43133</v>
      </c>
      <c r="AF3261" s="171" t="s">
        <v>3417</v>
      </c>
    </row>
    <row r="3262" spans="28:32" x14ac:dyDescent="0.25">
      <c r="AB3262" s="171" t="s">
        <v>2720</v>
      </c>
      <c r="AC3262" s="171">
        <v>364</v>
      </c>
      <c r="AD3262" s="207">
        <v>43168</v>
      </c>
      <c r="AE3262" s="207">
        <v>43179</v>
      </c>
      <c r="AF3262" s="171" t="s">
        <v>3417</v>
      </c>
    </row>
    <row r="3263" spans="28:32" x14ac:dyDescent="0.25">
      <c r="AB3263" s="171" t="s">
        <v>2720</v>
      </c>
      <c r="AC3263" s="171">
        <v>353</v>
      </c>
      <c r="AD3263" s="207">
        <v>43180</v>
      </c>
      <c r="AE3263" s="207">
        <v>0</v>
      </c>
      <c r="AF3263" s="171" t="s">
        <v>649</v>
      </c>
    </row>
    <row r="3264" spans="28:32" x14ac:dyDescent="0.25">
      <c r="AB3264" s="171" t="s">
        <v>2720</v>
      </c>
      <c r="AC3264" s="171">
        <v>374</v>
      </c>
      <c r="AD3264" s="207">
        <v>43195</v>
      </c>
      <c r="AE3264" s="207">
        <v>0</v>
      </c>
      <c r="AF3264" s="171" t="s">
        <v>649</v>
      </c>
    </row>
    <row r="3265" spans="28:32" x14ac:dyDescent="0.25">
      <c r="AB3265" s="171" t="s">
        <v>2721</v>
      </c>
      <c r="AC3265" s="171">
        <v>327</v>
      </c>
      <c r="AD3265" s="207">
        <v>43074</v>
      </c>
      <c r="AE3265" s="207">
        <v>43131</v>
      </c>
      <c r="AF3265" s="171" t="s">
        <v>3417</v>
      </c>
    </row>
    <row r="3266" spans="28:32" x14ac:dyDescent="0.25">
      <c r="AB3266" s="171" t="s">
        <v>2721</v>
      </c>
      <c r="AC3266" s="171">
        <v>327</v>
      </c>
      <c r="AD3266" s="207">
        <v>43074</v>
      </c>
      <c r="AE3266" s="207">
        <v>43131</v>
      </c>
      <c r="AF3266" s="171" t="s">
        <v>3417</v>
      </c>
    </row>
    <row r="3267" spans="28:32" x14ac:dyDescent="0.25">
      <c r="AB3267" s="171" t="s">
        <v>2721</v>
      </c>
      <c r="AC3267" s="171">
        <v>347</v>
      </c>
      <c r="AD3267" s="207">
        <v>43118</v>
      </c>
      <c r="AE3267" s="207">
        <v>43133</v>
      </c>
      <c r="AF3267" s="171" t="s">
        <v>3417</v>
      </c>
    </row>
    <row r="3268" spans="28:32" x14ac:dyDescent="0.25">
      <c r="AB3268" s="171" t="s">
        <v>2721</v>
      </c>
      <c r="AC3268" s="171">
        <v>340</v>
      </c>
      <c r="AD3268" s="207">
        <v>43133</v>
      </c>
      <c r="AE3268" s="207">
        <v>43168</v>
      </c>
      <c r="AF3268" s="171" t="s">
        <v>3417</v>
      </c>
    </row>
    <row r="3269" spans="28:32" x14ac:dyDescent="0.25">
      <c r="AB3269" s="171" t="s">
        <v>2721</v>
      </c>
      <c r="AC3269" s="171">
        <v>353</v>
      </c>
      <c r="AD3269" s="207">
        <v>43180</v>
      </c>
      <c r="AE3269" s="207">
        <v>0</v>
      </c>
      <c r="AF3269" s="171" t="s">
        <v>649</v>
      </c>
    </row>
    <row r="3270" spans="28:32" x14ac:dyDescent="0.25">
      <c r="AB3270" s="171" t="s">
        <v>2721</v>
      </c>
      <c r="AC3270" s="171">
        <v>353</v>
      </c>
      <c r="AD3270" s="207">
        <v>43180</v>
      </c>
      <c r="AE3270" s="207">
        <v>0</v>
      </c>
      <c r="AF3270" s="171" t="s">
        <v>649</v>
      </c>
    </row>
    <row r="3271" spans="28:32" x14ac:dyDescent="0.25">
      <c r="AB3271" s="171" t="s">
        <v>2722</v>
      </c>
      <c r="AC3271" s="171">
        <v>327</v>
      </c>
      <c r="AD3271" s="207">
        <v>43074</v>
      </c>
      <c r="AE3271" s="207">
        <v>43131</v>
      </c>
      <c r="AF3271" s="171" t="s">
        <v>3417</v>
      </c>
    </row>
    <row r="3272" spans="28:32" x14ac:dyDescent="0.25">
      <c r="AB3272" s="171" t="s">
        <v>2722</v>
      </c>
      <c r="AC3272" s="171">
        <v>340</v>
      </c>
      <c r="AD3272" s="207">
        <v>43133</v>
      </c>
      <c r="AE3272" s="207">
        <v>43168</v>
      </c>
      <c r="AF3272" s="171" t="s">
        <v>3417</v>
      </c>
    </row>
    <row r="3273" spans="28:32" x14ac:dyDescent="0.25">
      <c r="AB3273" s="171" t="s">
        <v>2722</v>
      </c>
      <c r="AC3273" s="171">
        <v>357</v>
      </c>
      <c r="AD3273" s="207">
        <v>43139</v>
      </c>
      <c r="AE3273" s="207">
        <v>43164</v>
      </c>
      <c r="AF3273" s="171" t="s">
        <v>3417</v>
      </c>
    </row>
    <row r="3274" spans="28:32" x14ac:dyDescent="0.25">
      <c r="AB3274" s="171" t="s">
        <v>2722</v>
      </c>
      <c r="AC3274" s="171">
        <v>364</v>
      </c>
      <c r="AD3274" s="207">
        <v>43168</v>
      </c>
      <c r="AE3274" s="207">
        <v>43179</v>
      </c>
      <c r="AF3274" s="171" t="s">
        <v>3417</v>
      </c>
    </row>
    <row r="3275" spans="28:32" x14ac:dyDescent="0.25">
      <c r="AB3275" s="171" t="s">
        <v>2722</v>
      </c>
      <c r="AC3275" s="171">
        <v>353</v>
      </c>
      <c r="AD3275" s="207">
        <v>43180</v>
      </c>
      <c r="AE3275" s="207">
        <v>0</v>
      </c>
      <c r="AF3275" s="171" t="s">
        <v>649</v>
      </c>
    </row>
    <row r="3276" spans="28:32" x14ac:dyDescent="0.25">
      <c r="AB3276" s="171" t="s">
        <v>2722</v>
      </c>
      <c r="AC3276" s="171">
        <v>353</v>
      </c>
      <c r="AD3276" s="207">
        <v>43180</v>
      </c>
      <c r="AE3276" s="207">
        <v>0</v>
      </c>
      <c r="AF3276" s="171" t="s">
        <v>649</v>
      </c>
    </row>
    <row r="3277" spans="28:32" x14ac:dyDescent="0.25">
      <c r="AB3277" s="171" t="s">
        <v>2723</v>
      </c>
      <c r="AC3277" s="171">
        <v>364</v>
      </c>
      <c r="AD3277" s="207">
        <v>43168</v>
      </c>
      <c r="AE3277" s="207">
        <v>43179</v>
      </c>
      <c r="AF3277" s="171" t="s">
        <v>3417</v>
      </c>
    </row>
    <row r="3278" spans="28:32" x14ac:dyDescent="0.25">
      <c r="AB3278" s="171" t="s">
        <v>2723</v>
      </c>
      <c r="AC3278" s="171">
        <v>353</v>
      </c>
      <c r="AD3278" s="207">
        <v>43180</v>
      </c>
      <c r="AE3278" s="207">
        <v>0</v>
      </c>
      <c r="AF3278" s="171" t="s">
        <v>649</v>
      </c>
    </row>
    <row r="3279" spans="28:32" x14ac:dyDescent="0.25">
      <c r="AB3279" s="171" t="s">
        <v>2723</v>
      </c>
      <c r="AC3279" s="171">
        <v>374</v>
      </c>
      <c r="AD3279" s="207">
        <v>43195</v>
      </c>
      <c r="AE3279" s="207">
        <v>0</v>
      </c>
      <c r="AF3279" s="171" t="s">
        <v>649</v>
      </c>
    </row>
    <row r="3280" spans="28:32" x14ac:dyDescent="0.25">
      <c r="AB3280" s="171" t="s">
        <v>2724</v>
      </c>
      <c r="AC3280" s="171">
        <v>347</v>
      </c>
      <c r="AD3280" s="207">
        <v>43118</v>
      </c>
      <c r="AE3280" s="207">
        <v>43133</v>
      </c>
      <c r="AF3280" s="171" t="s">
        <v>3417</v>
      </c>
    </row>
    <row r="3281" spans="28:32" x14ac:dyDescent="0.25">
      <c r="AB3281" s="171" t="s">
        <v>2724</v>
      </c>
      <c r="AC3281" s="171">
        <v>340</v>
      </c>
      <c r="AD3281" s="207">
        <v>43133</v>
      </c>
      <c r="AE3281" s="207">
        <v>43168</v>
      </c>
      <c r="AF3281" s="171" t="s">
        <v>3417</v>
      </c>
    </row>
    <row r="3282" spans="28:32" x14ac:dyDescent="0.25">
      <c r="AB3282" s="171" t="s">
        <v>3208</v>
      </c>
      <c r="AC3282" s="171">
        <v>323</v>
      </c>
      <c r="AD3282" s="207">
        <v>43074</v>
      </c>
      <c r="AE3282" s="207">
        <v>43111</v>
      </c>
      <c r="AF3282" s="171" t="s">
        <v>3417</v>
      </c>
    </row>
    <row r="3283" spans="28:32" x14ac:dyDescent="0.25">
      <c r="AB3283" s="171" t="s">
        <v>3208</v>
      </c>
      <c r="AC3283" s="171">
        <v>347</v>
      </c>
      <c r="AD3283" s="207">
        <v>43118</v>
      </c>
      <c r="AE3283" s="207">
        <v>43133</v>
      </c>
      <c r="AF3283" s="171" t="s">
        <v>3417</v>
      </c>
    </row>
    <row r="3284" spans="28:32" x14ac:dyDescent="0.25">
      <c r="AB3284" s="171" t="s">
        <v>3208</v>
      </c>
      <c r="AC3284" s="171">
        <v>340</v>
      </c>
      <c r="AD3284" s="207">
        <v>43133</v>
      </c>
      <c r="AE3284" s="207">
        <v>43168</v>
      </c>
      <c r="AF3284" s="171" t="s">
        <v>3417</v>
      </c>
    </row>
    <row r="3285" spans="28:32" x14ac:dyDescent="0.25">
      <c r="AB3285" s="171" t="s">
        <v>3209</v>
      </c>
      <c r="AC3285" s="171">
        <v>323</v>
      </c>
      <c r="AD3285" s="207">
        <v>43074</v>
      </c>
      <c r="AE3285" s="207">
        <v>43111</v>
      </c>
      <c r="AF3285" s="171" t="s">
        <v>3417</v>
      </c>
    </row>
    <row r="3286" spans="28:32" x14ac:dyDescent="0.25">
      <c r="AB3286" s="171" t="s">
        <v>3209</v>
      </c>
      <c r="AC3286" s="171">
        <v>374</v>
      </c>
      <c r="AD3286" s="207">
        <v>43195</v>
      </c>
      <c r="AE3286" s="207">
        <v>0</v>
      </c>
      <c r="AF3286" s="171" t="s">
        <v>649</v>
      </c>
    </row>
    <row r="3287" spans="28:32" x14ac:dyDescent="0.25">
      <c r="AB3287" s="171" t="s">
        <v>2725</v>
      </c>
      <c r="AC3287" s="171">
        <v>347</v>
      </c>
      <c r="AD3287" s="207">
        <v>43118</v>
      </c>
      <c r="AE3287" s="207">
        <v>43133</v>
      </c>
      <c r="AF3287" s="171" t="s">
        <v>3417</v>
      </c>
    </row>
    <row r="3288" spans="28:32" x14ac:dyDescent="0.25">
      <c r="AB3288" s="171" t="s">
        <v>2725</v>
      </c>
      <c r="AC3288" s="171">
        <v>340</v>
      </c>
      <c r="AD3288" s="207">
        <v>43133</v>
      </c>
      <c r="AE3288" s="207">
        <v>43168</v>
      </c>
      <c r="AF3288" s="171" t="s">
        <v>3417</v>
      </c>
    </row>
    <row r="3289" spans="28:32" x14ac:dyDescent="0.25">
      <c r="AB3289" s="171" t="s">
        <v>2725</v>
      </c>
      <c r="AC3289" s="171">
        <v>340</v>
      </c>
      <c r="AD3289" s="207">
        <v>43133</v>
      </c>
      <c r="AE3289" s="207">
        <v>43168</v>
      </c>
      <c r="AF3289" s="171" t="s">
        <v>3417</v>
      </c>
    </row>
    <row r="3290" spans="28:32" x14ac:dyDescent="0.25">
      <c r="AB3290" s="171" t="s">
        <v>2725</v>
      </c>
      <c r="AC3290" s="171">
        <v>364</v>
      </c>
      <c r="AD3290" s="207">
        <v>43168</v>
      </c>
      <c r="AE3290" s="207">
        <v>43179</v>
      </c>
      <c r="AF3290" s="171" t="s">
        <v>3417</v>
      </c>
    </row>
    <row r="3291" spans="28:32" x14ac:dyDescent="0.25">
      <c r="AB3291" s="171" t="s">
        <v>2725</v>
      </c>
      <c r="AC3291" s="171">
        <v>353</v>
      </c>
      <c r="AD3291" s="207">
        <v>43180</v>
      </c>
      <c r="AE3291" s="207">
        <v>0</v>
      </c>
      <c r="AF3291" s="171" t="s">
        <v>649</v>
      </c>
    </row>
    <row r="3292" spans="28:32" x14ac:dyDescent="0.25">
      <c r="AB3292" s="171" t="s">
        <v>2725</v>
      </c>
      <c r="AC3292" s="171">
        <v>353</v>
      </c>
      <c r="AD3292" s="207">
        <v>43180</v>
      </c>
      <c r="AE3292" s="207">
        <v>0</v>
      </c>
      <c r="AF3292" s="171" t="s">
        <v>649</v>
      </c>
    </row>
    <row r="3293" spans="28:32" x14ac:dyDescent="0.25">
      <c r="AB3293" s="171" t="s">
        <v>2725</v>
      </c>
      <c r="AC3293" s="171">
        <v>353</v>
      </c>
      <c r="AD3293" s="207">
        <v>43180</v>
      </c>
      <c r="AE3293" s="207">
        <v>0</v>
      </c>
      <c r="AF3293" s="171" t="s">
        <v>649</v>
      </c>
    </row>
    <row r="3294" spans="28:32" x14ac:dyDescent="0.25">
      <c r="AB3294" s="171" t="s">
        <v>2725</v>
      </c>
      <c r="AC3294" s="171">
        <v>353</v>
      </c>
      <c r="AD3294" s="207">
        <v>43180</v>
      </c>
      <c r="AE3294" s="207">
        <v>0</v>
      </c>
      <c r="AF3294" s="171" t="s">
        <v>649</v>
      </c>
    </row>
    <row r="3295" spans="28:32" x14ac:dyDescent="0.25">
      <c r="AB3295" s="171" t="s">
        <v>2726</v>
      </c>
      <c r="AC3295" s="171">
        <v>347</v>
      </c>
      <c r="AD3295" s="207">
        <v>43118</v>
      </c>
      <c r="AE3295" s="207">
        <v>43133</v>
      </c>
      <c r="AF3295" s="171" t="s">
        <v>3417</v>
      </c>
    </row>
    <row r="3296" spans="28:32" x14ac:dyDescent="0.25">
      <c r="AB3296" s="171" t="s">
        <v>2726</v>
      </c>
      <c r="AC3296" s="171">
        <v>340</v>
      </c>
      <c r="AD3296" s="207">
        <v>43133</v>
      </c>
      <c r="AE3296" s="207">
        <v>43168</v>
      </c>
      <c r="AF3296" s="171" t="s">
        <v>3417</v>
      </c>
    </row>
    <row r="3297" spans="28:32" x14ac:dyDescent="0.25">
      <c r="AB3297" s="171" t="s">
        <v>2727</v>
      </c>
      <c r="AC3297" s="171">
        <v>323</v>
      </c>
      <c r="AD3297" s="207">
        <v>43074</v>
      </c>
      <c r="AE3297" s="207">
        <v>43111</v>
      </c>
      <c r="AF3297" s="171" t="s">
        <v>3417</v>
      </c>
    </row>
    <row r="3298" spans="28:32" x14ac:dyDescent="0.25">
      <c r="AB3298" s="171" t="s">
        <v>2727</v>
      </c>
      <c r="AC3298" s="171">
        <v>323</v>
      </c>
      <c r="AD3298" s="207">
        <v>43074</v>
      </c>
      <c r="AE3298" s="207">
        <v>43111</v>
      </c>
      <c r="AF3298" s="171" t="s">
        <v>3417</v>
      </c>
    </row>
    <row r="3299" spans="28:32" x14ac:dyDescent="0.25">
      <c r="AB3299" s="171" t="s">
        <v>2727</v>
      </c>
      <c r="AC3299" s="171">
        <v>340</v>
      </c>
      <c r="AD3299" s="207">
        <v>43133</v>
      </c>
      <c r="AE3299" s="207">
        <v>43168</v>
      </c>
      <c r="AF3299" s="171" t="s">
        <v>3417</v>
      </c>
    </row>
    <row r="3300" spans="28:32" x14ac:dyDescent="0.25">
      <c r="AB3300" s="171" t="s">
        <v>2727</v>
      </c>
      <c r="AC3300" s="171">
        <v>357</v>
      </c>
      <c r="AD3300" s="207">
        <v>43139</v>
      </c>
      <c r="AE3300" s="207">
        <v>43164</v>
      </c>
      <c r="AF3300" s="171" t="s">
        <v>3417</v>
      </c>
    </row>
    <row r="3301" spans="28:32" x14ac:dyDescent="0.25">
      <c r="AB3301" s="171" t="s">
        <v>2727</v>
      </c>
      <c r="AC3301" s="171">
        <v>364</v>
      </c>
      <c r="AD3301" s="207">
        <v>43168</v>
      </c>
      <c r="AE3301" s="207">
        <v>43179</v>
      </c>
      <c r="AF3301" s="171" t="s">
        <v>3417</v>
      </c>
    </row>
    <row r="3302" spans="28:32" x14ac:dyDescent="0.25">
      <c r="AB3302" s="171" t="s">
        <v>2727</v>
      </c>
      <c r="AC3302" s="171">
        <v>353</v>
      </c>
      <c r="AD3302" s="207">
        <v>43180</v>
      </c>
      <c r="AE3302" s="207">
        <v>0</v>
      </c>
      <c r="AF3302" s="171" t="s">
        <v>649</v>
      </c>
    </row>
    <row r="3303" spans="28:32" x14ac:dyDescent="0.25">
      <c r="AB3303" s="171" t="s">
        <v>2727</v>
      </c>
      <c r="AC3303" s="171">
        <v>353</v>
      </c>
      <c r="AD3303" s="207">
        <v>43180</v>
      </c>
      <c r="AE3303" s="207">
        <v>0</v>
      </c>
      <c r="AF3303" s="171" t="s">
        <v>649</v>
      </c>
    </row>
    <row r="3304" spans="28:32" x14ac:dyDescent="0.25">
      <c r="AB3304" s="171" t="s">
        <v>2727</v>
      </c>
      <c r="AC3304" s="171">
        <v>353</v>
      </c>
      <c r="AD3304" s="207">
        <v>43180</v>
      </c>
      <c r="AE3304" s="207">
        <v>0</v>
      </c>
      <c r="AF3304" s="171" t="s">
        <v>649</v>
      </c>
    </row>
    <row r="3305" spans="28:32" x14ac:dyDescent="0.25">
      <c r="AB3305" s="171" t="s">
        <v>2728</v>
      </c>
      <c r="AC3305" s="171">
        <v>323</v>
      </c>
      <c r="AD3305" s="207">
        <v>43074</v>
      </c>
      <c r="AE3305" s="207">
        <v>43111</v>
      </c>
      <c r="AF3305" s="171" t="s">
        <v>3417</v>
      </c>
    </row>
    <row r="3306" spans="28:32" x14ac:dyDescent="0.25">
      <c r="AB3306" s="171" t="s">
        <v>2728</v>
      </c>
      <c r="AC3306" s="171">
        <v>347</v>
      </c>
      <c r="AD3306" s="207">
        <v>43118</v>
      </c>
      <c r="AE3306" s="207">
        <v>43133</v>
      </c>
      <c r="AF3306" s="171" t="s">
        <v>3417</v>
      </c>
    </row>
    <row r="3307" spans="28:32" x14ac:dyDescent="0.25">
      <c r="AB3307" s="171" t="s">
        <v>2728</v>
      </c>
      <c r="AC3307" s="171">
        <v>340</v>
      </c>
      <c r="AD3307" s="207">
        <v>43133</v>
      </c>
      <c r="AE3307" s="207">
        <v>43168</v>
      </c>
      <c r="AF3307" s="171" t="s">
        <v>3417</v>
      </c>
    </row>
    <row r="3308" spans="28:32" x14ac:dyDescent="0.25">
      <c r="AB3308" s="171" t="s">
        <v>2728</v>
      </c>
      <c r="AC3308" s="171">
        <v>374</v>
      </c>
      <c r="AD3308" s="207">
        <v>43195</v>
      </c>
      <c r="AE3308" s="207">
        <v>0</v>
      </c>
      <c r="AF3308" s="171" t="s">
        <v>649</v>
      </c>
    </row>
    <row r="3309" spans="28:32" x14ac:dyDescent="0.25">
      <c r="AB3309" s="171" t="s">
        <v>2729</v>
      </c>
      <c r="AC3309" s="171">
        <v>347</v>
      </c>
      <c r="AD3309" s="207">
        <v>43118</v>
      </c>
      <c r="AE3309" s="207">
        <v>43133</v>
      </c>
      <c r="AF3309" s="171" t="s">
        <v>3417</v>
      </c>
    </row>
    <row r="3310" spans="28:32" x14ac:dyDescent="0.25">
      <c r="AB3310" s="171" t="s">
        <v>2729</v>
      </c>
      <c r="AC3310" s="171">
        <v>340</v>
      </c>
      <c r="AD3310" s="207">
        <v>43133</v>
      </c>
      <c r="AE3310" s="207">
        <v>43168</v>
      </c>
      <c r="AF3310" s="171" t="s">
        <v>3417</v>
      </c>
    </row>
    <row r="3311" spans="28:32" x14ac:dyDescent="0.25">
      <c r="AB3311" s="171" t="s">
        <v>2730</v>
      </c>
      <c r="AC3311" s="171">
        <v>364</v>
      </c>
      <c r="AD3311" s="207">
        <v>43168</v>
      </c>
      <c r="AE3311" s="207">
        <v>43179</v>
      </c>
      <c r="AF3311" s="171" t="s">
        <v>3417</v>
      </c>
    </row>
    <row r="3312" spans="28:32" x14ac:dyDescent="0.25">
      <c r="AB3312" s="171" t="s">
        <v>2730</v>
      </c>
      <c r="AC3312" s="171">
        <v>353</v>
      </c>
      <c r="AD3312" s="207">
        <v>43180</v>
      </c>
      <c r="AE3312" s="207">
        <v>0</v>
      </c>
      <c r="AF3312" s="171" t="s">
        <v>649</v>
      </c>
    </row>
    <row r="3313" spans="28:32" x14ac:dyDescent="0.25">
      <c r="AB3313" s="171" t="s">
        <v>2731</v>
      </c>
      <c r="AC3313" s="171">
        <v>353</v>
      </c>
      <c r="AD3313" s="207">
        <v>43180</v>
      </c>
      <c r="AE3313" s="207">
        <v>0</v>
      </c>
      <c r="AF3313" s="171" t="s">
        <v>649</v>
      </c>
    </row>
    <row r="3314" spans="28:32" x14ac:dyDescent="0.25">
      <c r="AB3314" s="171" t="s">
        <v>2732</v>
      </c>
      <c r="AC3314" s="171">
        <v>357</v>
      </c>
      <c r="AD3314" s="207">
        <v>43139</v>
      </c>
      <c r="AE3314" s="207">
        <v>43164</v>
      </c>
      <c r="AF3314" s="171" t="s">
        <v>3417</v>
      </c>
    </row>
    <row r="3315" spans="28:32" x14ac:dyDescent="0.25">
      <c r="AB3315" s="171" t="s">
        <v>2732</v>
      </c>
      <c r="AC3315" s="171">
        <v>353</v>
      </c>
      <c r="AD3315" s="207">
        <v>43180</v>
      </c>
      <c r="AE3315" s="207">
        <v>0</v>
      </c>
      <c r="AF3315" s="171" t="s">
        <v>649</v>
      </c>
    </row>
    <row r="3316" spans="28:32" x14ac:dyDescent="0.25">
      <c r="AB3316" s="171" t="s">
        <v>2733</v>
      </c>
      <c r="AC3316" s="171">
        <v>357</v>
      </c>
      <c r="AD3316" s="207">
        <v>43139</v>
      </c>
      <c r="AE3316" s="207">
        <v>43164</v>
      </c>
      <c r="AF3316" s="171" t="s">
        <v>3417</v>
      </c>
    </row>
    <row r="3317" spans="28:32" x14ac:dyDescent="0.25">
      <c r="AB3317" s="171" t="s">
        <v>2733</v>
      </c>
      <c r="AC3317" s="171">
        <v>353</v>
      </c>
      <c r="AD3317" s="207">
        <v>43180</v>
      </c>
      <c r="AE3317" s="207">
        <v>0</v>
      </c>
      <c r="AF3317" s="171" t="s">
        <v>649</v>
      </c>
    </row>
    <row r="3318" spans="28:32" x14ac:dyDescent="0.25">
      <c r="AB3318" s="171" t="s">
        <v>2734</v>
      </c>
      <c r="AC3318" s="171">
        <v>327</v>
      </c>
      <c r="AD3318" s="207">
        <v>43074</v>
      </c>
      <c r="AE3318" s="207">
        <v>43131</v>
      </c>
      <c r="AF3318" s="171" t="s">
        <v>3417</v>
      </c>
    </row>
    <row r="3319" spans="28:32" x14ac:dyDescent="0.25">
      <c r="AB3319" s="171" t="s">
        <v>2734</v>
      </c>
      <c r="AC3319" s="171">
        <v>347</v>
      </c>
      <c r="AD3319" s="207">
        <v>43118</v>
      </c>
      <c r="AE3319" s="207">
        <v>43133</v>
      </c>
      <c r="AF3319" s="171" t="s">
        <v>3417</v>
      </c>
    </row>
    <row r="3320" spans="28:32" x14ac:dyDescent="0.25">
      <c r="AB3320" s="171" t="s">
        <v>2734</v>
      </c>
      <c r="AC3320" s="171">
        <v>353</v>
      </c>
      <c r="AD3320" s="207">
        <v>43180</v>
      </c>
      <c r="AE3320" s="207">
        <v>0</v>
      </c>
      <c r="AF3320" s="171" t="s">
        <v>649</v>
      </c>
    </row>
    <row r="3321" spans="28:32" x14ac:dyDescent="0.25">
      <c r="AB3321" s="171" t="s">
        <v>2734</v>
      </c>
      <c r="AC3321" s="171">
        <v>353</v>
      </c>
      <c r="AD3321" s="207">
        <v>43180</v>
      </c>
      <c r="AE3321" s="207">
        <v>0</v>
      </c>
      <c r="AF3321" s="171" t="s">
        <v>649</v>
      </c>
    </row>
    <row r="3322" spans="28:32" x14ac:dyDescent="0.25">
      <c r="AB3322" s="171" t="s">
        <v>2735</v>
      </c>
      <c r="AC3322" s="171">
        <v>323</v>
      </c>
      <c r="AD3322" s="207">
        <v>43074</v>
      </c>
      <c r="AE3322" s="207">
        <v>43111</v>
      </c>
      <c r="AF3322" s="171" t="s">
        <v>3417</v>
      </c>
    </row>
    <row r="3323" spans="28:32" x14ac:dyDescent="0.25">
      <c r="AB3323" s="171" t="s">
        <v>2736</v>
      </c>
      <c r="AC3323" s="171">
        <v>353</v>
      </c>
      <c r="AD3323" s="207">
        <v>43180</v>
      </c>
      <c r="AE3323" s="207">
        <v>0</v>
      </c>
      <c r="AF3323" s="171" t="s">
        <v>649</v>
      </c>
    </row>
    <row r="3324" spans="28:32" x14ac:dyDescent="0.25">
      <c r="AB3324" s="171" t="s">
        <v>2737</v>
      </c>
      <c r="AC3324" s="171">
        <v>323</v>
      </c>
      <c r="AD3324" s="207">
        <v>43074</v>
      </c>
      <c r="AE3324" s="207">
        <v>43111</v>
      </c>
      <c r="AF3324" s="171" t="s">
        <v>3417</v>
      </c>
    </row>
    <row r="3325" spans="28:32" x14ac:dyDescent="0.25">
      <c r="AB3325" s="171" t="s">
        <v>2737</v>
      </c>
      <c r="AC3325" s="171">
        <v>347</v>
      </c>
      <c r="AD3325" s="207">
        <v>43118</v>
      </c>
      <c r="AE3325" s="207">
        <v>43133</v>
      </c>
      <c r="AF3325" s="171" t="s">
        <v>3417</v>
      </c>
    </row>
    <row r="3326" spans="28:32" x14ac:dyDescent="0.25">
      <c r="AB3326" s="171" t="s">
        <v>2737</v>
      </c>
      <c r="AC3326" s="171">
        <v>340</v>
      </c>
      <c r="AD3326" s="207">
        <v>43133</v>
      </c>
      <c r="AE3326" s="207">
        <v>43168</v>
      </c>
      <c r="AF3326" s="171" t="s">
        <v>3417</v>
      </c>
    </row>
    <row r="3327" spans="28:32" x14ac:dyDescent="0.25">
      <c r="AB3327" s="171" t="s">
        <v>2737</v>
      </c>
      <c r="AC3327" s="171">
        <v>340</v>
      </c>
      <c r="AD3327" s="207">
        <v>43133</v>
      </c>
      <c r="AE3327" s="207">
        <v>43168</v>
      </c>
      <c r="AF3327" s="171" t="s">
        <v>3417</v>
      </c>
    </row>
    <row r="3328" spans="28:32" x14ac:dyDescent="0.25">
      <c r="AB3328" s="171" t="s">
        <v>2737</v>
      </c>
      <c r="AC3328" s="171">
        <v>364</v>
      </c>
      <c r="AD3328" s="207">
        <v>43168</v>
      </c>
      <c r="AE3328" s="207">
        <v>43179</v>
      </c>
      <c r="AF3328" s="171" t="s">
        <v>3417</v>
      </c>
    </row>
    <row r="3329" spans="28:32" x14ac:dyDescent="0.25">
      <c r="AB3329" s="171" t="s">
        <v>2737</v>
      </c>
      <c r="AC3329" s="171">
        <v>353</v>
      </c>
      <c r="AD3329" s="207">
        <v>43180</v>
      </c>
      <c r="AE3329" s="207">
        <v>0</v>
      </c>
      <c r="AF3329" s="171" t="s">
        <v>649</v>
      </c>
    </row>
    <row r="3330" spans="28:32" x14ac:dyDescent="0.25">
      <c r="AB3330" s="171" t="s">
        <v>2737</v>
      </c>
      <c r="AC3330" s="171">
        <v>353</v>
      </c>
      <c r="AD3330" s="207">
        <v>43180</v>
      </c>
      <c r="AE3330" s="207">
        <v>0</v>
      </c>
      <c r="AF3330" s="171" t="s">
        <v>649</v>
      </c>
    </row>
    <row r="3331" spans="28:32" x14ac:dyDescent="0.25">
      <c r="AB3331" s="171" t="s">
        <v>2737</v>
      </c>
      <c r="AC3331" s="171">
        <v>353</v>
      </c>
      <c r="AD3331" s="207">
        <v>43180</v>
      </c>
      <c r="AE3331" s="207">
        <v>0</v>
      </c>
      <c r="AF3331" s="171" t="s">
        <v>649</v>
      </c>
    </row>
    <row r="3332" spans="28:32" x14ac:dyDescent="0.25">
      <c r="AB3332" s="171" t="s">
        <v>2737</v>
      </c>
      <c r="AC3332" s="171">
        <v>353</v>
      </c>
      <c r="AD3332" s="207">
        <v>43180</v>
      </c>
      <c r="AE3332" s="207">
        <v>0</v>
      </c>
      <c r="AF3332" s="171" t="s">
        <v>649</v>
      </c>
    </row>
    <row r="3333" spans="28:32" x14ac:dyDescent="0.25">
      <c r="AB3333" s="171" t="s">
        <v>2738</v>
      </c>
      <c r="AC3333" s="171">
        <v>323</v>
      </c>
      <c r="AD3333" s="207">
        <v>43074</v>
      </c>
      <c r="AE3333" s="207">
        <v>43111</v>
      </c>
      <c r="AF3333" s="171" t="s">
        <v>3417</v>
      </c>
    </row>
    <row r="3334" spans="28:32" x14ac:dyDescent="0.25">
      <c r="AB3334" s="171" t="s">
        <v>2738</v>
      </c>
      <c r="AC3334" s="171">
        <v>327</v>
      </c>
      <c r="AD3334" s="207">
        <v>43074</v>
      </c>
      <c r="AE3334" s="207">
        <v>43131</v>
      </c>
      <c r="AF3334" s="171" t="s">
        <v>3417</v>
      </c>
    </row>
    <row r="3335" spans="28:32" x14ac:dyDescent="0.25">
      <c r="AB3335" s="171" t="s">
        <v>2738</v>
      </c>
      <c r="AC3335" s="171">
        <v>347</v>
      </c>
      <c r="AD3335" s="207">
        <v>43118</v>
      </c>
      <c r="AE3335" s="207">
        <v>43133</v>
      </c>
      <c r="AF3335" s="171" t="s">
        <v>3417</v>
      </c>
    </row>
    <row r="3336" spans="28:32" x14ac:dyDescent="0.25">
      <c r="AB3336" s="171" t="s">
        <v>2738</v>
      </c>
      <c r="AC3336" s="171">
        <v>335</v>
      </c>
      <c r="AD3336" s="207">
        <v>43133</v>
      </c>
      <c r="AE3336" s="207">
        <v>43147</v>
      </c>
      <c r="AF3336" s="171" t="s">
        <v>3417</v>
      </c>
    </row>
    <row r="3337" spans="28:32" x14ac:dyDescent="0.25">
      <c r="AB3337" s="171" t="s">
        <v>2738</v>
      </c>
      <c r="AC3337" s="171">
        <v>340</v>
      </c>
      <c r="AD3337" s="207">
        <v>43133</v>
      </c>
      <c r="AE3337" s="207">
        <v>43168</v>
      </c>
      <c r="AF3337" s="171" t="s">
        <v>3417</v>
      </c>
    </row>
    <row r="3338" spans="28:32" x14ac:dyDescent="0.25">
      <c r="AB3338" s="171" t="s">
        <v>2738</v>
      </c>
      <c r="AC3338" s="171">
        <v>364</v>
      </c>
      <c r="AD3338" s="207">
        <v>43168</v>
      </c>
      <c r="AE3338" s="207">
        <v>43179</v>
      </c>
      <c r="AF3338" s="171" t="s">
        <v>3417</v>
      </c>
    </row>
    <row r="3339" spans="28:32" x14ac:dyDescent="0.25">
      <c r="AB3339" s="171" t="s">
        <v>2738</v>
      </c>
      <c r="AC3339" s="171">
        <v>353</v>
      </c>
      <c r="AD3339" s="207">
        <v>43180</v>
      </c>
      <c r="AE3339" s="207">
        <v>0</v>
      </c>
      <c r="AF3339" s="171" t="s">
        <v>649</v>
      </c>
    </row>
    <row r="3340" spans="28:32" x14ac:dyDescent="0.25">
      <c r="AB3340" s="171" t="s">
        <v>2738</v>
      </c>
      <c r="AC3340" s="171">
        <v>353</v>
      </c>
      <c r="AD3340" s="207">
        <v>43180</v>
      </c>
      <c r="AE3340" s="207">
        <v>0</v>
      </c>
      <c r="AF3340" s="171" t="s">
        <v>649</v>
      </c>
    </row>
    <row r="3341" spans="28:32" x14ac:dyDescent="0.25">
      <c r="AB3341" s="171" t="s">
        <v>2738</v>
      </c>
      <c r="AC3341" s="171">
        <v>353</v>
      </c>
      <c r="AD3341" s="207">
        <v>43180</v>
      </c>
      <c r="AE3341" s="207">
        <v>0</v>
      </c>
      <c r="AF3341" s="171" t="s">
        <v>649</v>
      </c>
    </row>
    <row r="3342" spans="28:32" x14ac:dyDescent="0.25">
      <c r="AB3342" s="171" t="s">
        <v>2738</v>
      </c>
      <c r="AC3342" s="171">
        <v>353</v>
      </c>
      <c r="AD3342" s="207">
        <v>43180</v>
      </c>
      <c r="AE3342" s="207">
        <v>0</v>
      </c>
      <c r="AF3342" s="171" t="s">
        <v>649</v>
      </c>
    </row>
    <row r="3343" spans="28:32" x14ac:dyDescent="0.25">
      <c r="AB3343" s="171" t="s">
        <v>2738</v>
      </c>
      <c r="AC3343" s="171">
        <v>353</v>
      </c>
      <c r="AD3343" s="207">
        <v>43180</v>
      </c>
      <c r="AE3343" s="207">
        <v>0</v>
      </c>
      <c r="AF3343" s="171" t="s">
        <v>649</v>
      </c>
    </row>
    <row r="3344" spans="28:32" x14ac:dyDescent="0.25">
      <c r="AB3344" s="171" t="s">
        <v>2739</v>
      </c>
      <c r="AC3344" s="171">
        <v>364</v>
      </c>
      <c r="AD3344" s="207">
        <v>43168</v>
      </c>
      <c r="AE3344" s="207">
        <v>43179</v>
      </c>
      <c r="AF3344" s="171" t="s">
        <v>3417</v>
      </c>
    </row>
    <row r="3345" spans="28:32" x14ac:dyDescent="0.25">
      <c r="AB3345" s="171" t="s">
        <v>2739</v>
      </c>
      <c r="AC3345" s="171">
        <v>353</v>
      </c>
      <c r="AD3345" s="207">
        <v>43180</v>
      </c>
      <c r="AE3345" s="207">
        <v>0</v>
      </c>
      <c r="AF3345" s="171" t="s">
        <v>649</v>
      </c>
    </row>
    <row r="3346" spans="28:32" x14ac:dyDescent="0.25">
      <c r="AB3346" s="171" t="s">
        <v>2740</v>
      </c>
      <c r="AC3346" s="171">
        <v>364</v>
      </c>
      <c r="AD3346" s="207">
        <v>43168</v>
      </c>
      <c r="AE3346" s="207">
        <v>43179</v>
      </c>
      <c r="AF3346" s="171" t="s">
        <v>3417</v>
      </c>
    </row>
    <row r="3347" spans="28:32" x14ac:dyDescent="0.25">
      <c r="AB3347" s="171" t="s">
        <v>2740</v>
      </c>
      <c r="AC3347" s="171">
        <v>353</v>
      </c>
      <c r="AD3347" s="207">
        <v>43180</v>
      </c>
      <c r="AE3347" s="207">
        <v>0</v>
      </c>
      <c r="AF3347" s="171" t="s">
        <v>649</v>
      </c>
    </row>
    <row r="3348" spans="28:32" x14ac:dyDescent="0.25">
      <c r="AB3348" s="171" t="s">
        <v>2741</v>
      </c>
      <c r="AC3348" s="171">
        <v>347</v>
      </c>
      <c r="AD3348" s="207">
        <v>43118</v>
      </c>
      <c r="AE3348" s="207">
        <v>43133</v>
      </c>
      <c r="AF3348" s="171" t="s">
        <v>3417</v>
      </c>
    </row>
    <row r="3349" spans="28:32" x14ac:dyDescent="0.25">
      <c r="AB3349" s="171" t="s">
        <v>2741</v>
      </c>
      <c r="AC3349" s="171">
        <v>340</v>
      </c>
      <c r="AD3349" s="207">
        <v>43133</v>
      </c>
      <c r="AE3349" s="207">
        <v>43168</v>
      </c>
      <c r="AF3349" s="171" t="s">
        <v>3417</v>
      </c>
    </row>
    <row r="3350" spans="28:32" x14ac:dyDescent="0.25">
      <c r="AB3350" s="171" t="s">
        <v>2741</v>
      </c>
      <c r="AC3350" s="171">
        <v>340</v>
      </c>
      <c r="AD3350" s="207">
        <v>43133</v>
      </c>
      <c r="AE3350" s="207">
        <v>43168</v>
      </c>
      <c r="AF3350" s="171" t="s">
        <v>3417</v>
      </c>
    </row>
    <row r="3351" spans="28:32" x14ac:dyDescent="0.25">
      <c r="AB3351" s="171" t="s">
        <v>2741</v>
      </c>
      <c r="AC3351" s="171">
        <v>357</v>
      </c>
      <c r="AD3351" s="207">
        <v>43139</v>
      </c>
      <c r="AE3351" s="207">
        <v>43164</v>
      </c>
      <c r="AF3351" s="171" t="s">
        <v>3417</v>
      </c>
    </row>
    <row r="3352" spans="28:32" x14ac:dyDescent="0.25">
      <c r="AB3352" s="171" t="s">
        <v>2741</v>
      </c>
      <c r="AC3352" s="171">
        <v>353</v>
      </c>
      <c r="AD3352" s="207">
        <v>43180</v>
      </c>
      <c r="AE3352" s="207">
        <v>0</v>
      </c>
      <c r="AF3352" s="171" t="s">
        <v>649</v>
      </c>
    </row>
    <row r="3353" spans="28:32" x14ac:dyDescent="0.25">
      <c r="AB3353" s="171" t="s">
        <v>2742</v>
      </c>
      <c r="AC3353" s="171">
        <v>340</v>
      </c>
      <c r="AD3353" s="207">
        <v>43133</v>
      </c>
      <c r="AE3353" s="207">
        <v>43168</v>
      </c>
      <c r="AF3353" s="171" t="s">
        <v>3417</v>
      </c>
    </row>
    <row r="3354" spans="28:32" x14ac:dyDescent="0.25">
      <c r="AB3354" s="171" t="s">
        <v>2742</v>
      </c>
      <c r="AC3354" s="171">
        <v>364</v>
      </c>
      <c r="AD3354" s="207">
        <v>43168</v>
      </c>
      <c r="AE3354" s="207">
        <v>43179</v>
      </c>
      <c r="AF3354" s="171" t="s">
        <v>3417</v>
      </c>
    </row>
    <row r="3355" spans="28:32" x14ac:dyDescent="0.25">
      <c r="AB3355" s="171" t="s">
        <v>2742</v>
      </c>
      <c r="AC3355" s="171">
        <v>353</v>
      </c>
      <c r="AD3355" s="207">
        <v>43180</v>
      </c>
      <c r="AE3355" s="207">
        <v>0</v>
      </c>
      <c r="AF3355" s="171" t="s">
        <v>649</v>
      </c>
    </row>
    <row r="3356" spans="28:32" x14ac:dyDescent="0.25">
      <c r="AB3356" s="171" t="s">
        <v>2742</v>
      </c>
      <c r="AC3356" s="171">
        <v>353</v>
      </c>
      <c r="AD3356" s="207">
        <v>43180</v>
      </c>
      <c r="AE3356" s="207">
        <v>0</v>
      </c>
      <c r="AF3356" s="171" t="s">
        <v>649</v>
      </c>
    </row>
    <row r="3357" spans="28:32" x14ac:dyDescent="0.25">
      <c r="AB3357" s="171" t="s">
        <v>2743</v>
      </c>
      <c r="AC3357" s="171">
        <v>323</v>
      </c>
      <c r="AD3357" s="207">
        <v>43074</v>
      </c>
      <c r="AE3357" s="207">
        <v>43111</v>
      </c>
      <c r="AF3357" s="171" t="s">
        <v>3417</v>
      </c>
    </row>
    <row r="3358" spans="28:32" x14ac:dyDescent="0.25">
      <c r="AB3358" s="171" t="s">
        <v>2743</v>
      </c>
      <c r="AC3358" s="171">
        <v>327</v>
      </c>
      <c r="AD3358" s="207">
        <v>43074</v>
      </c>
      <c r="AE3358" s="207">
        <v>43131</v>
      </c>
      <c r="AF3358" s="171" t="s">
        <v>3417</v>
      </c>
    </row>
    <row r="3359" spans="28:32" x14ac:dyDescent="0.25">
      <c r="AB3359" s="171" t="s">
        <v>2743</v>
      </c>
      <c r="AC3359" s="171">
        <v>327</v>
      </c>
      <c r="AD3359" s="207">
        <v>43074</v>
      </c>
      <c r="AE3359" s="207">
        <v>43131</v>
      </c>
      <c r="AF3359" s="171" t="s">
        <v>3417</v>
      </c>
    </row>
    <row r="3360" spans="28:32" x14ac:dyDescent="0.25">
      <c r="AB3360" s="171" t="s">
        <v>2743</v>
      </c>
      <c r="AC3360" s="171">
        <v>327</v>
      </c>
      <c r="AD3360" s="207">
        <v>43074</v>
      </c>
      <c r="AE3360" s="207">
        <v>43131</v>
      </c>
      <c r="AF3360" s="171" t="s">
        <v>3417</v>
      </c>
    </row>
    <row r="3361" spans="28:32" x14ac:dyDescent="0.25">
      <c r="AB3361" s="171" t="s">
        <v>2743</v>
      </c>
      <c r="AC3361" s="171">
        <v>364</v>
      </c>
      <c r="AD3361" s="207">
        <v>43168</v>
      </c>
      <c r="AE3361" s="207">
        <v>43179</v>
      </c>
      <c r="AF3361" s="171" t="s">
        <v>3417</v>
      </c>
    </row>
    <row r="3362" spans="28:32" x14ac:dyDescent="0.25">
      <c r="AB3362" s="171" t="s">
        <v>2743</v>
      </c>
      <c r="AC3362" s="171">
        <v>353</v>
      </c>
      <c r="AD3362" s="207">
        <v>43180</v>
      </c>
      <c r="AE3362" s="207">
        <v>0</v>
      </c>
      <c r="AF3362" s="171" t="s">
        <v>649</v>
      </c>
    </row>
    <row r="3363" spans="28:32" x14ac:dyDescent="0.25">
      <c r="AB3363" s="171" t="s">
        <v>2743</v>
      </c>
      <c r="AC3363" s="171">
        <v>353</v>
      </c>
      <c r="AD3363" s="207">
        <v>43180</v>
      </c>
      <c r="AE3363" s="207">
        <v>0</v>
      </c>
      <c r="AF3363" s="171" t="s">
        <v>649</v>
      </c>
    </row>
    <row r="3364" spans="28:32" x14ac:dyDescent="0.25">
      <c r="AB3364" s="171" t="s">
        <v>2744</v>
      </c>
      <c r="AC3364" s="171">
        <v>357</v>
      </c>
      <c r="AD3364" s="207">
        <v>43139</v>
      </c>
      <c r="AE3364" s="207">
        <v>43164</v>
      </c>
      <c r="AF3364" s="171" t="s">
        <v>3417</v>
      </c>
    </row>
    <row r="3365" spans="28:32" x14ac:dyDescent="0.25">
      <c r="AB3365" s="171" t="s">
        <v>2744</v>
      </c>
      <c r="AC3365" s="171">
        <v>364</v>
      </c>
      <c r="AD3365" s="207">
        <v>43168</v>
      </c>
      <c r="AE3365" s="207">
        <v>43179</v>
      </c>
      <c r="AF3365" s="171" t="s">
        <v>3417</v>
      </c>
    </row>
    <row r="3366" spans="28:32" x14ac:dyDescent="0.25">
      <c r="AB3366" s="171" t="s">
        <v>2744</v>
      </c>
      <c r="AC3366" s="171">
        <v>353</v>
      </c>
      <c r="AD3366" s="207">
        <v>43180</v>
      </c>
      <c r="AE3366" s="207">
        <v>0</v>
      </c>
      <c r="AF3366" s="171" t="s">
        <v>649</v>
      </c>
    </row>
    <row r="3367" spans="28:32" x14ac:dyDescent="0.25">
      <c r="AB3367" s="171" t="s">
        <v>2744</v>
      </c>
      <c r="AC3367" s="171">
        <v>353</v>
      </c>
      <c r="AD3367" s="207">
        <v>43180</v>
      </c>
      <c r="AE3367" s="207">
        <v>0</v>
      </c>
      <c r="AF3367" s="171" t="s">
        <v>649</v>
      </c>
    </row>
    <row r="3368" spans="28:32" x14ac:dyDescent="0.25">
      <c r="AB3368" s="171" t="s">
        <v>2745</v>
      </c>
      <c r="AC3368" s="171">
        <v>364</v>
      </c>
      <c r="AD3368" s="207">
        <v>43168</v>
      </c>
      <c r="AE3368" s="207">
        <v>43179</v>
      </c>
      <c r="AF3368" s="171" t="s">
        <v>3417</v>
      </c>
    </row>
    <row r="3369" spans="28:32" x14ac:dyDescent="0.25">
      <c r="AB3369" s="171" t="s">
        <v>2745</v>
      </c>
      <c r="AC3369" s="171">
        <v>353</v>
      </c>
      <c r="AD3369" s="207">
        <v>43180</v>
      </c>
      <c r="AE3369" s="207">
        <v>0</v>
      </c>
      <c r="AF3369" s="171" t="s">
        <v>649</v>
      </c>
    </row>
    <row r="3370" spans="28:32" x14ac:dyDescent="0.25">
      <c r="AB3370" s="171" t="s">
        <v>3210</v>
      </c>
      <c r="AC3370" s="171">
        <v>347</v>
      </c>
      <c r="AD3370" s="207">
        <v>43118</v>
      </c>
      <c r="AE3370" s="207">
        <v>43133</v>
      </c>
      <c r="AF3370" s="171" t="s">
        <v>3417</v>
      </c>
    </row>
    <row r="3371" spans="28:32" x14ac:dyDescent="0.25">
      <c r="AB3371" s="171" t="s">
        <v>3210</v>
      </c>
      <c r="AC3371" s="171">
        <v>340</v>
      </c>
      <c r="AD3371" s="207">
        <v>43133</v>
      </c>
      <c r="AE3371" s="207">
        <v>43168</v>
      </c>
      <c r="AF3371" s="171" t="s">
        <v>3417</v>
      </c>
    </row>
    <row r="3372" spans="28:32" x14ac:dyDescent="0.25">
      <c r="AB3372" s="171" t="s">
        <v>3210</v>
      </c>
      <c r="AC3372" s="171">
        <v>340</v>
      </c>
      <c r="AD3372" s="207">
        <v>43133</v>
      </c>
      <c r="AE3372" s="207">
        <v>43168</v>
      </c>
      <c r="AF3372" s="171" t="s">
        <v>3417</v>
      </c>
    </row>
    <row r="3373" spans="28:32" x14ac:dyDescent="0.25">
      <c r="AB3373" s="171" t="s">
        <v>2746</v>
      </c>
      <c r="AC3373" s="171">
        <v>347</v>
      </c>
      <c r="AD3373" s="207">
        <v>43118</v>
      </c>
      <c r="AE3373" s="207">
        <v>43133</v>
      </c>
      <c r="AF3373" s="171" t="s">
        <v>3417</v>
      </c>
    </row>
    <row r="3374" spans="28:32" x14ac:dyDescent="0.25">
      <c r="AB3374" s="171" t="s">
        <v>2746</v>
      </c>
      <c r="AC3374" s="171">
        <v>340</v>
      </c>
      <c r="AD3374" s="207">
        <v>43133</v>
      </c>
      <c r="AE3374" s="207">
        <v>43168</v>
      </c>
      <c r="AF3374" s="171" t="s">
        <v>3417</v>
      </c>
    </row>
    <row r="3375" spans="28:32" x14ac:dyDescent="0.25">
      <c r="AB3375" s="171" t="s">
        <v>2746</v>
      </c>
      <c r="AC3375" s="171">
        <v>357</v>
      </c>
      <c r="AD3375" s="207">
        <v>43139</v>
      </c>
      <c r="AE3375" s="207">
        <v>43164</v>
      </c>
      <c r="AF3375" s="171" t="s">
        <v>3417</v>
      </c>
    </row>
    <row r="3376" spans="28:32" x14ac:dyDescent="0.25">
      <c r="AB3376" s="171" t="s">
        <v>2746</v>
      </c>
      <c r="AC3376" s="171">
        <v>353</v>
      </c>
      <c r="AD3376" s="207">
        <v>43180</v>
      </c>
      <c r="AE3376" s="207">
        <v>0</v>
      </c>
      <c r="AF3376" s="171" t="s">
        <v>649</v>
      </c>
    </row>
    <row r="3377" spans="28:32" x14ac:dyDescent="0.25">
      <c r="AB3377" s="171" t="s">
        <v>2747</v>
      </c>
      <c r="AC3377" s="171">
        <v>347</v>
      </c>
      <c r="AD3377" s="207">
        <v>43118</v>
      </c>
      <c r="AE3377" s="207">
        <v>43133</v>
      </c>
      <c r="AF3377" s="171" t="s">
        <v>3417</v>
      </c>
    </row>
    <row r="3378" spans="28:32" x14ac:dyDescent="0.25">
      <c r="AB3378" s="171" t="s">
        <v>2747</v>
      </c>
      <c r="AC3378" s="171">
        <v>340</v>
      </c>
      <c r="AD3378" s="207">
        <v>43133</v>
      </c>
      <c r="AE3378" s="207">
        <v>43168</v>
      </c>
      <c r="AF3378" s="171" t="s">
        <v>3417</v>
      </c>
    </row>
    <row r="3379" spans="28:32" x14ac:dyDescent="0.25">
      <c r="AB3379" s="171" t="s">
        <v>2747</v>
      </c>
      <c r="AC3379" s="171">
        <v>357</v>
      </c>
      <c r="AD3379" s="207">
        <v>43139</v>
      </c>
      <c r="AE3379" s="207">
        <v>43164</v>
      </c>
      <c r="AF3379" s="171" t="s">
        <v>3417</v>
      </c>
    </row>
    <row r="3380" spans="28:32" x14ac:dyDescent="0.25">
      <c r="AB3380" s="171" t="s">
        <v>2747</v>
      </c>
      <c r="AC3380" s="171">
        <v>364</v>
      </c>
      <c r="AD3380" s="207">
        <v>43168</v>
      </c>
      <c r="AE3380" s="207">
        <v>43179</v>
      </c>
      <c r="AF3380" s="171" t="s">
        <v>3417</v>
      </c>
    </row>
    <row r="3381" spans="28:32" x14ac:dyDescent="0.25">
      <c r="AB3381" s="171" t="s">
        <v>2747</v>
      </c>
      <c r="AC3381" s="171">
        <v>353</v>
      </c>
      <c r="AD3381" s="207">
        <v>43180</v>
      </c>
      <c r="AE3381" s="207">
        <v>0</v>
      </c>
      <c r="AF3381" s="171" t="s">
        <v>649</v>
      </c>
    </row>
    <row r="3382" spans="28:32" x14ac:dyDescent="0.25">
      <c r="AB3382" s="171" t="s">
        <v>2747</v>
      </c>
      <c r="AC3382" s="171">
        <v>353</v>
      </c>
      <c r="AD3382" s="207">
        <v>43180</v>
      </c>
      <c r="AE3382" s="207">
        <v>0</v>
      </c>
      <c r="AF3382" s="171" t="s">
        <v>649</v>
      </c>
    </row>
    <row r="3383" spans="28:32" x14ac:dyDescent="0.25">
      <c r="AB3383" s="171" t="s">
        <v>2747</v>
      </c>
      <c r="AC3383" s="171">
        <v>353</v>
      </c>
      <c r="AD3383" s="207">
        <v>43180</v>
      </c>
      <c r="AE3383" s="207">
        <v>0</v>
      </c>
      <c r="AF3383" s="171" t="s">
        <v>649</v>
      </c>
    </row>
    <row r="3384" spans="28:32" x14ac:dyDescent="0.25">
      <c r="AB3384" s="171" t="s">
        <v>2747</v>
      </c>
      <c r="AC3384" s="171">
        <v>353</v>
      </c>
      <c r="AD3384" s="207">
        <v>43180</v>
      </c>
      <c r="AE3384" s="207">
        <v>0</v>
      </c>
      <c r="AF3384" s="171" t="s">
        <v>649</v>
      </c>
    </row>
    <row r="3385" spans="28:32" x14ac:dyDescent="0.25">
      <c r="AB3385" s="171" t="s">
        <v>2748</v>
      </c>
      <c r="AC3385" s="171">
        <v>323</v>
      </c>
      <c r="AD3385" s="207">
        <v>43074</v>
      </c>
      <c r="AE3385" s="207">
        <v>43111</v>
      </c>
      <c r="AF3385" s="171" t="s">
        <v>3417</v>
      </c>
    </row>
    <row r="3386" spans="28:32" x14ac:dyDescent="0.25">
      <c r="AB3386" s="171" t="s">
        <v>2748</v>
      </c>
      <c r="AC3386" s="171">
        <v>327</v>
      </c>
      <c r="AD3386" s="207">
        <v>43074</v>
      </c>
      <c r="AE3386" s="207">
        <v>43131</v>
      </c>
      <c r="AF3386" s="171" t="s">
        <v>3417</v>
      </c>
    </row>
    <row r="3387" spans="28:32" x14ac:dyDescent="0.25">
      <c r="AB3387" s="171" t="s">
        <v>2748</v>
      </c>
      <c r="AC3387" s="171">
        <v>347</v>
      </c>
      <c r="AD3387" s="207">
        <v>43118</v>
      </c>
      <c r="AE3387" s="207">
        <v>43133</v>
      </c>
      <c r="AF3387" s="171" t="s">
        <v>3417</v>
      </c>
    </row>
    <row r="3388" spans="28:32" x14ac:dyDescent="0.25">
      <c r="AB3388" s="171" t="s">
        <v>2748</v>
      </c>
      <c r="AC3388" s="171">
        <v>340</v>
      </c>
      <c r="AD3388" s="207">
        <v>43133</v>
      </c>
      <c r="AE3388" s="207">
        <v>43168</v>
      </c>
      <c r="AF3388" s="171" t="s">
        <v>3417</v>
      </c>
    </row>
    <row r="3389" spans="28:32" x14ac:dyDescent="0.25">
      <c r="AB3389" s="171" t="s">
        <v>2748</v>
      </c>
      <c r="AC3389" s="171">
        <v>340</v>
      </c>
      <c r="AD3389" s="207">
        <v>43133</v>
      </c>
      <c r="AE3389" s="207">
        <v>43168</v>
      </c>
      <c r="AF3389" s="171" t="s">
        <v>3417</v>
      </c>
    </row>
    <row r="3390" spans="28:32" x14ac:dyDescent="0.25">
      <c r="AB3390" s="171" t="s">
        <v>2748</v>
      </c>
      <c r="AC3390" s="171">
        <v>364</v>
      </c>
      <c r="AD3390" s="207">
        <v>43168</v>
      </c>
      <c r="AE3390" s="207">
        <v>43179</v>
      </c>
      <c r="AF3390" s="171" t="s">
        <v>3417</v>
      </c>
    </row>
    <row r="3391" spans="28:32" x14ac:dyDescent="0.25">
      <c r="AB3391" s="171" t="s">
        <v>2748</v>
      </c>
      <c r="AC3391" s="171">
        <v>353</v>
      </c>
      <c r="AD3391" s="207">
        <v>43180</v>
      </c>
      <c r="AE3391" s="207">
        <v>0</v>
      </c>
      <c r="AF3391" s="171" t="s">
        <v>649</v>
      </c>
    </row>
    <row r="3392" spans="28:32" x14ac:dyDescent="0.25">
      <c r="AB3392" s="171" t="s">
        <v>2748</v>
      </c>
      <c r="AC3392" s="171">
        <v>353</v>
      </c>
      <c r="AD3392" s="207">
        <v>43180</v>
      </c>
      <c r="AE3392" s="207">
        <v>0</v>
      </c>
      <c r="AF3392" s="171" t="s">
        <v>649</v>
      </c>
    </row>
    <row r="3393" spans="28:32" x14ac:dyDescent="0.25">
      <c r="AB3393" s="171" t="s">
        <v>2748</v>
      </c>
      <c r="AC3393" s="171">
        <v>353</v>
      </c>
      <c r="AD3393" s="207">
        <v>43180</v>
      </c>
      <c r="AE3393" s="207">
        <v>0</v>
      </c>
      <c r="AF3393" s="171" t="s">
        <v>649</v>
      </c>
    </row>
    <row r="3394" spans="28:32" x14ac:dyDescent="0.25">
      <c r="AB3394" s="171" t="s">
        <v>3211</v>
      </c>
      <c r="AC3394" s="171">
        <v>340</v>
      </c>
      <c r="AD3394" s="207">
        <v>43133</v>
      </c>
      <c r="AE3394" s="207">
        <v>43168</v>
      </c>
      <c r="AF3394" s="171" t="s">
        <v>3417</v>
      </c>
    </row>
    <row r="3395" spans="28:32" x14ac:dyDescent="0.25">
      <c r="AB3395" s="171" t="s">
        <v>2749</v>
      </c>
      <c r="AC3395" s="171">
        <v>323</v>
      </c>
      <c r="AD3395" s="207">
        <v>43074</v>
      </c>
      <c r="AE3395" s="207">
        <v>43111</v>
      </c>
      <c r="AF3395" s="171" t="s">
        <v>3417</v>
      </c>
    </row>
    <row r="3396" spans="28:32" x14ac:dyDescent="0.25">
      <c r="AB3396" s="171" t="s">
        <v>2749</v>
      </c>
      <c r="AC3396" s="171">
        <v>327</v>
      </c>
      <c r="AD3396" s="207">
        <v>43074</v>
      </c>
      <c r="AE3396" s="207">
        <v>43131</v>
      </c>
      <c r="AF3396" s="171" t="s">
        <v>3417</v>
      </c>
    </row>
    <row r="3397" spans="28:32" x14ac:dyDescent="0.25">
      <c r="AB3397" s="171" t="s">
        <v>2749</v>
      </c>
      <c r="AC3397" s="171">
        <v>327</v>
      </c>
      <c r="AD3397" s="207">
        <v>43074</v>
      </c>
      <c r="AE3397" s="207">
        <v>43131</v>
      </c>
      <c r="AF3397" s="171" t="s">
        <v>3417</v>
      </c>
    </row>
    <row r="3398" spans="28:32" x14ac:dyDescent="0.25">
      <c r="AB3398" s="171" t="s">
        <v>2749</v>
      </c>
      <c r="AC3398" s="171">
        <v>335</v>
      </c>
      <c r="AD3398" s="207">
        <v>43133</v>
      </c>
      <c r="AE3398" s="207">
        <v>43147</v>
      </c>
      <c r="AF3398" s="171" t="s">
        <v>3417</v>
      </c>
    </row>
    <row r="3399" spans="28:32" x14ac:dyDescent="0.25">
      <c r="AB3399" s="171" t="s">
        <v>2749</v>
      </c>
      <c r="AC3399" s="171">
        <v>340</v>
      </c>
      <c r="AD3399" s="207">
        <v>43133</v>
      </c>
      <c r="AE3399" s="207">
        <v>43168</v>
      </c>
      <c r="AF3399" s="171" t="s">
        <v>3417</v>
      </c>
    </row>
    <row r="3400" spans="28:32" x14ac:dyDescent="0.25">
      <c r="AB3400" s="171" t="s">
        <v>2749</v>
      </c>
      <c r="AC3400" s="171">
        <v>353</v>
      </c>
      <c r="AD3400" s="207">
        <v>43180</v>
      </c>
      <c r="AE3400" s="207">
        <v>0</v>
      </c>
      <c r="AF3400" s="171" t="s">
        <v>649</v>
      </c>
    </row>
    <row r="3401" spans="28:32" x14ac:dyDescent="0.25">
      <c r="AB3401" s="171" t="s">
        <v>2749</v>
      </c>
      <c r="AC3401" s="171">
        <v>353</v>
      </c>
      <c r="AD3401" s="207">
        <v>43180</v>
      </c>
      <c r="AE3401" s="207">
        <v>0</v>
      </c>
      <c r="AF3401" s="171" t="s">
        <v>649</v>
      </c>
    </row>
    <row r="3402" spans="28:32" x14ac:dyDescent="0.25">
      <c r="AB3402" s="171" t="s">
        <v>2749</v>
      </c>
      <c r="AC3402" s="171">
        <v>353</v>
      </c>
      <c r="AD3402" s="207">
        <v>43180</v>
      </c>
      <c r="AE3402" s="207">
        <v>0</v>
      </c>
      <c r="AF3402" s="171" t="s">
        <v>649</v>
      </c>
    </row>
    <row r="3403" spans="28:32" x14ac:dyDescent="0.25">
      <c r="AB3403" s="171" t="s">
        <v>2749</v>
      </c>
      <c r="AC3403" s="171">
        <v>353</v>
      </c>
      <c r="AD3403" s="207">
        <v>43180</v>
      </c>
      <c r="AE3403" s="207">
        <v>0</v>
      </c>
      <c r="AF3403" s="171" t="s">
        <v>649</v>
      </c>
    </row>
    <row r="3404" spans="28:32" x14ac:dyDescent="0.25">
      <c r="AB3404" s="171" t="s">
        <v>2749</v>
      </c>
      <c r="AC3404" s="171">
        <v>353</v>
      </c>
      <c r="AD3404" s="207">
        <v>43180</v>
      </c>
      <c r="AE3404" s="207">
        <v>0</v>
      </c>
      <c r="AF3404" s="171" t="s">
        <v>649</v>
      </c>
    </row>
    <row r="3405" spans="28:32" x14ac:dyDescent="0.25">
      <c r="AB3405" s="171" t="s">
        <v>2749</v>
      </c>
      <c r="AC3405" s="171">
        <v>353</v>
      </c>
      <c r="AD3405" s="207">
        <v>43180</v>
      </c>
      <c r="AE3405" s="207">
        <v>0</v>
      </c>
      <c r="AF3405" s="171" t="s">
        <v>649</v>
      </c>
    </row>
    <row r="3406" spans="28:32" x14ac:dyDescent="0.25">
      <c r="AB3406" s="171" t="s">
        <v>2749</v>
      </c>
      <c r="AC3406" s="171">
        <v>353</v>
      </c>
      <c r="AD3406" s="207">
        <v>43180</v>
      </c>
      <c r="AE3406" s="207">
        <v>0</v>
      </c>
      <c r="AF3406" s="171" t="s">
        <v>649</v>
      </c>
    </row>
    <row r="3407" spans="28:32" x14ac:dyDescent="0.25">
      <c r="AB3407" s="171" t="s">
        <v>2750</v>
      </c>
      <c r="AC3407" s="171">
        <v>323</v>
      </c>
      <c r="AD3407" s="207">
        <v>43074</v>
      </c>
      <c r="AE3407" s="207">
        <v>43111</v>
      </c>
      <c r="AF3407" s="171" t="s">
        <v>3417</v>
      </c>
    </row>
    <row r="3408" spans="28:32" x14ac:dyDescent="0.25">
      <c r="AB3408" s="171" t="s">
        <v>2750</v>
      </c>
      <c r="AC3408" s="171">
        <v>347</v>
      </c>
      <c r="AD3408" s="207">
        <v>43118</v>
      </c>
      <c r="AE3408" s="207">
        <v>43133</v>
      </c>
      <c r="AF3408" s="171" t="s">
        <v>3417</v>
      </c>
    </row>
    <row r="3409" spans="28:32" x14ac:dyDescent="0.25">
      <c r="AB3409" s="171" t="s">
        <v>2750</v>
      </c>
      <c r="AC3409" s="171">
        <v>340</v>
      </c>
      <c r="AD3409" s="207">
        <v>43133</v>
      </c>
      <c r="AE3409" s="207">
        <v>43168</v>
      </c>
      <c r="AF3409" s="171" t="s">
        <v>3417</v>
      </c>
    </row>
    <row r="3410" spans="28:32" x14ac:dyDescent="0.25">
      <c r="AB3410" s="171" t="s">
        <v>2750</v>
      </c>
      <c r="AC3410" s="171">
        <v>353</v>
      </c>
      <c r="AD3410" s="207">
        <v>43180</v>
      </c>
      <c r="AE3410" s="207">
        <v>0</v>
      </c>
      <c r="AF3410" s="171" t="s">
        <v>649</v>
      </c>
    </row>
    <row r="3411" spans="28:32" x14ac:dyDescent="0.25">
      <c r="AB3411" s="171" t="s">
        <v>2751</v>
      </c>
      <c r="AC3411" s="171">
        <v>347</v>
      </c>
      <c r="AD3411" s="207">
        <v>43118</v>
      </c>
      <c r="AE3411" s="207">
        <v>43133</v>
      </c>
      <c r="AF3411" s="171" t="s">
        <v>3417</v>
      </c>
    </row>
    <row r="3412" spans="28:32" x14ac:dyDescent="0.25">
      <c r="AB3412" s="171" t="s">
        <v>2751</v>
      </c>
      <c r="AC3412" s="171">
        <v>340</v>
      </c>
      <c r="AD3412" s="207">
        <v>43133</v>
      </c>
      <c r="AE3412" s="207">
        <v>43168</v>
      </c>
      <c r="AF3412" s="171" t="s">
        <v>3417</v>
      </c>
    </row>
    <row r="3413" spans="28:32" x14ac:dyDescent="0.25">
      <c r="AB3413" s="171" t="s">
        <v>2751</v>
      </c>
      <c r="AC3413" s="171">
        <v>340</v>
      </c>
      <c r="AD3413" s="207">
        <v>43133</v>
      </c>
      <c r="AE3413" s="207">
        <v>43168</v>
      </c>
      <c r="AF3413" s="171" t="s">
        <v>3417</v>
      </c>
    </row>
    <row r="3414" spans="28:32" x14ac:dyDescent="0.25">
      <c r="AB3414" s="171" t="s">
        <v>2751</v>
      </c>
      <c r="AC3414" s="171">
        <v>357</v>
      </c>
      <c r="AD3414" s="207">
        <v>43139</v>
      </c>
      <c r="AE3414" s="207">
        <v>43164</v>
      </c>
      <c r="AF3414" s="171" t="s">
        <v>3417</v>
      </c>
    </row>
    <row r="3415" spans="28:32" x14ac:dyDescent="0.25">
      <c r="AB3415" s="171" t="s">
        <v>2751</v>
      </c>
      <c r="AC3415" s="171">
        <v>353</v>
      </c>
      <c r="AD3415" s="207">
        <v>43180</v>
      </c>
      <c r="AE3415" s="207">
        <v>0</v>
      </c>
      <c r="AF3415" s="171" t="s">
        <v>649</v>
      </c>
    </row>
    <row r="3416" spans="28:32" x14ac:dyDescent="0.25">
      <c r="AB3416" s="171" t="s">
        <v>2751</v>
      </c>
      <c r="AC3416" s="171">
        <v>353</v>
      </c>
      <c r="AD3416" s="207">
        <v>43180</v>
      </c>
      <c r="AE3416" s="207">
        <v>0</v>
      </c>
      <c r="AF3416" s="171" t="s">
        <v>649</v>
      </c>
    </row>
    <row r="3417" spans="28:32" x14ac:dyDescent="0.25">
      <c r="AB3417" s="171" t="s">
        <v>2752</v>
      </c>
      <c r="AC3417" s="171">
        <v>347</v>
      </c>
      <c r="AD3417" s="207">
        <v>43118</v>
      </c>
      <c r="AE3417" s="207">
        <v>43133</v>
      </c>
      <c r="AF3417" s="171" t="s">
        <v>3417</v>
      </c>
    </row>
    <row r="3418" spans="28:32" x14ac:dyDescent="0.25">
      <c r="AB3418" s="171" t="s">
        <v>2752</v>
      </c>
      <c r="AC3418" s="171">
        <v>340</v>
      </c>
      <c r="AD3418" s="207">
        <v>43133</v>
      </c>
      <c r="AE3418" s="207">
        <v>43168</v>
      </c>
      <c r="AF3418" s="171" t="s">
        <v>3417</v>
      </c>
    </row>
    <row r="3419" spans="28:32" x14ac:dyDescent="0.25">
      <c r="AB3419" s="171" t="s">
        <v>2753</v>
      </c>
      <c r="AC3419" s="171">
        <v>323</v>
      </c>
      <c r="AD3419" s="207">
        <v>43074</v>
      </c>
      <c r="AE3419" s="207">
        <v>43111</v>
      </c>
      <c r="AF3419" s="171" t="s">
        <v>3417</v>
      </c>
    </row>
    <row r="3420" spans="28:32" x14ac:dyDescent="0.25">
      <c r="AB3420" s="171" t="s">
        <v>2753</v>
      </c>
      <c r="AC3420" s="171">
        <v>347</v>
      </c>
      <c r="AD3420" s="207">
        <v>43118</v>
      </c>
      <c r="AE3420" s="207">
        <v>43133</v>
      </c>
      <c r="AF3420" s="171" t="s">
        <v>3417</v>
      </c>
    </row>
    <row r="3421" spans="28:32" x14ac:dyDescent="0.25">
      <c r="AB3421" s="171" t="s">
        <v>2754</v>
      </c>
      <c r="AC3421" s="171">
        <v>357</v>
      </c>
      <c r="AD3421" s="207">
        <v>43139</v>
      </c>
      <c r="AE3421" s="207">
        <v>43164</v>
      </c>
      <c r="AF3421" s="171" t="s">
        <v>3417</v>
      </c>
    </row>
    <row r="3422" spans="28:32" x14ac:dyDescent="0.25">
      <c r="AB3422" s="171" t="s">
        <v>2754</v>
      </c>
      <c r="AC3422" s="171">
        <v>353</v>
      </c>
      <c r="AD3422" s="207">
        <v>43180</v>
      </c>
      <c r="AE3422" s="207">
        <v>0</v>
      </c>
      <c r="AF3422" s="171" t="s">
        <v>649</v>
      </c>
    </row>
    <row r="3423" spans="28:32" x14ac:dyDescent="0.25">
      <c r="AB3423" s="171" t="s">
        <v>2755</v>
      </c>
      <c r="AC3423" s="171">
        <v>357</v>
      </c>
      <c r="AD3423" s="207">
        <v>43139</v>
      </c>
      <c r="AE3423" s="207">
        <v>43164</v>
      </c>
      <c r="AF3423" s="171" t="s">
        <v>3417</v>
      </c>
    </row>
    <row r="3424" spans="28:32" x14ac:dyDescent="0.25">
      <c r="AB3424" s="171" t="s">
        <v>2755</v>
      </c>
      <c r="AC3424" s="171">
        <v>364</v>
      </c>
      <c r="AD3424" s="207">
        <v>43168</v>
      </c>
      <c r="AE3424" s="207">
        <v>43179</v>
      </c>
      <c r="AF3424" s="171" t="s">
        <v>3417</v>
      </c>
    </row>
    <row r="3425" spans="28:32" x14ac:dyDescent="0.25">
      <c r="AB3425" s="171" t="s">
        <v>2755</v>
      </c>
      <c r="AC3425" s="171">
        <v>353</v>
      </c>
      <c r="AD3425" s="207">
        <v>43180</v>
      </c>
      <c r="AE3425" s="207">
        <v>0</v>
      </c>
      <c r="AF3425" s="171" t="s">
        <v>649</v>
      </c>
    </row>
    <row r="3426" spans="28:32" x14ac:dyDescent="0.25">
      <c r="AB3426" s="171" t="s">
        <v>2755</v>
      </c>
      <c r="AC3426" s="171">
        <v>353</v>
      </c>
      <c r="AD3426" s="207">
        <v>43180</v>
      </c>
      <c r="AE3426" s="207">
        <v>0</v>
      </c>
      <c r="AF3426" s="171" t="s">
        <v>649</v>
      </c>
    </row>
    <row r="3427" spans="28:32" x14ac:dyDescent="0.25">
      <c r="AB3427" s="171" t="s">
        <v>3212</v>
      </c>
      <c r="AC3427" s="171">
        <v>340</v>
      </c>
      <c r="AD3427" s="207">
        <v>43133</v>
      </c>
      <c r="AE3427" s="207">
        <v>43168</v>
      </c>
      <c r="AF3427" s="171" t="s">
        <v>3417</v>
      </c>
    </row>
    <row r="3428" spans="28:32" x14ac:dyDescent="0.25">
      <c r="AB3428" s="171" t="s">
        <v>2756</v>
      </c>
      <c r="AC3428" s="171">
        <v>364</v>
      </c>
      <c r="AD3428" s="207">
        <v>43168</v>
      </c>
      <c r="AE3428" s="207">
        <v>43179</v>
      </c>
      <c r="AF3428" s="171" t="s">
        <v>3417</v>
      </c>
    </row>
    <row r="3429" spans="28:32" x14ac:dyDescent="0.25">
      <c r="AB3429" s="171" t="s">
        <v>2756</v>
      </c>
      <c r="AC3429" s="171">
        <v>353</v>
      </c>
      <c r="AD3429" s="207">
        <v>43180</v>
      </c>
      <c r="AE3429" s="207">
        <v>0</v>
      </c>
      <c r="AF3429" s="171" t="s">
        <v>649</v>
      </c>
    </row>
    <row r="3430" spans="28:32" x14ac:dyDescent="0.25">
      <c r="AB3430" s="171" t="s">
        <v>2757</v>
      </c>
      <c r="AC3430" s="171">
        <v>353</v>
      </c>
      <c r="AD3430" s="207">
        <v>43180</v>
      </c>
      <c r="AE3430" s="207">
        <v>0</v>
      </c>
      <c r="AF3430" s="171" t="s">
        <v>649</v>
      </c>
    </row>
    <row r="3431" spans="28:32" x14ac:dyDescent="0.25">
      <c r="AB3431" s="171" t="s">
        <v>2758</v>
      </c>
      <c r="AC3431" s="171">
        <v>323</v>
      </c>
      <c r="AD3431" s="207">
        <v>43074</v>
      </c>
      <c r="AE3431" s="207">
        <v>43111</v>
      </c>
      <c r="AF3431" s="171" t="s">
        <v>3417</v>
      </c>
    </row>
    <row r="3432" spans="28:32" x14ac:dyDescent="0.25">
      <c r="AB3432" s="171" t="s">
        <v>2758</v>
      </c>
      <c r="AC3432" s="171">
        <v>347</v>
      </c>
      <c r="AD3432" s="207">
        <v>43118</v>
      </c>
      <c r="AE3432" s="207">
        <v>43133</v>
      </c>
      <c r="AF3432" s="171" t="s">
        <v>3417</v>
      </c>
    </row>
    <row r="3433" spans="28:32" x14ac:dyDescent="0.25">
      <c r="AB3433" s="171" t="s">
        <v>2758</v>
      </c>
      <c r="AC3433" s="171">
        <v>340</v>
      </c>
      <c r="AD3433" s="207">
        <v>43133</v>
      </c>
      <c r="AE3433" s="207">
        <v>43168</v>
      </c>
      <c r="AF3433" s="171" t="s">
        <v>3417</v>
      </c>
    </row>
    <row r="3434" spans="28:32" x14ac:dyDescent="0.25">
      <c r="AB3434" s="171" t="s">
        <v>2758</v>
      </c>
      <c r="AC3434" s="171">
        <v>364</v>
      </c>
      <c r="AD3434" s="207">
        <v>43168</v>
      </c>
      <c r="AE3434" s="207">
        <v>43179</v>
      </c>
      <c r="AF3434" s="171" t="s">
        <v>3417</v>
      </c>
    </row>
    <row r="3435" spans="28:32" x14ac:dyDescent="0.25">
      <c r="AB3435" s="171" t="s">
        <v>2758</v>
      </c>
      <c r="AC3435" s="171">
        <v>353</v>
      </c>
      <c r="AD3435" s="207">
        <v>43180</v>
      </c>
      <c r="AE3435" s="207">
        <v>0</v>
      </c>
      <c r="AF3435" s="171" t="s">
        <v>649</v>
      </c>
    </row>
    <row r="3436" spans="28:32" x14ac:dyDescent="0.25">
      <c r="AB3436" s="171" t="s">
        <v>2758</v>
      </c>
      <c r="AC3436" s="171">
        <v>353</v>
      </c>
      <c r="AD3436" s="207">
        <v>43180</v>
      </c>
      <c r="AE3436" s="207">
        <v>0</v>
      </c>
      <c r="AF3436" s="171" t="s">
        <v>649</v>
      </c>
    </row>
    <row r="3437" spans="28:32" x14ac:dyDescent="0.25">
      <c r="AB3437" s="171" t="s">
        <v>2759</v>
      </c>
      <c r="AC3437" s="171">
        <v>347</v>
      </c>
      <c r="AD3437" s="207">
        <v>43118</v>
      </c>
      <c r="AE3437" s="207">
        <v>43133</v>
      </c>
      <c r="AF3437" s="171" t="s">
        <v>3417</v>
      </c>
    </row>
    <row r="3438" spans="28:32" x14ac:dyDescent="0.25">
      <c r="AB3438" s="171" t="s">
        <v>2759</v>
      </c>
      <c r="AC3438" s="171">
        <v>340</v>
      </c>
      <c r="AD3438" s="207">
        <v>43133</v>
      </c>
      <c r="AE3438" s="207">
        <v>43168</v>
      </c>
      <c r="AF3438" s="171" t="s">
        <v>3417</v>
      </c>
    </row>
    <row r="3439" spans="28:32" x14ac:dyDescent="0.25">
      <c r="AB3439" s="171" t="s">
        <v>2759</v>
      </c>
      <c r="AC3439" s="171">
        <v>340</v>
      </c>
      <c r="AD3439" s="207">
        <v>43133</v>
      </c>
      <c r="AE3439" s="207">
        <v>43168</v>
      </c>
      <c r="AF3439" s="171" t="s">
        <v>3417</v>
      </c>
    </row>
    <row r="3440" spans="28:32" x14ac:dyDescent="0.25">
      <c r="AB3440" s="171" t="s">
        <v>2759</v>
      </c>
      <c r="AC3440" s="171">
        <v>340</v>
      </c>
      <c r="AD3440" s="207">
        <v>43133</v>
      </c>
      <c r="AE3440" s="207">
        <v>43168</v>
      </c>
      <c r="AF3440" s="171" t="s">
        <v>3417</v>
      </c>
    </row>
    <row r="3441" spans="28:32" x14ac:dyDescent="0.25">
      <c r="AB3441" s="171" t="s">
        <v>2759</v>
      </c>
      <c r="AC3441" s="171">
        <v>357</v>
      </c>
      <c r="AD3441" s="207">
        <v>43139</v>
      </c>
      <c r="AE3441" s="207">
        <v>43164</v>
      </c>
      <c r="AF3441" s="171" t="s">
        <v>3417</v>
      </c>
    </row>
    <row r="3442" spans="28:32" x14ac:dyDescent="0.25">
      <c r="AB3442" s="171" t="s">
        <v>2759</v>
      </c>
      <c r="AC3442" s="171">
        <v>353</v>
      </c>
      <c r="AD3442" s="207">
        <v>43180</v>
      </c>
      <c r="AE3442" s="207">
        <v>0</v>
      </c>
      <c r="AF3442" s="171" t="s">
        <v>649</v>
      </c>
    </row>
    <row r="3443" spans="28:32" x14ac:dyDescent="0.25">
      <c r="AB3443" s="171" t="s">
        <v>2759</v>
      </c>
      <c r="AC3443" s="171">
        <v>353</v>
      </c>
      <c r="AD3443" s="207">
        <v>43180</v>
      </c>
      <c r="AE3443" s="207">
        <v>0</v>
      </c>
      <c r="AF3443" s="171" t="s">
        <v>649</v>
      </c>
    </row>
    <row r="3444" spans="28:32" x14ac:dyDescent="0.25">
      <c r="AB3444" s="171" t="s">
        <v>2759</v>
      </c>
      <c r="AC3444" s="171">
        <v>353</v>
      </c>
      <c r="AD3444" s="207">
        <v>43180</v>
      </c>
      <c r="AE3444" s="207">
        <v>0</v>
      </c>
      <c r="AF3444" s="171" t="s">
        <v>649</v>
      </c>
    </row>
    <row r="3445" spans="28:32" x14ac:dyDescent="0.25">
      <c r="AB3445" s="171" t="s">
        <v>2759</v>
      </c>
      <c r="AC3445" s="171">
        <v>353</v>
      </c>
      <c r="AD3445" s="207">
        <v>43180</v>
      </c>
      <c r="AE3445" s="207">
        <v>0</v>
      </c>
      <c r="AF3445" s="171" t="s">
        <v>649</v>
      </c>
    </row>
    <row r="3446" spans="28:32" x14ac:dyDescent="0.25">
      <c r="AB3446" s="171" t="s">
        <v>2760</v>
      </c>
      <c r="AC3446" s="171">
        <v>323</v>
      </c>
      <c r="AD3446" s="207">
        <v>43074</v>
      </c>
      <c r="AE3446" s="207">
        <v>43111</v>
      </c>
      <c r="AF3446" s="171" t="s">
        <v>3417</v>
      </c>
    </row>
    <row r="3447" spans="28:32" x14ac:dyDescent="0.25">
      <c r="AB3447" s="171" t="s">
        <v>2760</v>
      </c>
      <c r="AC3447" s="171">
        <v>340</v>
      </c>
      <c r="AD3447" s="207">
        <v>43133</v>
      </c>
      <c r="AE3447" s="207">
        <v>43168</v>
      </c>
      <c r="AF3447" s="171" t="s">
        <v>3417</v>
      </c>
    </row>
    <row r="3448" spans="28:32" x14ac:dyDescent="0.25">
      <c r="AB3448" s="171" t="s">
        <v>2760</v>
      </c>
      <c r="AC3448" s="171">
        <v>357</v>
      </c>
      <c r="AD3448" s="207">
        <v>43139</v>
      </c>
      <c r="AE3448" s="207">
        <v>43164</v>
      </c>
      <c r="AF3448" s="171" t="s">
        <v>3417</v>
      </c>
    </row>
    <row r="3449" spans="28:32" x14ac:dyDescent="0.25">
      <c r="AB3449" s="171" t="s">
        <v>2760</v>
      </c>
      <c r="AC3449" s="171">
        <v>364</v>
      </c>
      <c r="AD3449" s="207">
        <v>43168</v>
      </c>
      <c r="AE3449" s="207">
        <v>43179</v>
      </c>
      <c r="AF3449" s="171" t="s">
        <v>3417</v>
      </c>
    </row>
    <row r="3450" spans="28:32" x14ac:dyDescent="0.25">
      <c r="AB3450" s="171" t="s">
        <v>2760</v>
      </c>
      <c r="AC3450" s="171">
        <v>353</v>
      </c>
      <c r="AD3450" s="207">
        <v>43180</v>
      </c>
      <c r="AE3450" s="207">
        <v>0</v>
      </c>
      <c r="AF3450" s="171" t="s">
        <v>649</v>
      </c>
    </row>
    <row r="3451" spans="28:32" x14ac:dyDescent="0.25">
      <c r="AB3451" s="171" t="s">
        <v>2760</v>
      </c>
      <c r="AC3451" s="171">
        <v>353</v>
      </c>
      <c r="AD3451" s="207">
        <v>43180</v>
      </c>
      <c r="AE3451" s="207">
        <v>0</v>
      </c>
      <c r="AF3451" s="171" t="s">
        <v>649</v>
      </c>
    </row>
    <row r="3452" spans="28:32" x14ac:dyDescent="0.25">
      <c r="AB3452" s="171" t="s">
        <v>2760</v>
      </c>
      <c r="AC3452" s="171">
        <v>353</v>
      </c>
      <c r="AD3452" s="207">
        <v>43180</v>
      </c>
      <c r="AE3452" s="207">
        <v>0</v>
      </c>
      <c r="AF3452" s="171" t="s">
        <v>649</v>
      </c>
    </row>
    <row r="3453" spans="28:32" x14ac:dyDescent="0.25">
      <c r="AB3453" s="171" t="s">
        <v>2761</v>
      </c>
      <c r="AC3453" s="171">
        <v>323</v>
      </c>
      <c r="AD3453" s="207">
        <v>43074</v>
      </c>
      <c r="AE3453" s="207">
        <v>43111</v>
      </c>
      <c r="AF3453" s="171" t="s">
        <v>3417</v>
      </c>
    </row>
    <row r="3454" spans="28:32" x14ac:dyDescent="0.25">
      <c r="AB3454" s="171" t="s">
        <v>2761</v>
      </c>
      <c r="AC3454" s="171">
        <v>340</v>
      </c>
      <c r="AD3454" s="207">
        <v>43133</v>
      </c>
      <c r="AE3454" s="207">
        <v>43168</v>
      </c>
      <c r="AF3454" s="171" t="s">
        <v>3417</v>
      </c>
    </row>
    <row r="3455" spans="28:32" x14ac:dyDescent="0.25">
      <c r="AB3455" s="171" t="s">
        <v>3213</v>
      </c>
      <c r="AC3455" s="171">
        <v>340</v>
      </c>
      <c r="AD3455" s="207">
        <v>43133</v>
      </c>
      <c r="AE3455" s="207">
        <v>43168</v>
      </c>
      <c r="AF3455" s="171" t="s">
        <v>3417</v>
      </c>
    </row>
    <row r="3456" spans="28:32" x14ac:dyDescent="0.25">
      <c r="AB3456" s="171" t="s">
        <v>2762</v>
      </c>
      <c r="AC3456" s="171">
        <v>327</v>
      </c>
      <c r="AD3456" s="207">
        <v>43074</v>
      </c>
      <c r="AE3456" s="207">
        <v>43131</v>
      </c>
      <c r="AF3456" s="171" t="s">
        <v>3417</v>
      </c>
    </row>
    <row r="3457" spans="28:32" x14ac:dyDescent="0.25">
      <c r="AB3457" s="171" t="s">
        <v>2762</v>
      </c>
      <c r="AC3457" s="171">
        <v>364</v>
      </c>
      <c r="AD3457" s="207">
        <v>43168</v>
      </c>
      <c r="AE3457" s="207">
        <v>43179</v>
      </c>
      <c r="AF3457" s="171" t="s">
        <v>3417</v>
      </c>
    </row>
    <row r="3458" spans="28:32" x14ac:dyDescent="0.25">
      <c r="AB3458" s="171" t="s">
        <v>2762</v>
      </c>
      <c r="AC3458" s="171">
        <v>374</v>
      </c>
      <c r="AD3458" s="207">
        <v>43195</v>
      </c>
      <c r="AE3458" s="207">
        <v>0</v>
      </c>
      <c r="AF3458" s="171" t="s">
        <v>649</v>
      </c>
    </row>
    <row r="3459" spans="28:32" x14ac:dyDescent="0.25">
      <c r="AB3459" s="171" t="s">
        <v>2763</v>
      </c>
      <c r="AC3459" s="171">
        <v>374</v>
      </c>
      <c r="AD3459" s="207">
        <v>43195</v>
      </c>
      <c r="AE3459" s="207">
        <v>0</v>
      </c>
      <c r="AF3459" s="171" t="s">
        <v>649</v>
      </c>
    </row>
    <row r="3460" spans="28:32" x14ac:dyDescent="0.25">
      <c r="AB3460" s="171" t="s">
        <v>2764</v>
      </c>
      <c r="AC3460" s="171">
        <v>364</v>
      </c>
      <c r="AD3460" s="207">
        <v>43168</v>
      </c>
      <c r="AE3460" s="207">
        <v>43179</v>
      </c>
      <c r="AF3460" s="171" t="s">
        <v>3417</v>
      </c>
    </row>
    <row r="3461" spans="28:32" x14ac:dyDescent="0.25">
      <c r="AB3461" s="171" t="s">
        <v>2765</v>
      </c>
      <c r="AC3461" s="171">
        <v>323</v>
      </c>
      <c r="AD3461" s="207">
        <v>43074</v>
      </c>
      <c r="AE3461" s="207">
        <v>43111</v>
      </c>
      <c r="AF3461" s="171" t="s">
        <v>3417</v>
      </c>
    </row>
    <row r="3462" spans="28:32" x14ac:dyDescent="0.25">
      <c r="AB3462" s="171" t="s">
        <v>2765</v>
      </c>
      <c r="AC3462" s="171">
        <v>327</v>
      </c>
      <c r="AD3462" s="207">
        <v>43074</v>
      </c>
      <c r="AE3462" s="207">
        <v>43131</v>
      </c>
      <c r="AF3462" s="171" t="s">
        <v>3417</v>
      </c>
    </row>
    <row r="3463" spans="28:32" x14ac:dyDescent="0.25">
      <c r="AB3463" s="171" t="s">
        <v>2765</v>
      </c>
      <c r="AC3463" s="171">
        <v>327</v>
      </c>
      <c r="AD3463" s="207">
        <v>43074</v>
      </c>
      <c r="AE3463" s="207">
        <v>43131</v>
      </c>
      <c r="AF3463" s="171" t="s">
        <v>3417</v>
      </c>
    </row>
    <row r="3464" spans="28:32" x14ac:dyDescent="0.25">
      <c r="AB3464" s="171" t="s">
        <v>2765</v>
      </c>
      <c r="AC3464" s="171">
        <v>327</v>
      </c>
      <c r="AD3464" s="207">
        <v>43074</v>
      </c>
      <c r="AE3464" s="207">
        <v>43131</v>
      </c>
      <c r="AF3464" s="171" t="s">
        <v>3417</v>
      </c>
    </row>
    <row r="3465" spans="28:32" x14ac:dyDescent="0.25">
      <c r="AB3465" s="171" t="s">
        <v>2765</v>
      </c>
      <c r="AC3465" s="171">
        <v>335</v>
      </c>
      <c r="AD3465" s="207">
        <v>43133</v>
      </c>
      <c r="AE3465" s="207">
        <v>43147</v>
      </c>
      <c r="AF3465" s="171" t="s">
        <v>3417</v>
      </c>
    </row>
    <row r="3466" spans="28:32" x14ac:dyDescent="0.25">
      <c r="AB3466" s="171" t="s">
        <v>2765</v>
      </c>
      <c r="AC3466" s="171">
        <v>340</v>
      </c>
      <c r="AD3466" s="207">
        <v>43133</v>
      </c>
      <c r="AE3466" s="207">
        <v>43168</v>
      </c>
      <c r="AF3466" s="171" t="s">
        <v>3417</v>
      </c>
    </row>
    <row r="3467" spans="28:32" x14ac:dyDescent="0.25">
      <c r="AB3467" s="171" t="s">
        <v>2765</v>
      </c>
      <c r="AC3467" s="171">
        <v>357</v>
      </c>
      <c r="AD3467" s="207">
        <v>43139</v>
      </c>
      <c r="AE3467" s="207">
        <v>43164</v>
      </c>
      <c r="AF3467" s="171" t="s">
        <v>3417</v>
      </c>
    </row>
    <row r="3468" spans="28:32" x14ac:dyDescent="0.25">
      <c r="AB3468" s="171" t="s">
        <v>2765</v>
      </c>
      <c r="AC3468" s="171">
        <v>353</v>
      </c>
      <c r="AD3468" s="207">
        <v>43180</v>
      </c>
      <c r="AE3468" s="207">
        <v>0</v>
      </c>
      <c r="AF3468" s="171" t="s">
        <v>649</v>
      </c>
    </row>
    <row r="3469" spans="28:32" x14ac:dyDescent="0.25">
      <c r="AB3469" s="171" t="s">
        <v>2765</v>
      </c>
      <c r="AC3469" s="171">
        <v>353</v>
      </c>
      <c r="AD3469" s="207">
        <v>43180</v>
      </c>
      <c r="AE3469" s="207">
        <v>0</v>
      </c>
      <c r="AF3469" s="171" t="s">
        <v>649</v>
      </c>
    </row>
    <row r="3470" spans="28:32" x14ac:dyDescent="0.25">
      <c r="AB3470" s="171" t="s">
        <v>2765</v>
      </c>
      <c r="AC3470" s="171">
        <v>353</v>
      </c>
      <c r="AD3470" s="207">
        <v>43180</v>
      </c>
      <c r="AE3470" s="207">
        <v>0</v>
      </c>
      <c r="AF3470" s="171" t="s">
        <v>649</v>
      </c>
    </row>
    <row r="3471" spans="28:32" x14ac:dyDescent="0.25">
      <c r="AB3471" s="171" t="s">
        <v>2765</v>
      </c>
      <c r="AC3471" s="171">
        <v>353</v>
      </c>
      <c r="AD3471" s="207">
        <v>43180</v>
      </c>
      <c r="AE3471" s="207">
        <v>0</v>
      </c>
      <c r="AF3471" s="171" t="s">
        <v>649</v>
      </c>
    </row>
    <row r="3472" spans="28:32" x14ac:dyDescent="0.25">
      <c r="AB3472" s="171" t="s">
        <v>2765</v>
      </c>
      <c r="AC3472" s="171">
        <v>353</v>
      </c>
      <c r="AD3472" s="207">
        <v>43180</v>
      </c>
      <c r="AE3472" s="207">
        <v>0</v>
      </c>
      <c r="AF3472" s="171" t="s">
        <v>649</v>
      </c>
    </row>
    <row r="3473" spans="28:32" x14ac:dyDescent="0.25">
      <c r="AB3473" s="171" t="s">
        <v>2765</v>
      </c>
      <c r="AC3473" s="171">
        <v>353</v>
      </c>
      <c r="AD3473" s="207">
        <v>43180</v>
      </c>
      <c r="AE3473" s="207">
        <v>0</v>
      </c>
      <c r="AF3473" s="171" t="s">
        <v>649</v>
      </c>
    </row>
    <row r="3474" spans="28:32" x14ac:dyDescent="0.25">
      <c r="AB3474" s="171" t="s">
        <v>2765</v>
      </c>
      <c r="AC3474" s="171">
        <v>353</v>
      </c>
      <c r="AD3474" s="207">
        <v>43180</v>
      </c>
      <c r="AE3474" s="207">
        <v>0</v>
      </c>
      <c r="AF3474" s="171" t="s">
        <v>649</v>
      </c>
    </row>
    <row r="3475" spans="28:32" x14ac:dyDescent="0.25">
      <c r="AB3475" s="171" t="s">
        <v>2766</v>
      </c>
      <c r="AC3475" s="171">
        <v>327</v>
      </c>
      <c r="AD3475" s="207">
        <v>43074</v>
      </c>
      <c r="AE3475" s="207">
        <v>43131</v>
      </c>
      <c r="AF3475" s="171" t="s">
        <v>3417</v>
      </c>
    </row>
    <row r="3476" spans="28:32" x14ac:dyDescent="0.25">
      <c r="AB3476" s="171" t="s">
        <v>2766</v>
      </c>
      <c r="AC3476" s="171">
        <v>347</v>
      </c>
      <c r="AD3476" s="207">
        <v>43118</v>
      </c>
      <c r="AE3476" s="207">
        <v>43133</v>
      </c>
      <c r="AF3476" s="171" t="s">
        <v>3417</v>
      </c>
    </row>
    <row r="3477" spans="28:32" x14ac:dyDescent="0.25">
      <c r="AB3477" s="171" t="s">
        <v>2766</v>
      </c>
      <c r="AC3477" s="171">
        <v>340</v>
      </c>
      <c r="AD3477" s="207">
        <v>43133</v>
      </c>
      <c r="AE3477" s="207">
        <v>43168</v>
      </c>
      <c r="AF3477" s="171" t="s">
        <v>3417</v>
      </c>
    </row>
    <row r="3478" spans="28:32" x14ac:dyDescent="0.25">
      <c r="AB3478" s="171" t="s">
        <v>2766</v>
      </c>
      <c r="AC3478" s="171">
        <v>340</v>
      </c>
      <c r="AD3478" s="207">
        <v>43133</v>
      </c>
      <c r="AE3478" s="207">
        <v>43168</v>
      </c>
      <c r="AF3478" s="171" t="s">
        <v>3417</v>
      </c>
    </row>
    <row r="3479" spans="28:32" x14ac:dyDescent="0.25">
      <c r="AB3479" s="171" t="s">
        <v>2767</v>
      </c>
      <c r="AC3479" s="171">
        <v>347</v>
      </c>
      <c r="AD3479" s="207">
        <v>43118</v>
      </c>
      <c r="AE3479" s="207">
        <v>43133</v>
      </c>
      <c r="AF3479" s="171" t="s">
        <v>3417</v>
      </c>
    </row>
    <row r="3480" spans="28:32" x14ac:dyDescent="0.25">
      <c r="AB3480" s="171" t="s">
        <v>2767</v>
      </c>
      <c r="AC3480" s="171">
        <v>340</v>
      </c>
      <c r="AD3480" s="207">
        <v>43133</v>
      </c>
      <c r="AE3480" s="207">
        <v>43168</v>
      </c>
      <c r="AF3480" s="171" t="s">
        <v>3417</v>
      </c>
    </row>
    <row r="3481" spans="28:32" x14ac:dyDescent="0.25">
      <c r="AB3481" s="171" t="s">
        <v>2767</v>
      </c>
      <c r="AC3481" s="171">
        <v>357</v>
      </c>
      <c r="AD3481" s="207">
        <v>43139</v>
      </c>
      <c r="AE3481" s="207">
        <v>43164</v>
      </c>
      <c r="AF3481" s="171" t="s">
        <v>3417</v>
      </c>
    </row>
    <row r="3482" spans="28:32" x14ac:dyDescent="0.25">
      <c r="AB3482" s="171" t="s">
        <v>2767</v>
      </c>
      <c r="AC3482" s="171">
        <v>364</v>
      </c>
      <c r="AD3482" s="207">
        <v>43168</v>
      </c>
      <c r="AE3482" s="207">
        <v>43179</v>
      </c>
      <c r="AF3482" s="171" t="s">
        <v>3417</v>
      </c>
    </row>
    <row r="3483" spans="28:32" x14ac:dyDescent="0.25">
      <c r="AB3483" s="171" t="s">
        <v>2767</v>
      </c>
      <c r="AC3483" s="171">
        <v>353</v>
      </c>
      <c r="AD3483" s="207">
        <v>43180</v>
      </c>
      <c r="AE3483" s="207">
        <v>0</v>
      </c>
      <c r="AF3483" s="171" t="s">
        <v>649</v>
      </c>
    </row>
    <row r="3484" spans="28:32" x14ac:dyDescent="0.25">
      <c r="AB3484" s="171" t="s">
        <v>2767</v>
      </c>
      <c r="AC3484" s="171">
        <v>353</v>
      </c>
      <c r="AD3484" s="207">
        <v>43180</v>
      </c>
      <c r="AE3484" s="207">
        <v>0</v>
      </c>
      <c r="AF3484" s="171" t="s">
        <v>649</v>
      </c>
    </row>
    <row r="3485" spans="28:32" x14ac:dyDescent="0.25">
      <c r="AB3485" s="171" t="s">
        <v>2767</v>
      </c>
      <c r="AC3485" s="171">
        <v>353</v>
      </c>
      <c r="AD3485" s="207">
        <v>43180</v>
      </c>
      <c r="AE3485" s="207">
        <v>0</v>
      </c>
      <c r="AF3485" s="171" t="s">
        <v>649</v>
      </c>
    </row>
    <row r="3486" spans="28:32" x14ac:dyDescent="0.25">
      <c r="AB3486" s="171" t="s">
        <v>2768</v>
      </c>
      <c r="AC3486" s="171">
        <v>353</v>
      </c>
      <c r="AD3486" s="207">
        <v>43180</v>
      </c>
      <c r="AE3486" s="207">
        <v>0</v>
      </c>
      <c r="AF3486" s="171" t="s">
        <v>649</v>
      </c>
    </row>
    <row r="3487" spans="28:32" x14ac:dyDescent="0.25">
      <c r="AB3487" s="171" t="s">
        <v>2768</v>
      </c>
      <c r="AC3487" s="171">
        <v>353</v>
      </c>
      <c r="AD3487" s="207">
        <v>43180</v>
      </c>
      <c r="AE3487" s="207">
        <v>0</v>
      </c>
      <c r="AF3487" s="171" t="s">
        <v>649</v>
      </c>
    </row>
    <row r="3488" spans="28:32" x14ac:dyDescent="0.25">
      <c r="AB3488" s="171" t="s">
        <v>2769</v>
      </c>
      <c r="AC3488" s="171">
        <v>323</v>
      </c>
      <c r="AD3488" s="207">
        <v>43074</v>
      </c>
      <c r="AE3488" s="207">
        <v>43111</v>
      </c>
      <c r="AF3488" s="171" t="s">
        <v>3417</v>
      </c>
    </row>
    <row r="3489" spans="28:32" x14ac:dyDescent="0.25">
      <c r="AB3489" s="171" t="s">
        <v>2769</v>
      </c>
      <c r="AC3489" s="171">
        <v>340</v>
      </c>
      <c r="AD3489" s="207">
        <v>43133</v>
      </c>
      <c r="AE3489" s="207">
        <v>43168</v>
      </c>
      <c r="AF3489" s="171" t="s">
        <v>3417</v>
      </c>
    </row>
    <row r="3490" spans="28:32" x14ac:dyDescent="0.25">
      <c r="AB3490" s="171" t="s">
        <v>2769</v>
      </c>
      <c r="AC3490" s="171">
        <v>364</v>
      </c>
      <c r="AD3490" s="207">
        <v>43168</v>
      </c>
      <c r="AE3490" s="207">
        <v>43179</v>
      </c>
      <c r="AF3490" s="171" t="s">
        <v>3417</v>
      </c>
    </row>
    <row r="3491" spans="28:32" x14ac:dyDescent="0.25">
      <c r="AB3491" s="171" t="s">
        <v>2769</v>
      </c>
      <c r="AC3491" s="171">
        <v>353</v>
      </c>
      <c r="AD3491" s="207">
        <v>43180</v>
      </c>
      <c r="AE3491" s="207">
        <v>0</v>
      </c>
      <c r="AF3491" s="171" t="s">
        <v>649</v>
      </c>
    </row>
    <row r="3492" spans="28:32" x14ac:dyDescent="0.25">
      <c r="AB3492" s="171" t="s">
        <v>2770</v>
      </c>
      <c r="AC3492" s="171">
        <v>347</v>
      </c>
      <c r="AD3492" s="207">
        <v>43118</v>
      </c>
      <c r="AE3492" s="207">
        <v>43133</v>
      </c>
      <c r="AF3492" s="171" t="s">
        <v>3417</v>
      </c>
    </row>
    <row r="3493" spans="28:32" x14ac:dyDescent="0.25">
      <c r="AB3493" s="171" t="s">
        <v>2770</v>
      </c>
      <c r="AC3493" s="171">
        <v>364</v>
      </c>
      <c r="AD3493" s="207">
        <v>43168</v>
      </c>
      <c r="AE3493" s="207">
        <v>43179</v>
      </c>
      <c r="AF3493" s="171" t="s">
        <v>3417</v>
      </c>
    </row>
    <row r="3494" spans="28:32" x14ac:dyDescent="0.25">
      <c r="AB3494" s="171" t="s">
        <v>2770</v>
      </c>
      <c r="AC3494" s="171">
        <v>353</v>
      </c>
      <c r="AD3494" s="207">
        <v>43180</v>
      </c>
      <c r="AE3494" s="207">
        <v>0</v>
      </c>
      <c r="AF3494" s="171" t="s">
        <v>649</v>
      </c>
    </row>
    <row r="3495" spans="28:32" x14ac:dyDescent="0.25">
      <c r="AB3495" s="171" t="s">
        <v>2770</v>
      </c>
      <c r="AC3495" s="171">
        <v>353</v>
      </c>
      <c r="AD3495" s="207">
        <v>43180</v>
      </c>
      <c r="AE3495" s="207">
        <v>0</v>
      </c>
      <c r="AF3495" s="171" t="s">
        <v>649</v>
      </c>
    </row>
    <row r="3496" spans="28:32" x14ac:dyDescent="0.25">
      <c r="AB3496" s="171" t="s">
        <v>2770</v>
      </c>
      <c r="AC3496" s="171">
        <v>353</v>
      </c>
      <c r="AD3496" s="207">
        <v>43180</v>
      </c>
      <c r="AE3496" s="207">
        <v>0</v>
      </c>
      <c r="AF3496" s="171" t="s">
        <v>649</v>
      </c>
    </row>
    <row r="3497" spans="28:32" x14ac:dyDescent="0.25">
      <c r="AB3497" s="171" t="s">
        <v>2770</v>
      </c>
      <c r="AC3497" s="171">
        <v>353</v>
      </c>
      <c r="AD3497" s="207">
        <v>43180</v>
      </c>
      <c r="AE3497" s="207">
        <v>0</v>
      </c>
      <c r="AF3497" s="171" t="s">
        <v>649</v>
      </c>
    </row>
    <row r="3498" spans="28:32" x14ac:dyDescent="0.25">
      <c r="AB3498" s="171" t="s">
        <v>2770</v>
      </c>
      <c r="AC3498" s="171">
        <v>353</v>
      </c>
      <c r="AD3498" s="207">
        <v>43180</v>
      </c>
      <c r="AE3498" s="207">
        <v>0</v>
      </c>
      <c r="AF3498" s="171" t="s">
        <v>649</v>
      </c>
    </row>
    <row r="3499" spans="28:32" x14ac:dyDescent="0.25">
      <c r="AB3499" s="171" t="s">
        <v>2770</v>
      </c>
      <c r="AC3499" s="171">
        <v>353</v>
      </c>
      <c r="AD3499" s="207">
        <v>43180</v>
      </c>
      <c r="AE3499" s="207">
        <v>0</v>
      </c>
      <c r="AF3499" s="171" t="s">
        <v>649</v>
      </c>
    </row>
    <row r="3500" spans="28:32" x14ac:dyDescent="0.25">
      <c r="AB3500" s="171" t="s">
        <v>2771</v>
      </c>
      <c r="AC3500" s="171">
        <v>347</v>
      </c>
      <c r="AD3500" s="207">
        <v>43118</v>
      </c>
      <c r="AE3500" s="207">
        <v>43133</v>
      </c>
      <c r="AF3500" s="171" t="s">
        <v>3417</v>
      </c>
    </row>
    <row r="3501" spans="28:32" x14ac:dyDescent="0.25">
      <c r="AB3501" s="171" t="s">
        <v>2771</v>
      </c>
      <c r="AC3501" s="171">
        <v>340</v>
      </c>
      <c r="AD3501" s="207">
        <v>43133</v>
      </c>
      <c r="AE3501" s="207">
        <v>43168</v>
      </c>
      <c r="AF3501" s="171" t="s">
        <v>3417</v>
      </c>
    </row>
    <row r="3502" spans="28:32" x14ac:dyDescent="0.25">
      <c r="AB3502" s="171" t="s">
        <v>2771</v>
      </c>
      <c r="AC3502" s="171">
        <v>340</v>
      </c>
      <c r="AD3502" s="207">
        <v>43133</v>
      </c>
      <c r="AE3502" s="207">
        <v>43168</v>
      </c>
      <c r="AF3502" s="171" t="s">
        <v>3417</v>
      </c>
    </row>
    <row r="3503" spans="28:32" x14ac:dyDescent="0.25">
      <c r="AB3503" s="171" t="s">
        <v>2771</v>
      </c>
      <c r="AC3503" s="171">
        <v>357</v>
      </c>
      <c r="AD3503" s="207">
        <v>43139</v>
      </c>
      <c r="AE3503" s="207">
        <v>43164</v>
      </c>
      <c r="AF3503" s="171" t="s">
        <v>3417</v>
      </c>
    </row>
    <row r="3504" spans="28:32" x14ac:dyDescent="0.25">
      <c r="AB3504" s="171" t="s">
        <v>2771</v>
      </c>
      <c r="AC3504" s="171">
        <v>353</v>
      </c>
      <c r="AD3504" s="207">
        <v>43180</v>
      </c>
      <c r="AE3504" s="207">
        <v>0</v>
      </c>
      <c r="AF3504" s="171" t="s">
        <v>649</v>
      </c>
    </row>
    <row r="3505" spans="28:32" x14ac:dyDescent="0.25">
      <c r="AB3505" s="171" t="s">
        <v>2772</v>
      </c>
      <c r="AC3505" s="171">
        <v>347</v>
      </c>
      <c r="AD3505" s="207">
        <v>43118</v>
      </c>
      <c r="AE3505" s="207">
        <v>43133</v>
      </c>
      <c r="AF3505" s="171" t="s">
        <v>3417</v>
      </c>
    </row>
    <row r="3506" spans="28:32" x14ac:dyDescent="0.25">
      <c r="AB3506" s="171" t="s">
        <v>2772</v>
      </c>
      <c r="AC3506" s="171">
        <v>340</v>
      </c>
      <c r="AD3506" s="207">
        <v>43133</v>
      </c>
      <c r="AE3506" s="207">
        <v>43168</v>
      </c>
      <c r="AF3506" s="171" t="s">
        <v>3417</v>
      </c>
    </row>
    <row r="3507" spans="28:32" x14ac:dyDescent="0.25">
      <c r="AB3507" s="171" t="s">
        <v>2772</v>
      </c>
      <c r="AC3507" s="171">
        <v>340</v>
      </c>
      <c r="AD3507" s="207">
        <v>43133</v>
      </c>
      <c r="AE3507" s="207">
        <v>43168</v>
      </c>
      <c r="AF3507" s="171" t="s">
        <v>3417</v>
      </c>
    </row>
    <row r="3508" spans="28:32" x14ac:dyDescent="0.25">
      <c r="AB3508" s="171" t="s">
        <v>2772</v>
      </c>
      <c r="AC3508" s="171">
        <v>357</v>
      </c>
      <c r="AD3508" s="207">
        <v>43139</v>
      </c>
      <c r="AE3508" s="207">
        <v>43164</v>
      </c>
      <c r="AF3508" s="171" t="s">
        <v>3417</v>
      </c>
    </row>
    <row r="3509" spans="28:32" x14ac:dyDescent="0.25">
      <c r="AB3509" s="171" t="s">
        <v>2772</v>
      </c>
      <c r="AC3509" s="171">
        <v>364</v>
      </c>
      <c r="AD3509" s="207">
        <v>43168</v>
      </c>
      <c r="AE3509" s="207">
        <v>43179</v>
      </c>
      <c r="AF3509" s="171" t="s">
        <v>3417</v>
      </c>
    </row>
    <row r="3510" spans="28:32" x14ac:dyDescent="0.25">
      <c r="AB3510" s="171" t="s">
        <v>2772</v>
      </c>
      <c r="AC3510" s="171">
        <v>353</v>
      </c>
      <c r="AD3510" s="207">
        <v>43180</v>
      </c>
      <c r="AE3510" s="207">
        <v>0</v>
      </c>
      <c r="AF3510" s="171" t="s">
        <v>649</v>
      </c>
    </row>
    <row r="3511" spans="28:32" x14ac:dyDescent="0.25">
      <c r="AB3511" s="171" t="s">
        <v>2772</v>
      </c>
      <c r="AC3511" s="171">
        <v>353</v>
      </c>
      <c r="AD3511" s="207">
        <v>43180</v>
      </c>
      <c r="AE3511" s="207">
        <v>0</v>
      </c>
      <c r="AF3511" s="171" t="s">
        <v>649</v>
      </c>
    </row>
    <row r="3512" spans="28:32" x14ac:dyDescent="0.25">
      <c r="AB3512" s="171" t="s">
        <v>2772</v>
      </c>
      <c r="AC3512" s="171">
        <v>353</v>
      </c>
      <c r="AD3512" s="207">
        <v>43180</v>
      </c>
      <c r="AE3512" s="207">
        <v>0</v>
      </c>
      <c r="AF3512" s="171" t="s">
        <v>649</v>
      </c>
    </row>
    <row r="3513" spans="28:32" x14ac:dyDescent="0.25">
      <c r="AB3513" s="171" t="s">
        <v>2772</v>
      </c>
      <c r="AC3513" s="171">
        <v>353</v>
      </c>
      <c r="AD3513" s="207">
        <v>43180</v>
      </c>
      <c r="AE3513" s="207">
        <v>0</v>
      </c>
      <c r="AF3513" s="171" t="s">
        <v>649</v>
      </c>
    </row>
    <row r="3514" spans="28:32" x14ac:dyDescent="0.25">
      <c r="AB3514" s="171" t="s">
        <v>2773</v>
      </c>
      <c r="AC3514" s="171">
        <v>364</v>
      </c>
      <c r="AD3514" s="207">
        <v>43168</v>
      </c>
      <c r="AE3514" s="207">
        <v>43179</v>
      </c>
      <c r="AF3514" s="171" t="s">
        <v>3417</v>
      </c>
    </row>
    <row r="3515" spans="28:32" x14ac:dyDescent="0.25">
      <c r="AB3515" s="171" t="s">
        <v>2773</v>
      </c>
      <c r="AC3515" s="171">
        <v>353</v>
      </c>
      <c r="AD3515" s="207">
        <v>43180</v>
      </c>
      <c r="AE3515" s="207">
        <v>0</v>
      </c>
      <c r="AF3515" s="171" t="s">
        <v>649</v>
      </c>
    </row>
    <row r="3516" spans="28:32" x14ac:dyDescent="0.25">
      <c r="AB3516" s="171" t="s">
        <v>2774</v>
      </c>
      <c r="AC3516" s="171">
        <v>323</v>
      </c>
      <c r="AD3516" s="207">
        <v>43074</v>
      </c>
      <c r="AE3516" s="207">
        <v>43111</v>
      </c>
      <c r="AF3516" s="171" t="s">
        <v>3417</v>
      </c>
    </row>
    <row r="3517" spans="28:32" x14ac:dyDescent="0.25">
      <c r="AB3517" s="171" t="s">
        <v>2774</v>
      </c>
      <c r="AC3517" s="171">
        <v>347</v>
      </c>
      <c r="AD3517" s="207">
        <v>43118</v>
      </c>
      <c r="AE3517" s="207">
        <v>43133</v>
      </c>
      <c r="AF3517" s="171" t="s">
        <v>3417</v>
      </c>
    </row>
    <row r="3518" spans="28:32" x14ac:dyDescent="0.25">
      <c r="AB3518" s="171" t="s">
        <v>2774</v>
      </c>
      <c r="AC3518" s="171">
        <v>340</v>
      </c>
      <c r="AD3518" s="207">
        <v>43133</v>
      </c>
      <c r="AE3518" s="207">
        <v>43168</v>
      </c>
      <c r="AF3518" s="171" t="s">
        <v>3417</v>
      </c>
    </row>
    <row r="3519" spans="28:32" x14ac:dyDescent="0.25">
      <c r="AB3519" s="171" t="s">
        <v>2774</v>
      </c>
      <c r="AC3519" s="171">
        <v>357</v>
      </c>
      <c r="AD3519" s="207">
        <v>43139</v>
      </c>
      <c r="AE3519" s="207">
        <v>43164</v>
      </c>
      <c r="AF3519" s="171" t="s">
        <v>3417</v>
      </c>
    </row>
    <row r="3520" spans="28:32" x14ac:dyDescent="0.25">
      <c r="AB3520" s="171" t="s">
        <v>2774</v>
      </c>
      <c r="AC3520" s="171">
        <v>364</v>
      </c>
      <c r="AD3520" s="207">
        <v>43168</v>
      </c>
      <c r="AE3520" s="207">
        <v>43179</v>
      </c>
      <c r="AF3520" s="171" t="s">
        <v>3417</v>
      </c>
    </row>
    <row r="3521" spans="28:32" x14ac:dyDescent="0.25">
      <c r="AB3521" s="171" t="s">
        <v>2774</v>
      </c>
      <c r="AC3521" s="171">
        <v>353</v>
      </c>
      <c r="AD3521" s="207">
        <v>43180</v>
      </c>
      <c r="AE3521" s="207">
        <v>0</v>
      </c>
      <c r="AF3521" s="171" t="s">
        <v>649</v>
      </c>
    </row>
    <row r="3522" spans="28:32" x14ac:dyDescent="0.25">
      <c r="AB3522" s="171" t="s">
        <v>2774</v>
      </c>
      <c r="AC3522" s="171">
        <v>353</v>
      </c>
      <c r="AD3522" s="207">
        <v>43180</v>
      </c>
      <c r="AE3522" s="207">
        <v>0</v>
      </c>
      <c r="AF3522" s="171" t="s">
        <v>649</v>
      </c>
    </row>
    <row r="3523" spans="28:32" x14ac:dyDescent="0.25">
      <c r="AB3523" s="171" t="s">
        <v>2775</v>
      </c>
      <c r="AC3523" s="171">
        <v>323</v>
      </c>
      <c r="AD3523" s="207">
        <v>43074</v>
      </c>
      <c r="AE3523" s="207">
        <v>43111</v>
      </c>
      <c r="AF3523" s="171" t="s">
        <v>3417</v>
      </c>
    </row>
    <row r="3524" spans="28:32" x14ac:dyDescent="0.25">
      <c r="AB3524" s="171" t="s">
        <v>2775</v>
      </c>
      <c r="AC3524" s="171">
        <v>347</v>
      </c>
      <c r="AD3524" s="207">
        <v>43118</v>
      </c>
      <c r="AE3524" s="207">
        <v>43133</v>
      </c>
      <c r="AF3524" s="171" t="s">
        <v>3417</v>
      </c>
    </row>
    <row r="3525" spans="28:32" x14ac:dyDescent="0.25">
      <c r="AB3525" s="171" t="s">
        <v>2775</v>
      </c>
      <c r="AC3525" s="171">
        <v>340</v>
      </c>
      <c r="AD3525" s="207">
        <v>43133</v>
      </c>
      <c r="AE3525" s="207">
        <v>43168</v>
      </c>
      <c r="AF3525" s="171" t="s">
        <v>3417</v>
      </c>
    </row>
    <row r="3526" spans="28:32" x14ac:dyDescent="0.25">
      <c r="AB3526" s="171" t="s">
        <v>2775</v>
      </c>
      <c r="AC3526" s="171">
        <v>357</v>
      </c>
      <c r="AD3526" s="207">
        <v>43139</v>
      </c>
      <c r="AE3526" s="207">
        <v>43164</v>
      </c>
      <c r="AF3526" s="171" t="s">
        <v>3417</v>
      </c>
    </row>
    <row r="3527" spans="28:32" x14ac:dyDescent="0.25">
      <c r="AB3527" s="171" t="s">
        <v>2775</v>
      </c>
      <c r="AC3527" s="171">
        <v>353</v>
      </c>
      <c r="AD3527" s="207">
        <v>43180</v>
      </c>
      <c r="AE3527" s="207">
        <v>0</v>
      </c>
      <c r="AF3527" s="171" t="s">
        <v>649</v>
      </c>
    </row>
    <row r="3528" spans="28:32" x14ac:dyDescent="0.25">
      <c r="AB3528" s="171" t="s">
        <v>2776</v>
      </c>
      <c r="AC3528" s="171">
        <v>364</v>
      </c>
      <c r="AD3528" s="207">
        <v>43168</v>
      </c>
      <c r="AE3528" s="207">
        <v>43179</v>
      </c>
      <c r="AF3528" s="171" t="s">
        <v>3417</v>
      </c>
    </row>
    <row r="3529" spans="28:32" x14ac:dyDescent="0.25">
      <c r="AB3529" s="171" t="s">
        <v>2776</v>
      </c>
      <c r="AC3529" s="171">
        <v>353</v>
      </c>
      <c r="AD3529" s="207">
        <v>43180</v>
      </c>
      <c r="AE3529" s="207">
        <v>0</v>
      </c>
      <c r="AF3529" s="171" t="s">
        <v>649</v>
      </c>
    </row>
    <row r="3530" spans="28:32" x14ac:dyDescent="0.25">
      <c r="AB3530" s="171" t="s">
        <v>2777</v>
      </c>
      <c r="AC3530" s="171">
        <v>364</v>
      </c>
      <c r="AD3530" s="207">
        <v>43168</v>
      </c>
      <c r="AE3530" s="207">
        <v>43179</v>
      </c>
      <c r="AF3530" s="171" t="s">
        <v>3417</v>
      </c>
    </row>
    <row r="3531" spans="28:32" x14ac:dyDescent="0.25">
      <c r="AB3531" s="171" t="s">
        <v>2777</v>
      </c>
      <c r="AC3531" s="171">
        <v>353</v>
      </c>
      <c r="AD3531" s="207">
        <v>43180</v>
      </c>
      <c r="AE3531" s="207">
        <v>0</v>
      </c>
      <c r="AF3531" s="171" t="s">
        <v>649</v>
      </c>
    </row>
    <row r="3532" spans="28:32" x14ac:dyDescent="0.25">
      <c r="AB3532" s="171" t="s">
        <v>2778</v>
      </c>
      <c r="AC3532" s="171">
        <v>340</v>
      </c>
      <c r="AD3532" s="207">
        <v>43133</v>
      </c>
      <c r="AE3532" s="207">
        <v>43168</v>
      </c>
      <c r="AF3532" s="171" t="s">
        <v>3417</v>
      </c>
    </row>
    <row r="3533" spans="28:32" x14ac:dyDescent="0.25">
      <c r="AB3533" s="171" t="s">
        <v>2778</v>
      </c>
      <c r="AC3533" s="171">
        <v>357</v>
      </c>
      <c r="AD3533" s="207">
        <v>43139</v>
      </c>
      <c r="AE3533" s="207">
        <v>43164</v>
      </c>
      <c r="AF3533" s="171" t="s">
        <v>3417</v>
      </c>
    </row>
    <row r="3534" spans="28:32" x14ac:dyDescent="0.25">
      <c r="AB3534" s="171" t="s">
        <v>2778</v>
      </c>
      <c r="AC3534" s="171">
        <v>364</v>
      </c>
      <c r="AD3534" s="207">
        <v>43168</v>
      </c>
      <c r="AE3534" s="207">
        <v>43179</v>
      </c>
      <c r="AF3534" s="171" t="s">
        <v>3417</v>
      </c>
    </row>
    <row r="3535" spans="28:32" x14ac:dyDescent="0.25">
      <c r="AB3535" s="171" t="s">
        <v>2778</v>
      </c>
      <c r="AC3535" s="171">
        <v>353</v>
      </c>
      <c r="AD3535" s="207">
        <v>43180</v>
      </c>
      <c r="AE3535" s="207">
        <v>0</v>
      </c>
      <c r="AF3535" s="171" t="s">
        <v>649</v>
      </c>
    </row>
    <row r="3536" spans="28:32" x14ac:dyDescent="0.25">
      <c r="AB3536" s="171" t="s">
        <v>2778</v>
      </c>
      <c r="AC3536" s="171">
        <v>353</v>
      </c>
      <c r="AD3536" s="207">
        <v>43180</v>
      </c>
      <c r="AE3536" s="207">
        <v>0</v>
      </c>
      <c r="AF3536" s="171" t="s">
        <v>649</v>
      </c>
    </row>
    <row r="3537" spans="28:32" x14ac:dyDescent="0.25">
      <c r="AB3537" s="171" t="s">
        <v>2778</v>
      </c>
      <c r="AC3537" s="171">
        <v>353</v>
      </c>
      <c r="AD3537" s="207">
        <v>43180</v>
      </c>
      <c r="AE3537" s="207">
        <v>0</v>
      </c>
      <c r="AF3537" s="171" t="s">
        <v>649</v>
      </c>
    </row>
    <row r="3538" spans="28:32" x14ac:dyDescent="0.25">
      <c r="AB3538" s="171" t="s">
        <v>3214</v>
      </c>
      <c r="AC3538" s="171">
        <v>353</v>
      </c>
      <c r="AD3538" s="207">
        <v>43180</v>
      </c>
      <c r="AE3538" s="207">
        <v>0</v>
      </c>
      <c r="AF3538" s="171" t="s">
        <v>649</v>
      </c>
    </row>
    <row r="3539" spans="28:32" x14ac:dyDescent="0.25">
      <c r="AB3539" s="171" t="s">
        <v>2779</v>
      </c>
      <c r="AC3539" s="171">
        <v>327</v>
      </c>
      <c r="AD3539" s="207">
        <v>43074</v>
      </c>
      <c r="AE3539" s="207">
        <v>43131</v>
      </c>
      <c r="AF3539" s="171" t="s">
        <v>3417</v>
      </c>
    </row>
    <row r="3540" spans="28:32" x14ac:dyDescent="0.25">
      <c r="AB3540" s="171" t="s">
        <v>2779</v>
      </c>
      <c r="AC3540" s="171">
        <v>347</v>
      </c>
      <c r="AD3540" s="207">
        <v>43118</v>
      </c>
      <c r="AE3540" s="207">
        <v>43133</v>
      </c>
      <c r="AF3540" s="171" t="s">
        <v>3417</v>
      </c>
    </row>
    <row r="3541" spans="28:32" x14ac:dyDescent="0.25">
      <c r="AB3541" s="171" t="s">
        <v>2779</v>
      </c>
      <c r="AC3541" s="171">
        <v>340</v>
      </c>
      <c r="AD3541" s="207">
        <v>43133</v>
      </c>
      <c r="AE3541" s="207">
        <v>43168</v>
      </c>
      <c r="AF3541" s="171" t="s">
        <v>3417</v>
      </c>
    </row>
    <row r="3542" spans="28:32" x14ac:dyDescent="0.25">
      <c r="AB3542" s="171" t="s">
        <v>2779</v>
      </c>
      <c r="AC3542" s="171">
        <v>340</v>
      </c>
      <c r="AD3542" s="207">
        <v>43133</v>
      </c>
      <c r="AE3542" s="207">
        <v>43168</v>
      </c>
      <c r="AF3542" s="171" t="s">
        <v>3417</v>
      </c>
    </row>
    <row r="3543" spans="28:32" x14ac:dyDescent="0.25">
      <c r="AB3543" s="171" t="s">
        <v>2780</v>
      </c>
      <c r="AC3543" s="171">
        <v>323</v>
      </c>
      <c r="AD3543" s="207">
        <v>43074</v>
      </c>
      <c r="AE3543" s="207">
        <v>43111</v>
      </c>
      <c r="AF3543" s="171" t="s">
        <v>3417</v>
      </c>
    </row>
    <row r="3544" spans="28:32" x14ac:dyDescent="0.25">
      <c r="AB3544" s="171" t="s">
        <v>2780</v>
      </c>
      <c r="AC3544" s="171">
        <v>323</v>
      </c>
      <c r="AD3544" s="207">
        <v>43074</v>
      </c>
      <c r="AE3544" s="207">
        <v>43111</v>
      </c>
      <c r="AF3544" s="171" t="s">
        <v>3417</v>
      </c>
    </row>
    <row r="3545" spans="28:32" x14ac:dyDescent="0.25">
      <c r="AB3545" s="171" t="s">
        <v>2780</v>
      </c>
      <c r="AC3545" s="171">
        <v>347</v>
      </c>
      <c r="AD3545" s="207">
        <v>43118</v>
      </c>
      <c r="AE3545" s="207">
        <v>43133</v>
      </c>
      <c r="AF3545" s="171" t="s">
        <v>3417</v>
      </c>
    </row>
    <row r="3546" spans="28:32" x14ac:dyDescent="0.25">
      <c r="AB3546" s="171" t="s">
        <v>2780</v>
      </c>
      <c r="AC3546" s="171">
        <v>335</v>
      </c>
      <c r="AD3546" s="207">
        <v>43133</v>
      </c>
      <c r="AE3546" s="207">
        <v>43147</v>
      </c>
      <c r="AF3546" s="171" t="s">
        <v>3417</v>
      </c>
    </row>
    <row r="3547" spans="28:32" x14ac:dyDescent="0.25">
      <c r="AB3547" s="171" t="s">
        <v>2780</v>
      </c>
      <c r="AC3547" s="171">
        <v>340</v>
      </c>
      <c r="AD3547" s="207">
        <v>43133</v>
      </c>
      <c r="AE3547" s="207">
        <v>43168</v>
      </c>
      <c r="AF3547" s="171" t="s">
        <v>3417</v>
      </c>
    </row>
    <row r="3548" spans="28:32" x14ac:dyDescent="0.25">
      <c r="AB3548" s="171" t="s">
        <v>2780</v>
      </c>
      <c r="AC3548" s="171">
        <v>353</v>
      </c>
      <c r="AD3548" s="207">
        <v>43180</v>
      </c>
      <c r="AE3548" s="207">
        <v>0</v>
      </c>
      <c r="AF3548" s="171" t="s">
        <v>649</v>
      </c>
    </row>
    <row r="3549" spans="28:32" x14ac:dyDescent="0.25">
      <c r="AB3549" s="171" t="s">
        <v>2780</v>
      </c>
      <c r="AC3549" s="171">
        <v>353</v>
      </c>
      <c r="AD3549" s="207">
        <v>43180</v>
      </c>
      <c r="AE3549" s="207">
        <v>0</v>
      </c>
      <c r="AF3549" s="171" t="s">
        <v>649</v>
      </c>
    </row>
    <row r="3550" spans="28:32" x14ac:dyDescent="0.25">
      <c r="AB3550" s="171" t="s">
        <v>2781</v>
      </c>
      <c r="AC3550" s="171">
        <v>328</v>
      </c>
      <c r="AD3550" s="207">
        <v>43089</v>
      </c>
      <c r="AE3550" s="207">
        <v>43122</v>
      </c>
      <c r="AF3550" s="171" t="s">
        <v>3417</v>
      </c>
    </row>
    <row r="3551" spans="28:32" x14ac:dyDescent="0.25">
      <c r="AB3551" s="171" t="s">
        <v>2782</v>
      </c>
      <c r="AC3551" s="171">
        <v>328</v>
      </c>
      <c r="AD3551" s="207">
        <v>43089</v>
      </c>
      <c r="AE3551" s="207">
        <v>43122</v>
      </c>
      <c r="AF3551" s="171" t="s">
        <v>3417</v>
      </c>
    </row>
    <row r="3552" spans="28:32" x14ac:dyDescent="0.25">
      <c r="AB3552" s="171" t="s">
        <v>2783</v>
      </c>
      <c r="AC3552" s="171">
        <v>328</v>
      </c>
      <c r="AD3552" s="207">
        <v>43089</v>
      </c>
      <c r="AE3552" s="207">
        <v>43122</v>
      </c>
      <c r="AF3552" s="171" t="s">
        <v>3417</v>
      </c>
    </row>
    <row r="3553" spans="28:32" x14ac:dyDescent="0.25">
      <c r="AB3553" s="171" t="s">
        <v>2784</v>
      </c>
      <c r="AC3553" s="171">
        <v>328</v>
      </c>
      <c r="AD3553" s="207">
        <v>43089</v>
      </c>
      <c r="AE3553" s="207">
        <v>43122</v>
      </c>
      <c r="AF3553" s="171" t="s">
        <v>3417</v>
      </c>
    </row>
    <row r="3554" spans="28:32" x14ac:dyDescent="0.25">
      <c r="AB3554" s="171" t="s">
        <v>2785</v>
      </c>
      <c r="AC3554" s="171">
        <v>328</v>
      </c>
      <c r="AD3554" s="207">
        <v>43089</v>
      </c>
      <c r="AE3554" s="207">
        <v>43122</v>
      </c>
      <c r="AF3554" s="171" t="s">
        <v>3417</v>
      </c>
    </row>
    <row r="3555" spans="28:32" x14ac:dyDescent="0.25">
      <c r="AB3555" s="171" t="s">
        <v>2786</v>
      </c>
      <c r="AC3555" s="171">
        <v>347</v>
      </c>
      <c r="AD3555" s="207">
        <v>43118</v>
      </c>
      <c r="AE3555" s="207">
        <v>43133</v>
      </c>
      <c r="AF3555" s="171" t="s">
        <v>3417</v>
      </c>
    </row>
    <row r="3556" spans="28:32" x14ac:dyDescent="0.25">
      <c r="AB3556" s="171" t="s">
        <v>2786</v>
      </c>
      <c r="AC3556" s="171">
        <v>340</v>
      </c>
      <c r="AD3556" s="207">
        <v>43133</v>
      </c>
      <c r="AE3556" s="207">
        <v>43168</v>
      </c>
      <c r="AF3556" s="171" t="s">
        <v>3417</v>
      </c>
    </row>
    <row r="3557" spans="28:32" x14ac:dyDescent="0.25">
      <c r="AB3557" s="171" t="s">
        <v>2786</v>
      </c>
      <c r="AC3557" s="171">
        <v>357</v>
      </c>
      <c r="AD3557" s="207">
        <v>43139</v>
      </c>
      <c r="AE3557" s="207">
        <v>43164</v>
      </c>
      <c r="AF3557" s="171" t="s">
        <v>3417</v>
      </c>
    </row>
    <row r="3558" spans="28:32" x14ac:dyDescent="0.25">
      <c r="AB3558" s="171" t="s">
        <v>2786</v>
      </c>
      <c r="AC3558" s="171">
        <v>353</v>
      </c>
      <c r="AD3558" s="207">
        <v>43180</v>
      </c>
      <c r="AE3558" s="207">
        <v>0</v>
      </c>
      <c r="AF3558" s="171" t="s">
        <v>649</v>
      </c>
    </row>
    <row r="3559" spans="28:32" x14ac:dyDescent="0.25">
      <c r="AB3559" s="171" t="s">
        <v>2787</v>
      </c>
      <c r="AC3559" s="171">
        <v>328</v>
      </c>
      <c r="AD3559" s="207">
        <v>43089</v>
      </c>
      <c r="AE3559" s="207">
        <v>43122</v>
      </c>
      <c r="AF3559" s="171" t="s">
        <v>3417</v>
      </c>
    </row>
    <row r="3560" spans="28:32" x14ac:dyDescent="0.25">
      <c r="AB3560" s="171" t="s">
        <v>2788</v>
      </c>
      <c r="AC3560" s="171">
        <v>328</v>
      </c>
      <c r="AD3560" s="207">
        <v>43089</v>
      </c>
      <c r="AE3560" s="207">
        <v>43122</v>
      </c>
      <c r="AF3560" s="171" t="s">
        <v>3417</v>
      </c>
    </row>
    <row r="3561" spans="28:32" x14ac:dyDescent="0.25">
      <c r="AB3561" s="171" t="s">
        <v>2789</v>
      </c>
      <c r="AC3561" s="171">
        <v>328</v>
      </c>
      <c r="AD3561" s="207">
        <v>43089</v>
      </c>
      <c r="AE3561" s="207">
        <v>43122</v>
      </c>
      <c r="AF3561" s="171" t="s">
        <v>3417</v>
      </c>
    </row>
    <row r="3562" spans="28:32" x14ac:dyDescent="0.25">
      <c r="AB3562" s="171" t="s">
        <v>2790</v>
      </c>
      <c r="AC3562" s="171">
        <v>328</v>
      </c>
      <c r="AD3562" s="207">
        <v>43089</v>
      </c>
      <c r="AE3562" s="207">
        <v>43122</v>
      </c>
      <c r="AF3562" s="171" t="s">
        <v>3417</v>
      </c>
    </row>
    <row r="3563" spans="28:32" x14ac:dyDescent="0.25">
      <c r="AB3563" s="171" t="s">
        <v>2791</v>
      </c>
      <c r="AC3563" s="171">
        <v>364</v>
      </c>
      <c r="AD3563" s="207">
        <v>43168</v>
      </c>
      <c r="AE3563" s="207">
        <v>43179</v>
      </c>
      <c r="AF3563" s="171" t="s">
        <v>3417</v>
      </c>
    </row>
    <row r="3564" spans="28:32" x14ac:dyDescent="0.25">
      <c r="AB3564" s="171" t="s">
        <v>2791</v>
      </c>
      <c r="AC3564" s="171">
        <v>353</v>
      </c>
      <c r="AD3564" s="207">
        <v>43180</v>
      </c>
      <c r="AE3564" s="207">
        <v>0</v>
      </c>
      <c r="AF3564" s="171" t="s">
        <v>649</v>
      </c>
    </row>
    <row r="3565" spans="28:32" x14ac:dyDescent="0.25">
      <c r="AB3565" s="171" t="s">
        <v>2792</v>
      </c>
      <c r="AC3565" s="171">
        <v>327</v>
      </c>
      <c r="AD3565" s="207">
        <v>43074</v>
      </c>
      <c r="AE3565" s="207">
        <v>43131</v>
      </c>
      <c r="AF3565" s="171" t="s">
        <v>3417</v>
      </c>
    </row>
    <row r="3566" spans="28:32" x14ac:dyDescent="0.25">
      <c r="AB3566" s="171" t="s">
        <v>2792</v>
      </c>
      <c r="AC3566" s="171">
        <v>347</v>
      </c>
      <c r="AD3566" s="207">
        <v>43118</v>
      </c>
      <c r="AE3566" s="207">
        <v>43133</v>
      </c>
      <c r="AF3566" s="171" t="s">
        <v>3417</v>
      </c>
    </row>
    <row r="3567" spans="28:32" x14ac:dyDescent="0.25">
      <c r="AB3567" s="171" t="s">
        <v>2792</v>
      </c>
      <c r="AC3567" s="171">
        <v>353</v>
      </c>
      <c r="AD3567" s="207">
        <v>43180</v>
      </c>
      <c r="AE3567" s="207">
        <v>0</v>
      </c>
      <c r="AF3567" s="171" t="s">
        <v>649</v>
      </c>
    </row>
    <row r="3568" spans="28:32" x14ac:dyDescent="0.25">
      <c r="AB3568" s="171" t="s">
        <v>2792</v>
      </c>
      <c r="AC3568" s="171">
        <v>353</v>
      </c>
      <c r="AD3568" s="207">
        <v>43180</v>
      </c>
      <c r="AE3568" s="207">
        <v>0</v>
      </c>
      <c r="AF3568" s="171" t="s">
        <v>649</v>
      </c>
    </row>
    <row r="3569" spans="28:32" x14ac:dyDescent="0.25">
      <c r="AB3569" s="171" t="s">
        <v>2793</v>
      </c>
      <c r="AC3569" s="171">
        <v>328</v>
      </c>
      <c r="AD3569" s="207">
        <v>43089</v>
      </c>
      <c r="AE3569" s="207">
        <v>43122</v>
      </c>
      <c r="AF3569" s="171" t="s">
        <v>3417</v>
      </c>
    </row>
    <row r="3570" spans="28:32" x14ac:dyDescent="0.25">
      <c r="AB3570" s="171" t="s">
        <v>2794</v>
      </c>
      <c r="AC3570" s="171">
        <v>347</v>
      </c>
      <c r="AD3570" s="207">
        <v>43118</v>
      </c>
      <c r="AE3570" s="207">
        <v>43133</v>
      </c>
      <c r="AF3570" s="171" t="s">
        <v>3417</v>
      </c>
    </row>
    <row r="3571" spans="28:32" x14ac:dyDescent="0.25">
      <c r="AB3571" s="171" t="s">
        <v>2794</v>
      </c>
      <c r="AC3571" s="171">
        <v>340</v>
      </c>
      <c r="AD3571" s="207">
        <v>43133</v>
      </c>
      <c r="AE3571" s="207">
        <v>43168</v>
      </c>
      <c r="AF3571" s="171" t="s">
        <v>3417</v>
      </c>
    </row>
    <row r="3572" spans="28:32" x14ac:dyDescent="0.25">
      <c r="AB3572" s="171" t="s">
        <v>2794</v>
      </c>
      <c r="AC3572" s="171">
        <v>353</v>
      </c>
      <c r="AD3572" s="207">
        <v>43180</v>
      </c>
      <c r="AE3572" s="207">
        <v>0</v>
      </c>
      <c r="AF3572" s="171" t="s">
        <v>649</v>
      </c>
    </row>
    <row r="3573" spans="28:32" x14ac:dyDescent="0.25">
      <c r="AB3573" s="171" t="s">
        <v>2795</v>
      </c>
      <c r="AC3573" s="171">
        <v>364</v>
      </c>
      <c r="AD3573" s="207">
        <v>43168</v>
      </c>
      <c r="AE3573" s="207">
        <v>43179</v>
      </c>
      <c r="AF3573" s="171" t="s">
        <v>3417</v>
      </c>
    </row>
    <row r="3574" spans="28:32" x14ac:dyDescent="0.25">
      <c r="AB3574" s="171" t="s">
        <v>2795</v>
      </c>
      <c r="AC3574" s="171">
        <v>353</v>
      </c>
      <c r="AD3574" s="207">
        <v>43180</v>
      </c>
      <c r="AE3574" s="207">
        <v>0</v>
      </c>
      <c r="AF3574" s="171" t="s">
        <v>649</v>
      </c>
    </row>
    <row r="3575" spans="28:32" x14ac:dyDescent="0.25">
      <c r="AB3575" s="171" t="s">
        <v>2796</v>
      </c>
      <c r="AC3575" s="171">
        <v>364</v>
      </c>
      <c r="AD3575" s="207">
        <v>43168</v>
      </c>
      <c r="AE3575" s="207">
        <v>43179</v>
      </c>
      <c r="AF3575" s="171" t="s">
        <v>3417</v>
      </c>
    </row>
    <row r="3576" spans="28:32" x14ac:dyDescent="0.25">
      <c r="AB3576" s="171" t="s">
        <v>2797</v>
      </c>
      <c r="AC3576" s="171">
        <v>323</v>
      </c>
      <c r="AD3576" s="207">
        <v>43074</v>
      </c>
      <c r="AE3576" s="207">
        <v>43111</v>
      </c>
      <c r="AF3576" s="171" t="s">
        <v>3417</v>
      </c>
    </row>
    <row r="3577" spans="28:32" x14ac:dyDescent="0.25">
      <c r="AB3577" s="171" t="s">
        <v>2797</v>
      </c>
      <c r="AC3577" s="171">
        <v>335</v>
      </c>
      <c r="AD3577" s="207">
        <v>43133</v>
      </c>
      <c r="AE3577" s="207">
        <v>43147</v>
      </c>
      <c r="AF3577" s="171" t="s">
        <v>3417</v>
      </c>
    </row>
    <row r="3578" spans="28:32" x14ac:dyDescent="0.25">
      <c r="AB3578" s="171" t="s">
        <v>2797</v>
      </c>
      <c r="AC3578" s="171">
        <v>353</v>
      </c>
      <c r="AD3578" s="207">
        <v>43180</v>
      </c>
      <c r="AE3578" s="207">
        <v>0</v>
      </c>
      <c r="AF3578" s="171" t="s">
        <v>649</v>
      </c>
    </row>
    <row r="3579" spans="28:32" x14ac:dyDescent="0.25">
      <c r="AB3579" s="171" t="s">
        <v>2798</v>
      </c>
      <c r="AC3579" s="171">
        <v>347</v>
      </c>
      <c r="AD3579" s="207">
        <v>43118</v>
      </c>
      <c r="AE3579" s="207">
        <v>43133</v>
      </c>
      <c r="AF3579" s="171" t="s">
        <v>3417</v>
      </c>
    </row>
    <row r="3580" spans="28:32" x14ac:dyDescent="0.25">
      <c r="AB3580" s="171" t="s">
        <v>2798</v>
      </c>
      <c r="AC3580" s="171">
        <v>340</v>
      </c>
      <c r="AD3580" s="207">
        <v>43133</v>
      </c>
      <c r="AE3580" s="207">
        <v>43168</v>
      </c>
      <c r="AF3580" s="171" t="s">
        <v>3417</v>
      </c>
    </row>
    <row r="3581" spans="28:32" x14ac:dyDescent="0.25">
      <c r="AB3581" s="171" t="s">
        <v>2798</v>
      </c>
      <c r="AC3581" s="171">
        <v>353</v>
      </c>
      <c r="AD3581" s="207">
        <v>43180</v>
      </c>
      <c r="AE3581" s="207">
        <v>0</v>
      </c>
      <c r="AF3581" s="171" t="s">
        <v>649</v>
      </c>
    </row>
    <row r="3582" spans="28:32" x14ac:dyDescent="0.25">
      <c r="AB3582" s="171" t="s">
        <v>2799</v>
      </c>
      <c r="AC3582" s="171">
        <v>327</v>
      </c>
      <c r="AD3582" s="207">
        <v>43074</v>
      </c>
      <c r="AE3582" s="207">
        <v>43131</v>
      </c>
      <c r="AF3582" s="171" t="s">
        <v>3417</v>
      </c>
    </row>
    <row r="3583" spans="28:32" x14ac:dyDescent="0.25">
      <c r="AB3583" s="171" t="s">
        <v>2799</v>
      </c>
      <c r="AC3583" s="171">
        <v>327</v>
      </c>
      <c r="AD3583" s="207">
        <v>43074</v>
      </c>
      <c r="AE3583" s="207">
        <v>43131</v>
      </c>
      <c r="AF3583" s="171" t="s">
        <v>3417</v>
      </c>
    </row>
    <row r="3584" spans="28:32" x14ac:dyDescent="0.25">
      <c r="AB3584" s="171" t="s">
        <v>2799</v>
      </c>
      <c r="AC3584" s="171">
        <v>327</v>
      </c>
      <c r="AD3584" s="207">
        <v>43074</v>
      </c>
      <c r="AE3584" s="207">
        <v>43131</v>
      </c>
      <c r="AF3584" s="171" t="s">
        <v>3417</v>
      </c>
    </row>
    <row r="3585" spans="28:32" x14ac:dyDescent="0.25">
      <c r="AB3585" s="171" t="s">
        <v>2799</v>
      </c>
      <c r="AC3585" s="171">
        <v>327</v>
      </c>
      <c r="AD3585" s="207">
        <v>43074</v>
      </c>
      <c r="AE3585" s="207">
        <v>43131</v>
      </c>
      <c r="AF3585" s="171" t="s">
        <v>3417</v>
      </c>
    </row>
    <row r="3586" spans="28:32" x14ac:dyDescent="0.25">
      <c r="AB3586" s="171" t="s">
        <v>2799</v>
      </c>
      <c r="AC3586" s="171">
        <v>327</v>
      </c>
      <c r="AD3586" s="207">
        <v>43074</v>
      </c>
      <c r="AE3586" s="207">
        <v>43131</v>
      </c>
      <c r="AF3586" s="171" t="s">
        <v>3417</v>
      </c>
    </row>
    <row r="3587" spans="28:32" x14ac:dyDescent="0.25">
      <c r="AB3587" s="171" t="s">
        <v>2799</v>
      </c>
      <c r="AC3587" s="171">
        <v>327</v>
      </c>
      <c r="AD3587" s="207">
        <v>43074</v>
      </c>
      <c r="AE3587" s="207">
        <v>43131</v>
      </c>
      <c r="AF3587" s="171" t="s">
        <v>3417</v>
      </c>
    </row>
    <row r="3588" spans="28:32" x14ac:dyDescent="0.25">
      <c r="AB3588" s="171" t="s">
        <v>2799</v>
      </c>
      <c r="AC3588" s="171">
        <v>347</v>
      </c>
      <c r="AD3588" s="207">
        <v>43118</v>
      </c>
      <c r="AE3588" s="207">
        <v>43133</v>
      </c>
      <c r="AF3588" s="171" t="s">
        <v>3417</v>
      </c>
    </row>
    <row r="3589" spans="28:32" x14ac:dyDescent="0.25">
      <c r="AB3589" s="171" t="s">
        <v>2799</v>
      </c>
      <c r="AC3589" s="171">
        <v>364</v>
      </c>
      <c r="AD3589" s="207">
        <v>43168</v>
      </c>
      <c r="AE3589" s="207">
        <v>43179</v>
      </c>
      <c r="AF3589" s="171" t="s">
        <v>3417</v>
      </c>
    </row>
    <row r="3590" spans="28:32" x14ac:dyDescent="0.25">
      <c r="AB3590" s="171" t="s">
        <v>2799</v>
      </c>
      <c r="AC3590" s="171">
        <v>353</v>
      </c>
      <c r="AD3590" s="207">
        <v>43180</v>
      </c>
      <c r="AE3590" s="207">
        <v>0</v>
      </c>
      <c r="AF3590" s="171" t="s">
        <v>649</v>
      </c>
    </row>
    <row r="3591" spans="28:32" x14ac:dyDescent="0.25">
      <c r="AB3591" s="171" t="s">
        <v>2800</v>
      </c>
      <c r="AC3591" s="171">
        <v>364</v>
      </c>
      <c r="AD3591" s="207">
        <v>43168</v>
      </c>
      <c r="AE3591" s="207">
        <v>43179</v>
      </c>
      <c r="AF3591" s="171" t="s">
        <v>3417</v>
      </c>
    </row>
    <row r="3592" spans="28:32" x14ac:dyDescent="0.25">
      <c r="AB3592" s="171" t="s">
        <v>2801</v>
      </c>
      <c r="AC3592" s="171">
        <v>323</v>
      </c>
      <c r="AD3592" s="207">
        <v>43074</v>
      </c>
      <c r="AE3592" s="207">
        <v>43111</v>
      </c>
      <c r="AF3592" s="171" t="s">
        <v>3417</v>
      </c>
    </row>
    <row r="3593" spans="28:32" x14ac:dyDescent="0.25">
      <c r="AB3593" s="171" t="s">
        <v>2802</v>
      </c>
      <c r="AC3593" s="171">
        <v>353</v>
      </c>
      <c r="AD3593" s="207">
        <v>43180</v>
      </c>
      <c r="AE3593" s="207">
        <v>0</v>
      </c>
      <c r="AF3593" s="171" t="s">
        <v>649</v>
      </c>
    </row>
    <row r="3594" spans="28:32" x14ac:dyDescent="0.25">
      <c r="AB3594" s="171" t="s">
        <v>2803</v>
      </c>
      <c r="AC3594" s="171">
        <v>353</v>
      </c>
      <c r="AD3594" s="207">
        <v>43180</v>
      </c>
      <c r="AE3594" s="207">
        <v>0</v>
      </c>
      <c r="AF3594" s="171" t="s">
        <v>649</v>
      </c>
    </row>
    <row r="3595" spans="28:32" x14ac:dyDescent="0.25">
      <c r="AB3595" s="171" t="s">
        <v>3215</v>
      </c>
      <c r="AC3595" s="171">
        <v>374</v>
      </c>
      <c r="AD3595" s="207">
        <v>43195</v>
      </c>
      <c r="AE3595" s="207">
        <v>0</v>
      </c>
      <c r="AF3595" s="171" t="s">
        <v>649</v>
      </c>
    </row>
    <row r="3596" spans="28:32" x14ac:dyDescent="0.25">
      <c r="AB3596" s="171" t="s">
        <v>2804</v>
      </c>
      <c r="AC3596" s="171">
        <v>327</v>
      </c>
      <c r="AD3596" s="207">
        <v>43074</v>
      </c>
      <c r="AE3596" s="207">
        <v>43131</v>
      </c>
      <c r="AF3596" s="171" t="s">
        <v>3417</v>
      </c>
    </row>
    <row r="3597" spans="28:32" x14ac:dyDescent="0.25">
      <c r="AB3597" s="171" t="s">
        <v>2804</v>
      </c>
      <c r="AC3597" s="171">
        <v>347</v>
      </c>
      <c r="AD3597" s="207">
        <v>43118</v>
      </c>
      <c r="AE3597" s="207">
        <v>43133</v>
      </c>
      <c r="AF3597" s="171" t="s">
        <v>3417</v>
      </c>
    </row>
    <row r="3598" spans="28:32" x14ac:dyDescent="0.25">
      <c r="AB3598" s="171" t="s">
        <v>2804</v>
      </c>
      <c r="AC3598" s="171">
        <v>340</v>
      </c>
      <c r="AD3598" s="207">
        <v>43133</v>
      </c>
      <c r="AE3598" s="207">
        <v>43168</v>
      </c>
      <c r="AF3598" s="171" t="s">
        <v>3417</v>
      </c>
    </row>
    <row r="3599" spans="28:32" x14ac:dyDescent="0.25">
      <c r="AB3599" s="171" t="s">
        <v>2804</v>
      </c>
      <c r="AC3599" s="171">
        <v>353</v>
      </c>
      <c r="AD3599" s="207">
        <v>43180</v>
      </c>
      <c r="AE3599" s="207">
        <v>0</v>
      </c>
      <c r="AF3599" s="171" t="s">
        <v>649</v>
      </c>
    </row>
    <row r="3600" spans="28:32" x14ac:dyDescent="0.25">
      <c r="AB3600" s="171" t="s">
        <v>2805</v>
      </c>
      <c r="AC3600" s="171">
        <v>327</v>
      </c>
      <c r="AD3600" s="207">
        <v>43074</v>
      </c>
      <c r="AE3600" s="207">
        <v>43131</v>
      </c>
      <c r="AF3600" s="171" t="s">
        <v>3417</v>
      </c>
    </row>
    <row r="3601" spans="28:32" x14ac:dyDescent="0.25">
      <c r="AB3601" s="171" t="s">
        <v>2806</v>
      </c>
      <c r="AC3601" s="171">
        <v>323</v>
      </c>
      <c r="AD3601" s="207">
        <v>43074</v>
      </c>
      <c r="AE3601" s="207">
        <v>43111</v>
      </c>
      <c r="AF3601" s="171" t="s">
        <v>3417</v>
      </c>
    </row>
    <row r="3602" spans="28:32" x14ac:dyDescent="0.25">
      <c r="AB3602" s="171" t="s">
        <v>2807</v>
      </c>
      <c r="AC3602" s="171">
        <v>323</v>
      </c>
      <c r="AD3602" s="207">
        <v>43074</v>
      </c>
      <c r="AE3602" s="207">
        <v>43111</v>
      </c>
      <c r="AF3602" s="171" t="s">
        <v>3417</v>
      </c>
    </row>
    <row r="3603" spans="28:32" x14ac:dyDescent="0.25">
      <c r="AB3603" s="171" t="s">
        <v>2807</v>
      </c>
      <c r="AC3603" s="171">
        <v>327</v>
      </c>
      <c r="AD3603" s="207">
        <v>43074</v>
      </c>
      <c r="AE3603" s="207">
        <v>43131</v>
      </c>
      <c r="AF3603" s="171" t="s">
        <v>3417</v>
      </c>
    </row>
    <row r="3604" spans="28:32" x14ac:dyDescent="0.25">
      <c r="AB3604" s="171" t="s">
        <v>2807</v>
      </c>
      <c r="AC3604" s="171">
        <v>347</v>
      </c>
      <c r="AD3604" s="207">
        <v>43118</v>
      </c>
      <c r="AE3604" s="207">
        <v>43133</v>
      </c>
      <c r="AF3604" s="171" t="s">
        <v>3417</v>
      </c>
    </row>
    <row r="3605" spans="28:32" x14ac:dyDescent="0.25">
      <c r="AB3605" s="171" t="s">
        <v>2807</v>
      </c>
      <c r="AC3605" s="171">
        <v>335</v>
      </c>
      <c r="AD3605" s="207">
        <v>43133</v>
      </c>
      <c r="AE3605" s="207">
        <v>43147</v>
      </c>
      <c r="AF3605" s="171" t="s">
        <v>3417</v>
      </c>
    </row>
    <row r="3606" spans="28:32" x14ac:dyDescent="0.25">
      <c r="AB3606" s="171" t="s">
        <v>2807</v>
      </c>
      <c r="AC3606" s="171">
        <v>340</v>
      </c>
      <c r="AD3606" s="207">
        <v>43133</v>
      </c>
      <c r="AE3606" s="207">
        <v>43168</v>
      </c>
      <c r="AF3606" s="171" t="s">
        <v>3417</v>
      </c>
    </row>
    <row r="3607" spans="28:32" x14ac:dyDescent="0.25">
      <c r="AB3607" s="171" t="s">
        <v>2807</v>
      </c>
      <c r="AC3607" s="171">
        <v>374</v>
      </c>
      <c r="AD3607" s="207">
        <v>43195</v>
      </c>
      <c r="AE3607" s="207">
        <v>0</v>
      </c>
      <c r="AF3607" s="171" t="s">
        <v>649</v>
      </c>
    </row>
    <row r="3608" spans="28:32" x14ac:dyDescent="0.25">
      <c r="AB3608" s="171" t="s">
        <v>2808</v>
      </c>
      <c r="AC3608" s="171">
        <v>323</v>
      </c>
      <c r="AD3608" s="207">
        <v>43074</v>
      </c>
      <c r="AE3608" s="207">
        <v>43111</v>
      </c>
      <c r="AF3608" s="171" t="s">
        <v>3417</v>
      </c>
    </row>
    <row r="3609" spans="28:32" x14ac:dyDescent="0.25">
      <c r="AB3609" s="171" t="s">
        <v>2808</v>
      </c>
      <c r="AC3609" s="171">
        <v>327</v>
      </c>
      <c r="AD3609" s="207">
        <v>43074</v>
      </c>
      <c r="AE3609" s="207">
        <v>43131</v>
      </c>
      <c r="AF3609" s="171" t="s">
        <v>3417</v>
      </c>
    </row>
    <row r="3610" spans="28:32" x14ac:dyDescent="0.25">
      <c r="AB3610" s="171" t="s">
        <v>2808</v>
      </c>
      <c r="AC3610" s="171">
        <v>327</v>
      </c>
      <c r="AD3610" s="207">
        <v>43074</v>
      </c>
      <c r="AE3610" s="207">
        <v>43131</v>
      </c>
      <c r="AF3610" s="171" t="s">
        <v>3417</v>
      </c>
    </row>
    <row r="3611" spans="28:32" x14ac:dyDescent="0.25">
      <c r="AB3611" s="171" t="s">
        <v>2808</v>
      </c>
      <c r="AC3611" s="171">
        <v>335</v>
      </c>
      <c r="AD3611" s="207">
        <v>43133</v>
      </c>
      <c r="AE3611" s="207">
        <v>43147</v>
      </c>
      <c r="AF3611" s="171" t="s">
        <v>3417</v>
      </c>
    </row>
    <row r="3612" spans="28:32" x14ac:dyDescent="0.25">
      <c r="AB3612" s="171" t="s">
        <v>2808</v>
      </c>
      <c r="AC3612" s="171">
        <v>364</v>
      </c>
      <c r="AD3612" s="207">
        <v>43168</v>
      </c>
      <c r="AE3612" s="207">
        <v>43179</v>
      </c>
      <c r="AF3612" s="171" t="s">
        <v>3417</v>
      </c>
    </row>
    <row r="3613" spans="28:32" x14ac:dyDescent="0.25">
      <c r="AB3613" s="171" t="s">
        <v>2808</v>
      </c>
      <c r="AC3613" s="171">
        <v>353</v>
      </c>
      <c r="AD3613" s="207">
        <v>43180</v>
      </c>
      <c r="AE3613" s="207">
        <v>0</v>
      </c>
      <c r="AF3613" s="171" t="s">
        <v>649</v>
      </c>
    </row>
    <row r="3614" spans="28:32" x14ac:dyDescent="0.25">
      <c r="AB3614" s="171" t="s">
        <v>2808</v>
      </c>
      <c r="AC3614" s="171">
        <v>353</v>
      </c>
      <c r="AD3614" s="207">
        <v>43180</v>
      </c>
      <c r="AE3614" s="207">
        <v>0</v>
      </c>
      <c r="AF3614" s="171" t="s">
        <v>649</v>
      </c>
    </row>
    <row r="3615" spans="28:32" x14ac:dyDescent="0.25">
      <c r="AB3615" s="171" t="s">
        <v>2808</v>
      </c>
      <c r="AC3615" s="171">
        <v>353</v>
      </c>
      <c r="AD3615" s="207">
        <v>43180</v>
      </c>
      <c r="AE3615" s="207">
        <v>0</v>
      </c>
      <c r="AF3615" s="171" t="s">
        <v>649</v>
      </c>
    </row>
    <row r="3616" spans="28:32" x14ac:dyDescent="0.25">
      <c r="AB3616" s="171" t="s">
        <v>2808</v>
      </c>
      <c r="AC3616" s="171">
        <v>353</v>
      </c>
      <c r="AD3616" s="207">
        <v>43180</v>
      </c>
      <c r="AE3616" s="207">
        <v>0</v>
      </c>
      <c r="AF3616" s="171" t="s">
        <v>649</v>
      </c>
    </row>
    <row r="3617" spans="28:32" x14ac:dyDescent="0.25">
      <c r="AB3617" s="171" t="s">
        <v>2809</v>
      </c>
      <c r="AC3617" s="171">
        <v>357</v>
      </c>
      <c r="AD3617" s="207">
        <v>43139</v>
      </c>
      <c r="AE3617" s="207">
        <v>43164</v>
      </c>
      <c r="AF3617" s="171" t="s">
        <v>3417</v>
      </c>
    </row>
    <row r="3618" spans="28:32" x14ac:dyDescent="0.25">
      <c r="AB3618" s="171" t="s">
        <v>2809</v>
      </c>
      <c r="AC3618" s="171">
        <v>353</v>
      </c>
      <c r="AD3618" s="207">
        <v>43180</v>
      </c>
      <c r="AE3618" s="207">
        <v>0</v>
      </c>
      <c r="AF3618" s="171" t="s">
        <v>649</v>
      </c>
    </row>
    <row r="3619" spans="28:32" x14ac:dyDescent="0.25">
      <c r="AB3619" s="171" t="s">
        <v>2810</v>
      </c>
      <c r="AC3619" s="171">
        <v>323</v>
      </c>
      <c r="AD3619" s="207">
        <v>43074</v>
      </c>
      <c r="AE3619" s="207">
        <v>43111</v>
      </c>
      <c r="AF3619" s="171" t="s">
        <v>3417</v>
      </c>
    </row>
    <row r="3620" spans="28:32" x14ac:dyDescent="0.25">
      <c r="AB3620" s="171" t="s">
        <v>2810</v>
      </c>
      <c r="AC3620" s="171">
        <v>335</v>
      </c>
      <c r="AD3620" s="207">
        <v>43133</v>
      </c>
      <c r="AE3620" s="207">
        <v>43147</v>
      </c>
      <c r="AF3620" s="171" t="s">
        <v>3417</v>
      </c>
    </row>
    <row r="3621" spans="28:32" x14ac:dyDescent="0.25">
      <c r="AB3621" s="171" t="s">
        <v>2810</v>
      </c>
      <c r="AC3621" s="171">
        <v>340</v>
      </c>
      <c r="AD3621" s="207">
        <v>43133</v>
      </c>
      <c r="AE3621" s="207">
        <v>43168</v>
      </c>
      <c r="AF3621" s="171" t="s">
        <v>3417</v>
      </c>
    </row>
    <row r="3622" spans="28:32" x14ac:dyDescent="0.25">
      <c r="AB3622" s="171" t="s">
        <v>2810</v>
      </c>
      <c r="AC3622" s="171">
        <v>357</v>
      </c>
      <c r="AD3622" s="207">
        <v>43139</v>
      </c>
      <c r="AE3622" s="207">
        <v>43164</v>
      </c>
      <c r="AF3622" s="171" t="s">
        <v>3417</v>
      </c>
    </row>
    <row r="3623" spans="28:32" x14ac:dyDescent="0.25">
      <c r="AB3623" s="171" t="s">
        <v>2810</v>
      </c>
      <c r="AC3623" s="171">
        <v>353</v>
      </c>
      <c r="AD3623" s="207">
        <v>43180</v>
      </c>
      <c r="AE3623" s="207">
        <v>0</v>
      </c>
      <c r="AF3623" s="171" t="s">
        <v>649</v>
      </c>
    </row>
    <row r="3624" spans="28:32" x14ac:dyDescent="0.25">
      <c r="AB3624" s="171" t="s">
        <v>2810</v>
      </c>
      <c r="AC3624" s="171">
        <v>353</v>
      </c>
      <c r="AD3624" s="207">
        <v>43180</v>
      </c>
      <c r="AE3624" s="207">
        <v>0</v>
      </c>
      <c r="AF3624" s="171" t="s">
        <v>649</v>
      </c>
    </row>
    <row r="3625" spans="28:32" x14ac:dyDescent="0.25">
      <c r="AB3625" s="171" t="s">
        <v>2811</v>
      </c>
      <c r="AC3625" s="171">
        <v>347</v>
      </c>
      <c r="AD3625" s="207">
        <v>43118</v>
      </c>
      <c r="AE3625" s="207">
        <v>43133</v>
      </c>
      <c r="AF3625" s="171" t="s">
        <v>3417</v>
      </c>
    </row>
    <row r="3626" spans="28:32" x14ac:dyDescent="0.25">
      <c r="AB3626" s="171" t="s">
        <v>2811</v>
      </c>
      <c r="AC3626" s="171">
        <v>340</v>
      </c>
      <c r="AD3626" s="207">
        <v>43133</v>
      </c>
      <c r="AE3626" s="207">
        <v>43168</v>
      </c>
      <c r="AF3626" s="171" t="s">
        <v>3417</v>
      </c>
    </row>
    <row r="3627" spans="28:32" x14ac:dyDescent="0.25">
      <c r="AB3627" s="171" t="s">
        <v>2812</v>
      </c>
      <c r="AC3627" s="171">
        <v>323</v>
      </c>
      <c r="AD3627" s="207">
        <v>43074</v>
      </c>
      <c r="AE3627" s="207">
        <v>43111</v>
      </c>
      <c r="AF3627" s="171" t="s">
        <v>3417</v>
      </c>
    </row>
    <row r="3628" spans="28:32" x14ac:dyDescent="0.25">
      <c r="AB3628" s="171" t="s">
        <v>2812</v>
      </c>
      <c r="AC3628" s="171">
        <v>347</v>
      </c>
      <c r="AD3628" s="207">
        <v>43118</v>
      </c>
      <c r="AE3628" s="207">
        <v>43133</v>
      </c>
      <c r="AF3628" s="171" t="s">
        <v>3417</v>
      </c>
    </row>
    <row r="3629" spans="28:32" x14ac:dyDescent="0.25">
      <c r="AB3629" s="171" t="s">
        <v>2812</v>
      </c>
      <c r="AC3629" s="171">
        <v>340</v>
      </c>
      <c r="AD3629" s="207">
        <v>43133</v>
      </c>
      <c r="AE3629" s="207">
        <v>43168</v>
      </c>
      <c r="AF3629" s="171" t="s">
        <v>3417</v>
      </c>
    </row>
    <row r="3630" spans="28:32" x14ac:dyDescent="0.25">
      <c r="AB3630" s="171" t="s">
        <v>2812</v>
      </c>
      <c r="AC3630" s="171">
        <v>357</v>
      </c>
      <c r="AD3630" s="207">
        <v>43139</v>
      </c>
      <c r="AE3630" s="207">
        <v>43164</v>
      </c>
      <c r="AF3630" s="171" t="s">
        <v>3417</v>
      </c>
    </row>
    <row r="3631" spans="28:32" x14ac:dyDescent="0.25">
      <c r="AB3631" s="171" t="s">
        <v>2812</v>
      </c>
      <c r="AC3631" s="171">
        <v>353</v>
      </c>
      <c r="AD3631" s="207">
        <v>43180</v>
      </c>
      <c r="AE3631" s="207">
        <v>0</v>
      </c>
      <c r="AF3631" s="171" t="s">
        <v>649</v>
      </c>
    </row>
    <row r="3632" spans="28:32" x14ac:dyDescent="0.25">
      <c r="AB3632" s="171" t="s">
        <v>2812</v>
      </c>
      <c r="AC3632" s="171">
        <v>353</v>
      </c>
      <c r="AD3632" s="207">
        <v>43180</v>
      </c>
      <c r="AE3632" s="207">
        <v>0</v>
      </c>
      <c r="AF3632" s="171" t="s">
        <v>649</v>
      </c>
    </row>
    <row r="3633" spans="28:32" x14ac:dyDescent="0.25">
      <c r="AB3633" s="171" t="s">
        <v>2813</v>
      </c>
      <c r="AC3633" s="171">
        <v>323</v>
      </c>
      <c r="AD3633" s="207">
        <v>43074</v>
      </c>
      <c r="AE3633" s="207">
        <v>43111</v>
      </c>
      <c r="AF3633" s="171" t="s">
        <v>3417</v>
      </c>
    </row>
    <row r="3634" spans="28:32" x14ac:dyDescent="0.25">
      <c r="AB3634" s="171" t="s">
        <v>2813</v>
      </c>
      <c r="AC3634" s="171">
        <v>347</v>
      </c>
      <c r="AD3634" s="207">
        <v>43118</v>
      </c>
      <c r="AE3634" s="207">
        <v>43133</v>
      </c>
      <c r="AF3634" s="171" t="s">
        <v>3417</v>
      </c>
    </row>
    <row r="3635" spans="28:32" x14ac:dyDescent="0.25">
      <c r="AB3635" s="171" t="s">
        <v>2813</v>
      </c>
      <c r="AC3635" s="171">
        <v>340</v>
      </c>
      <c r="AD3635" s="207">
        <v>43133</v>
      </c>
      <c r="AE3635" s="207">
        <v>43168</v>
      </c>
      <c r="AF3635" s="171" t="s">
        <v>3417</v>
      </c>
    </row>
    <row r="3636" spans="28:32" x14ac:dyDescent="0.25">
      <c r="AB3636" s="171" t="s">
        <v>2813</v>
      </c>
      <c r="AC3636" s="171">
        <v>357</v>
      </c>
      <c r="AD3636" s="207">
        <v>43139</v>
      </c>
      <c r="AE3636" s="207">
        <v>43164</v>
      </c>
      <c r="AF3636" s="171" t="s">
        <v>3417</v>
      </c>
    </row>
    <row r="3637" spans="28:32" x14ac:dyDescent="0.25">
      <c r="AB3637" s="171" t="s">
        <v>2813</v>
      </c>
      <c r="AC3637" s="171">
        <v>364</v>
      </c>
      <c r="AD3637" s="207">
        <v>43168</v>
      </c>
      <c r="AE3637" s="207">
        <v>43179</v>
      </c>
      <c r="AF3637" s="171" t="s">
        <v>3417</v>
      </c>
    </row>
    <row r="3638" spans="28:32" x14ac:dyDescent="0.25">
      <c r="AB3638" s="171" t="s">
        <v>2813</v>
      </c>
      <c r="AC3638" s="171">
        <v>353</v>
      </c>
      <c r="AD3638" s="207">
        <v>43180</v>
      </c>
      <c r="AE3638" s="207">
        <v>0</v>
      </c>
      <c r="AF3638" s="171" t="s">
        <v>649</v>
      </c>
    </row>
    <row r="3639" spans="28:32" x14ac:dyDescent="0.25">
      <c r="AB3639" s="171" t="s">
        <v>2813</v>
      </c>
      <c r="AC3639" s="171">
        <v>353</v>
      </c>
      <c r="AD3639" s="207">
        <v>43180</v>
      </c>
      <c r="AE3639" s="207">
        <v>0</v>
      </c>
      <c r="AF3639" s="171" t="s">
        <v>649</v>
      </c>
    </row>
    <row r="3640" spans="28:32" x14ac:dyDescent="0.25">
      <c r="AB3640" s="171" t="s">
        <v>2813</v>
      </c>
      <c r="AC3640" s="171">
        <v>353</v>
      </c>
      <c r="AD3640" s="207">
        <v>43180</v>
      </c>
      <c r="AE3640" s="207">
        <v>0</v>
      </c>
      <c r="AF3640" s="171" t="s">
        <v>649</v>
      </c>
    </row>
    <row r="3641" spans="28:32" x14ac:dyDescent="0.25">
      <c r="AB3641" s="171" t="s">
        <v>2814</v>
      </c>
      <c r="AC3641" s="171">
        <v>364</v>
      </c>
      <c r="AD3641" s="207">
        <v>43168</v>
      </c>
      <c r="AE3641" s="207">
        <v>43179</v>
      </c>
      <c r="AF3641" s="171" t="s">
        <v>3417</v>
      </c>
    </row>
    <row r="3642" spans="28:32" x14ac:dyDescent="0.25">
      <c r="AB3642" s="171" t="s">
        <v>2814</v>
      </c>
      <c r="AC3642" s="171">
        <v>353</v>
      </c>
      <c r="AD3642" s="207">
        <v>43180</v>
      </c>
      <c r="AE3642" s="207">
        <v>0</v>
      </c>
      <c r="AF3642" s="171" t="s">
        <v>649</v>
      </c>
    </row>
    <row r="3643" spans="28:32" x14ac:dyDescent="0.25">
      <c r="AB3643" s="171" t="s">
        <v>2815</v>
      </c>
      <c r="AC3643" s="171">
        <v>364</v>
      </c>
      <c r="AD3643" s="207">
        <v>43168</v>
      </c>
      <c r="AE3643" s="207">
        <v>43179</v>
      </c>
      <c r="AF3643" s="171" t="s">
        <v>3417</v>
      </c>
    </row>
    <row r="3644" spans="28:32" x14ac:dyDescent="0.25">
      <c r="AB3644" s="171" t="s">
        <v>2815</v>
      </c>
      <c r="AC3644" s="171">
        <v>353</v>
      </c>
      <c r="AD3644" s="207">
        <v>43180</v>
      </c>
      <c r="AE3644" s="207">
        <v>0</v>
      </c>
      <c r="AF3644" s="171" t="s">
        <v>649</v>
      </c>
    </row>
    <row r="3645" spans="28:32" x14ac:dyDescent="0.25">
      <c r="AB3645" s="171" t="s">
        <v>2816</v>
      </c>
      <c r="AC3645" s="171">
        <v>323</v>
      </c>
      <c r="AD3645" s="207">
        <v>43074</v>
      </c>
      <c r="AE3645" s="207">
        <v>43111</v>
      </c>
      <c r="AF3645" s="171" t="s">
        <v>3417</v>
      </c>
    </row>
    <row r="3646" spans="28:32" x14ac:dyDescent="0.25">
      <c r="AB3646" s="171" t="s">
        <v>2816</v>
      </c>
      <c r="AC3646" s="171">
        <v>347</v>
      </c>
      <c r="AD3646" s="207">
        <v>43118</v>
      </c>
      <c r="AE3646" s="207">
        <v>43133</v>
      </c>
      <c r="AF3646" s="171" t="s">
        <v>3417</v>
      </c>
    </row>
    <row r="3647" spans="28:32" x14ac:dyDescent="0.25">
      <c r="AB3647" s="171" t="s">
        <v>2816</v>
      </c>
      <c r="AC3647" s="171">
        <v>340</v>
      </c>
      <c r="AD3647" s="207">
        <v>43133</v>
      </c>
      <c r="AE3647" s="207">
        <v>43168</v>
      </c>
      <c r="AF3647" s="171" t="s">
        <v>3417</v>
      </c>
    </row>
    <row r="3648" spans="28:32" x14ac:dyDescent="0.25">
      <c r="AB3648" s="171" t="s">
        <v>2816</v>
      </c>
      <c r="AC3648" s="171">
        <v>340</v>
      </c>
      <c r="AD3648" s="207">
        <v>43133</v>
      </c>
      <c r="AE3648" s="207">
        <v>43168</v>
      </c>
      <c r="AF3648" s="171" t="s">
        <v>3417</v>
      </c>
    </row>
    <row r="3649" spans="28:32" x14ac:dyDescent="0.25">
      <c r="AB3649" s="171" t="s">
        <v>2816</v>
      </c>
      <c r="AC3649" s="171">
        <v>357</v>
      </c>
      <c r="AD3649" s="207">
        <v>43139</v>
      </c>
      <c r="AE3649" s="207">
        <v>43164</v>
      </c>
      <c r="AF3649" s="171" t="s">
        <v>3417</v>
      </c>
    </row>
    <row r="3650" spans="28:32" x14ac:dyDescent="0.25">
      <c r="AB3650" s="171" t="s">
        <v>2816</v>
      </c>
      <c r="AC3650" s="171">
        <v>353</v>
      </c>
      <c r="AD3650" s="207">
        <v>43180</v>
      </c>
      <c r="AE3650" s="207">
        <v>0</v>
      </c>
      <c r="AF3650" s="171" t="s">
        <v>649</v>
      </c>
    </row>
    <row r="3651" spans="28:32" x14ac:dyDescent="0.25">
      <c r="AB3651" s="171" t="s">
        <v>2817</v>
      </c>
      <c r="AC3651" s="171">
        <v>327</v>
      </c>
      <c r="AD3651" s="207">
        <v>43074</v>
      </c>
      <c r="AE3651" s="207">
        <v>43131</v>
      </c>
      <c r="AF3651" s="171" t="s">
        <v>3417</v>
      </c>
    </row>
    <row r="3652" spans="28:32" x14ac:dyDescent="0.25">
      <c r="AB3652" s="171" t="s">
        <v>2817</v>
      </c>
      <c r="AC3652" s="171">
        <v>327</v>
      </c>
      <c r="AD3652" s="207">
        <v>43074</v>
      </c>
      <c r="AE3652" s="207">
        <v>43131</v>
      </c>
      <c r="AF3652" s="171" t="s">
        <v>3417</v>
      </c>
    </row>
    <row r="3653" spans="28:32" x14ac:dyDescent="0.25">
      <c r="AB3653" s="171" t="s">
        <v>2817</v>
      </c>
      <c r="AC3653" s="171">
        <v>327</v>
      </c>
      <c r="AD3653" s="207">
        <v>43074</v>
      </c>
      <c r="AE3653" s="207">
        <v>43131</v>
      </c>
      <c r="AF3653" s="171" t="s">
        <v>3417</v>
      </c>
    </row>
    <row r="3654" spans="28:32" x14ac:dyDescent="0.25">
      <c r="AB3654" s="171" t="s">
        <v>2817</v>
      </c>
      <c r="AC3654" s="171">
        <v>340</v>
      </c>
      <c r="AD3654" s="207">
        <v>43133</v>
      </c>
      <c r="AE3654" s="207">
        <v>43168</v>
      </c>
      <c r="AF3654" s="171" t="s">
        <v>3417</v>
      </c>
    </row>
    <row r="3655" spans="28:32" x14ac:dyDescent="0.25">
      <c r="AB3655" s="171" t="s">
        <v>2817</v>
      </c>
      <c r="AC3655" s="171">
        <v>357</v>
      </c>
      <c r="AD3655" s="207">
        <v>43139</v>
      </c>
      <c r="AE3655" s="207">
        <v>43164</v>
      </c>
      <c r="AF3655" s="171" t="s">
        <v>3417</v>
      </c>
    </row>
    <row r="3656" spans="28:32" x14ac:dyDescent="0.25">
      <c r="AB3656" s="171" t="s">
        <v>2817</v>
      </c>
      <c r="AC3656" s="171">
        <v>353</v>
      </c>
      <c r="AD3656" s="207">
        <v>43180</v>
      </c>
      <c r="AE3656" s="207">
        <v>0</v>
      </c>
      <c r="AF3656" s="171" t="s">
        <v>649</v>
      </c>
    </row>
    <row r="3657" spans="28:32" x14ac:dyDescent="0.25">
      <c r="AB3657" s="171" t="s">
        <v>2817</v>
      </c>
      <c r="AC3657" s="171">
        <v>353</v>
      </c>
      <c r="AD3657" s="207">
        <v>43180</v>
      </c>
      <c r="AE3657" s="207">
        <v>0</v>
      </c>
      <c r="AF3657" s="171" t="s">
        <v>649</v>
      </c>
    </row>
    <row r="3658" spans="28:32" x14ac:dyDescent="0.25">
      <c r="AB3658" s="171" t="s">
        <v>2817</v>
      </c>
      <c r="AC3658" s="171">
        <v>353</v>
      </c>
      <c r="AD3658" s="207">
        <v>43180</v>
      </c>
      <c r="AE3658" s="207">
        <v>0</v>
      </c>
      <c r="AF3658" s="171" t="s">
        <v>649</v>
      </c>
    </row>
    <row r="3659" spans="28:32" x14ac:dyDescent="0.25">
      <c r="AB3659" s="171" t="s">
        <v>2817</v>
      </c>
      <c r="AC3659" s="171">
        <v>353</v>
      </c>
      <c r="AD3659" s="207">
        <v>43180</v>
      </c>
      <c r="AE3659" s="207">
        <v>0</v>
      </c>
      <c r="AF3659" s="171" t="s">
        <v>649</v>
      </c>
    </row>
    <row r="3660" spans="28:32" x14ac:dyDescent="0.25">
      <c r="AB3660" s="171" t="s">
        <v>2818</v>
      </c>
      <c r="AC3660" s="171">
        <v>328</v>
      </c>
      <c r="AD3660" s="207">
        <v>43089</v>
      </c>
      <c r="AE3660" s="207">
        <v>43122</v>
      </c>
      <c r="AF3660" s="171" t="s">
        <v>3417</v>
      </c>
    </row>
    <row r="3661" spans="28:32" x14ac:dyDescent="0.25">
      <c r="AB3661" s="171" t="s">
        <v>2819</v>
      </c>
      <c r="AC3661" s="171">
        <v>347</v>
      </c>
      <c r="AD3661" s="207">
        <v>43118</v>
      </c>
      <c r="AE3661" s="207">
        <v>43133</v>
      </c>
      <c r="AF3661" s="171" t="s">
        <v>3417</v>
      </c>
    </row>
    <row r="3662" spans="28:32" x14ac:dyDescent="0.25">
      <c r="AB3662" s="171" t="s">
        <v>2819</v>
      </c>
      <c r="AC3662" s="171">
        <v>353</v>
      </c>
      <c r="AD3662" s="207">
        <v>43180</v>
      </c>
      <c r="AE3662" s="207">
        <v>0</v>
      </c>
      <c r="AF3662" s="171" t="s">
        <v>649</v>
      </c>
    </row>
    <row r="3663" spans="28:32" x14ac:dyDescent="0.25">
      <c r="AB3663" s="171" t="s">
        <v>2820</v>
      </c>
      <c r="AC3663" s="171">
        <v>328</v>
      </c>
      <c r="AD3663" s="207">
        <v>43089</v>
      </c>
      <c r="AE3663" s="207">
        <v>43122</v>
      </c>
      <c r="AF3663" s="171" t="s">
        <v>3417</v>
      </c>
    </row>
    <row r="3664" spans="28:32" x14ac:dyDescent="0.25">
      <c r="AB3664" s="171" t="s">
        <v>2821</v>
      </c>
      <c r="AC3664" s="171">
        <v>328</v>
      </c>
      <c r="AD3664" s="207">
        <v>43089</v>
      </c>
      <c r="AE3664" s="207">
        <v>43122</v>
      </c>
      <c r="AF3664" s="171" t="s">
        <v>3417</v>
      </c>
    </row>
    <row r="3665" spans="28:32" x14ac:dyDescent="0.25">
      <c r="AB3665" s="171" t="s">
        <v>2822</v>
      </c>
      <c r="AC3665" s="171">
        <v>323</v>
      </c>
      <c r="AD3665" s="207">
        <v>43074</v>
      </c>
      <c r="AE3665" s="207">
        <v>43111</v>
      </c>
      <c r="AF3665" s="171" t="s">
        <v>3417</v>
      </c>
    </row>
    <row r="3666" spans="28:32" x14ac:dyDescent="0.25">
      <c r="AB3666" s="171" t="s">
        <v>2822</v>
      </c>
      <c r="AC3666" s="171">
        <v>347</v>
      </c>
      <c r="AD3666" s="207">
        <v>43118</v>
      </c>
      <c r="AE3666" s="207">
        <v>43133</v>
      </c>
      <c r="AF3666" s="171" t="s">
        <v>3417</v>
      </c>
    </row>
    <row r="3667" spans="28:32" x14ac:dyDescent="0.25">
      <c r="AB3667" s="171" t="s">
        <v>2822</v>
      </c>
      <c r="AC3667" s="171">
        <v>340</v>
      </c>
      <c r="AD3667" s="207">
        <v>43133</v>
      </c>
      <c r="AE3667" s="207">
        <v>43168</v>
      </c>
      <c r="AF3667" s="171" t="s">
        <v>3417</v>
      </c>
    </row>
    <row r="3668" spans="28:32" x14ac:dyDescent="0.25">
      <c r="AB3668" s="171" t="s">
        <v>2822</v>
      </c>
      <c r="AC3668" s="171">
        <v>340</v>
      </c>
      <c r="AD3668" s="207">
        <v>43133</v>
      </c>
      <c r="AE3668" s="207">
        <v>43168</v>
      </c>
      <c r="AF3668" s="171" t="s">
        <v>3417</v>
      </c>
    </row>
    <row r="3669" spans="28:32" x14ac:dyDescent="0.25">
      <c r="AB3669" s="171" t="s">
        <v>2822</v>
      </c>
      <c r="AC3669" s="171">
        <v>357</v>
      </c>
      <c r="AD3669" s="207">
        <v>43139</v>
      </c>
      <c r="AE3669" s="207">
        <v>43164</v>
      </c>
      <c r="AF3669" s="171" t="s">
        <v>3417</v>
      </c>
    </row>
    <row r="3670" spans="28:32" x14ac:dyDescent="0.25">
      <c r="AB3670" s="171" t="s">
        <v>2822</v>
      </c>
      <c r="AC3670" s="171">
        <v>364</v>
      </c>
      <c r="AD3670" s="207">
        <v>43168</v>
      </c>
      <c r="AE3670" s="207">
        <v>43179</v>
      </c>
      <c r="AF3670" s="171" t="s">
        <v>3417</v>
      </c>
    </row>
    <row r="3671" spans="28:32" x14ac:dyDescent="0.25">
      <c r="AB3671" s="171" t="s">
        <v>2822</v>
      </c>
      <c r="AC3671" s="171">
        <v>353</v>
      </c>
      <c r="AD3671" s="207">
        <v>43180</v>
      </c>
      <c r="AE3671" s="207">
        <v>0</v>
      </c>
      <c r="AF3671" s="171" t="s">
        <v>649</v>
      </c>
    </row>
    <row r="3672" spans="28:32" x14ac:dyDescent="0.25">
      <c r="AB3672" s="171" t="s">
        <v>2822</v>
      </c>
      <c r="AC3672" s="171">
        <v>353</v>
      </c>
      <c r="AD3672" s="207">
        <v>43180</v>
      </c>
      <c r="AE3672" s="207">
        <v>0</v>
      </c>
      <c r="AF3672" s="171" t="s">
        <v>649</v>
      </c>
    </row>
    <row r="3673" spans="28:32" x14ac:dyDescent="0.25">
      <c r="AB3673" s="171" t="s">
        <v>2823</v>
      </c>
      <c r="AC3673" s="171">
        <v>323</v>
      </c>
      <c r="AD3673" s="207">
        <v>43074</v>
      </c>
      <c r="AE3673" s="207">
        <v>43111</v>
      </c>
      <c r="AF3673" s="171" t="s">
        <v>3417</v>
      </c>
    </row>
    <row r="3674" spans="28:32" x14ac:dyDescent="0.25">
      <c r="AB3674" s="171" t="s">
        <v>2823</v>
      </c>
      <c r="AC3674" s="171">
        <v>323</v>
      </c>
      <c r="AD3674" s="207">
        <v>43074</v>
      </c>
      <c r="AE3674" s="207">
        <v>43111</v>
      </c>
      <c r="AF3674" s="171" t="s">
        <v>3417</v>
      </c>
    </row>
    <row r="3675" spans="28:32" x14ac:dyDescent="0.25">
      <c r="AB3675" s="171" t="s">
        <v>2823</v>
      </c>
      <c r="AC3675" s="171">
        <v>347</v>
      </c>
      <c r="AD3675" s="207">
        <v>43118</v>
      </c>
      <c r="AE3675" s="207">
        <v>43133</v>
      </c>
      <c r="AF3675" s="171" t="s">
        <v>3417</v>
      </c>
    </row>
    <row r="3676" spans="28:32" x14ac:dyDescent="0.25">
      <c r="AB3676" s="171" t="s">
        <v>2823</v>
      </c>
      <c r="AC3676" s="171">
        <v>335</v>
      </c>
      <c r="AD3676" s="207">
        <v>43133</v>
      </c>
      <c r="AE3676" s="207">
        <v>43147</v>
      </c>
      <c r="AF3676" s="171" t="s">
        <v>3417</v>
      </c>
    </row>
    <row r="3677" spans="28:32" x14ac:dyDescent="0.25">
      <c r="AB3677" s="171" t="s">
        <v>2823</v>
      </c>
      <c r="AC3677" s="171">
        <v>340</v>
      </c>
      <c r="AD3677" s="207">
        <v>43133</v>
      </c>
      <c r="AE3677" s="207">
        <v>43168</v>
      </c>
      <c r="AF3677" s="171" t="s">
        <v>3417</v>
      </c>
    </row>
    <row r="3678" spans="28:32" x14ac:dyDescent="0.25">
      <c r="AB3678" s="171" t="s">
        <v>2823</v>
      </c>
      <c r="AC3678" s="171">
        <v>340</v>
      </c>
      <c r="AD3678" s="207">
        <v>43133</v>
      </c>
      <c r="AE3678" s="207">
        <v>43168</v>
      </c>
      <c r="AF3678" s="171" t="s">
        <v>3417</v>
      </c>
    </row>
    <row r="3679" spans="28:32" x14ac:dyDescent="0.25">
      <c r="AB3679" s="171" t="s">
        <v>2823</v>
      </c>
      <c r="AC3679" s="171">
        <v>357</v>
      </c>
      <c r="AD3679" s="207">
        <v>43139</v>
      </c>
      <c r="AE3679" s="207">
        <v>43164</v>
      </c>
      <c r="AF3679" s="171" t="s">
        <v>3417</v>
      </c>
    </row>
    <row r="3680" spans="28:32" x14ac:dyDescent="0.25">
      <c r="AB3680" s="171" t="s">
        <v>2823</v>
      </c>
      <c r="AC3680" s="171">
        <v>364</v>
      </c>
      <c r="AD3680" s="207">
        <v>43168</v>
      </c>
      <c r="AE3680" s="207">
        <v>43179</v>
      </c>
      <c r="AF3680" s="171" t="s">
        <v>3417</v>
      </c>
    </row>
    <row r="3681" spans="28:32" x14ac:dyDescent="0.25">
      <c r="AB3681" s="171" t="s">
        <v>2823</v>
      </c>
      <c r="AC3681" s="171">
        <v>353</v>
      </c>
      <c r="AD3681" s="207">
        <v>43180</v>
      </c>
      <c r="AE3681" s="207">
        <v>0</v>
      </c>
      <c r="AF3681" s="171" t="s">
        <v>649</v>
      </c>
    </row>
    <row r="3682" spans="28:32" x14ac:dyDescent="0.25">
      <c r="AB3682" s="171" t="s">
        <v>2823</v>
      </c>
      <c r="AC3682" s="171">
        <v>353</v>
      </c>
      <c r="AD3682" s="207">
        <v>43180</v>
      </c>
      <c r="AE3682" s="207">
        <v>0</v>
      </c>
      <c r="AF3682" s="171" t="s">
        <v>649</v>
      </c>
    </row>
    <row r="3683" spans="28:32" x14ac:dyDescent="0.25">
      <c r="AB3683" s="171" t="s">
        <v>2823</v>
      </c>
      <c r="AC3683" s="171">
        <v>353</v>
      </c>
      <c r="AD3683" s="207">
        <v>43180</v>
      </c>
      <c r="AE3683" s="207">
        <v>0</v>
      </c>
      <c r="AF3683" s="171" t="s">
        <v>649</v>
      </c>
    </row>
    <row r="3684" spans="28:32" x14ac:dyDescent="0.25">
      <c r="AB3684" s="171" t="s">
        <v>2823</v>
      </c>
      <c r="AC3684" s="171">
        <v>353</v>
      </c>
      <c r="AD3684" s="207">
        <v>43180</v>
      </c>
      <c r="AE3684" s="207">
        <v>0</v>
      </c>
      <c r="AF3684" s="171" t="s">
        <v>649</v>
      </c>
    </row>
    <row r="3685" spans="28:32" x14ac:dyDescent="0.25">
      <c r="AB3685" s="171" t="s">
        <v>2823</v>
      </c>
      <c r="AC3685" s="171">
        <v>353</v>
      </c>
      <c r="AD3685" s="207">
        <v>43180</v>
      </c>
      <c r="AE3685" s="207">
        <v>0</v>
      </c>
      <c r="AF3685" s="171" t="s">
        <v>649</v>
      </c>
    </row>
    <row r="3686" spans="28:32" x14ac:dyDescent="0.25">
      <c r="AB3686" s="171" t="s">
        <v>2824</v>
      </c>
      <c r="AC3686" s="171">
        <v>323</v>
      </c>
      <c r="AD3686" s="207">
        <v>43074</v>
      </c>
      <c r="AE3686" s="207">
        <v>43111</v>
      </c>
      <c r="AF3686" s="171" t="s">
        <v>3417</v>
      </c>
    </row>
    <row r="3687" spans="28:32" x14ac:dyDescent="0.25">
      <c r="AB3687" s="171" t="s">
        <v>2824</v>
      </c>
      <c r="AC3687" s="171">
        <v>347</v>
      </c>
      <c r="AD3687" s="207">
        <v>43118</v>
      </c>
      <c r="AE3687" s="207">
        <v>43133</v>
      </c>
      <c r="AF3687" s="171" t="s">
        <v>3417</v>
      </c>
    </row>
    <row r="3688" spans="28:32" x14ac:dyDescent="0.25">
      <c r="AB3688" s="171" t="s">
        <v>2824</v>
      </c>
      <c r="AC3688" s="171">
        <v>340</v>
      </c>
      <c r="AD3688" s="207">
        <v>43133</v>
      </c>
      <c r="AE3688" s="207">
        <v>43168</v>
      </c>
      <c r="AF3688" s="171" t="s">
        <v>3417</v>
      </c>
    </row>
    <row r="3689" spans="28:32" x14ac:dyDescent="0.25">
      <c r="AB3689" s="171" t="s">
        <v>2825</v>
      </c>
      <c r="AC3689" s="171">
        <v>340</v>
      </c>
      <c r="AD3689" s="207">
        <v>43133</v>
      </c>
      <c r="AE3689" s="207">
        <v>43168</v>
      </c>
      <c r="AF3689" s="171" t="s">
        <v>3417</v>
      </c>
    </row>
    <row r="3690" spans="28:32" x14ac:dyDescent="0.25">
      <c r="AB3690" s="171" t="s">
        <v>2825</v>
      </c>
      <c r="AC3690" s="171">
        <v>364</v>
      </c>
      <c r="AD3690" s="207">
        <v>43168</v>
      </c>
      <c r="AE3690" s="207">
        <v>43179</v>
      </c>
      <c r="AF3690" s="171" t="s">
        <v>3417</v>
      </c>
    </row>
    <row r="3691" spans="28:32" x14ac:dyDescent="0.25">
      <c r="AB3691" s="171" t="s">
        <v>2825</v>
      </c>
      <c r="AC3691" s="171">
        <v>353</v>
      </c>
      <c r="AD3691" s="207">
        <v>43180</v>
      </c>
      <c r="AE3691" s="207">
        <v>0</v>
      </c>
      <c r="AF3691" s="171" t="s">
        <v>649</v>
      </c>
    </row>
    <row r="3692" spans="28:32" x14ac:dyDescent="0.25">
      <c r="AB3692" s="171" t="s">
        <v>2825</v>
      </c>
      <c r="AC3692" s="171">
        <v>353</v>
      </c>
      <c r="AD3692" s="207">
        <v>43180</v>
      </c>
      <c r="AE3692" s="207">
        <v>0</v>
      </c>
      <c r="AF3692" s="171" t="s">
        <v>649</v>
      </c>
    </row>
    <row r="3693" spans="28:32" x14ac:dyDescent="0.25">
      <c r="AB3693" s="171" t="s">
        <v>3216</v>
      </c>
      <c r="AC3693" s="171">
        <v>323</v>
      </c>
      <c r="AD3693" s="207">
        <v>43074</v>
      </c>
      <c r="AE3693" s="207">
        <v>43111</v>
      </c>
      <c r="AF3693" s="171" t="s">
        <v>3417</v>
      </c>
    </row>
    <row r="3694" spans="28:32" x14ac:dyDescent="0.25">
      <c r="AB3694" s="171" t="s">
        <v>2826</v>
      </c>
      <c r="AC3694" s="171">
        <v>347</v>
      </c>
      <c r="AD3694" s="207">
        <v>43118</v>
      </c>
      <c r="AE3694" s="207">
        <v>43133</v>
      </c>
      <c r="AF3694" s="171" t="s">
        <v>3417</v>
      </c>
    </row>
    <row r="3695" spans="28:32" x14ac:dyDescent="0.25">
      <c r="AB3695" s="171" t="s">
        <v>2826</v>
      </c>
      <c r="AC3695" s="171">
        <v>340</v>
      </c>
      <c r="AD3695" s="207">
        <v>43133</v>
      </c>
      <c r="AE3695" s="207">
        <v>43168</v>
      </c>
      <c r="AF3695" s="171" t="s">
        <v>3417</v>
      </c>
    </row>
    <row r="3696" spans="28:32" x14ac:dyDescent="0.25">
      <c r="AB3696" s="171" t="s">
        <v>2827</v>
      </c>
      <c r="AC3696" s="171">
        <v>323</v>
      </c>
      <c r="AD3696" s="207">
        <v>43074</v>
      </c>
      <c r="AE3696" s="207">
        <v>43111</v>
      </c>
      <c r="AF3696" s="171" t="s">
        <v>3417</v>
      </c>
    </row>
    <row r="3697" spans="28:32" x14ac:dyDescent="0.25">
      <c r="AB3697" s="171" t="s">
        <v>2827</v>
      </c>
      <c r="AC3697" s="171">
        <v>347</v>
      </c>
      <c r="AD3697" s="207">
        <v>43118</v>
      </c>
      <c r="AE3697" s="207">
        <v>43133</v>
      </c>
      <c r="AF3697" s="171" t="s">
        <v>3417</v>
      </c>
    </row>
    <row r="3698" spans="28:32" x14ac:dyDescent="0.25">
      <c r="AB3698" s="171" t="s">
        <v>2827</v>
      </c>
      <c r="AC3698" s="171">
        <v>340</v>
      </c>
      <c r="AD3698" s="207">
        <v>43133</v>
      </c>
      <c r="AE3698" s="207">
        <v>43168</v>
      </c>
      <c r="AF3698" s="171" t="s">
        <v>3417</v>
      </c>
    </row>
    <row r="3699" spans="28:32" x14ac:dyDescent="0.25">
      <c r="AB3699" s="171" t="s">
        <v>2827</v>
      </c>
      <c r="AC3699" s="171">
        <v>340</v>
      </c>
      <c r="AD3699" s="207">
        <v>43133</v>
      </c>
      <c r="AE3699" s="207">
        <v>43168</v>
      </c>
      <c r="AF3699" s="171" t="s">
        <v>3417</v>
      </c>
    </row>
    <row r="3700" spans="28:32" x14ac:dyDescent="0.25">
      <c r="AB3700" s="171" t="s">
        <v>2827</v>
      </c>
      <c r="AC3700" s="171">
        <v>357</v>
      </c>
      <c r="AD3700" s="207">
        <v>43139</v>
      </c>
      <c r="AE3700" s="207">
        <v>43164</v>
      </c>
      <c r="AF3700" s="171" t="s">
        <v>3417</v>
      </c>
    </row>
    <row r="3701" spans="28:32" x14ac:dyDescent="0.25">
      <c r="AB3701" s="171" t="s">
        <v>2827</v>
      </c>
      <c r="AC3701" s="171">
        <v>364</v>
      </c>
      <c r="AD3701" s="207">
        <v>43168</v>
      </c>
      <c r="AE3701" s="207">
        <v>43179</v>
      </c>
      <c r="AF3701" s="171" t="s">
        <v>3417</v>
      </c>
    </row>
    <row r="3702" spans="28:32" x14ac:dyDescent="0.25">
      <c r="AB3702" s="171" t="s">
        <v>2827</v>
      </c>
      <c r="AC3702" s="171">
        <v>353</v>
      </c>
      <c r="AD3702" s="207">
        <v>43180</v>
      </c>
      <c r="AE3702" s="207">
        <v>0</v>
      </c>
      <c r="AF3702" s="171" t="s">
        <v>649</v>
      </c>
    </row>
    <row r="3703" spans="28:32" x14ac:dyDescent="0.25">
      <c r="AB3703" s="171" t="s">
        <v>2827</v>
      </c>
      <c r="AC3703" s="171">
        <v>353</v>
      </c>
      <c r="AD3703" s="207">
        <v>43180</v>
      </c>
      <c r="AE3703" s="207">
        <v>0</v>
      </c>
      <c r="AF3703" s="171" t="s">
        <v>649</v>
      </c>
    </row>
    <row r="3704" spans="28:32" x14ac:dyDescent="0.25">
      <c r="AB3704" s="171" t="s">
        <v>2828</v>
      </c>
      <c r="AC3704" s="171">
        <v>327</v>
      </c>
      <c r="AD3704" s="207">
        <v>43074</v>
      </c>
      <c r="AE3704" s="207">
        <v>43131</v>
      </c>
      <c r="AF3704" s="171" t="s">
        <v>3417</v>
      </c>
    </row>
    <row r="3705" spans="28:32" x14ac:dyDescent="0.25">
      <c r="AB3705" s="171" t="s">
        <v>2829</v>
      </c>
      <c r="AC3705" s="171">
        <v>347</v>
      </c>
      <c r="AD3705" s="207">
        <v>43118</v>
      </c>
      <c r="AE3705" s="207">
        <v>43133</v>
      </c>
      <c r="AF3705" s="171" t="s">
        <v>3417</v>
      </c>
    </row>
    <row r="3706" spans="28:32" x14ac:dyDescent="0.25">
      <c r="AB3706" s="171" t="s">
        <v>2829</v>
      </c>
      <c r="AC3706" s="171">
        <v>353</v>
      </c>
      <c r="AD3706" s="207">
        <v>43180</v>
      </c>
      <c r="AE3706" s="207">
        <v>0</v>
      </c>
      <c r="AF3706" s="171" t="s">
        <v>649</v>
      </c>
    </row>
    <row r="3707" spans="28:32" x14ac:dyDescent="0.25">
      <c r="AB3707" s="171" t="s">
        <v>2829</v>
      </c>
      <c r="AC3707" s="171">
        <v>353</v>
      </c>
      <c r="AD3707" s="207">
        <v>43180</v>
      </c>
      <c r="AE3707" s="207">
        <v>0</v>
      </c>
      <c r="AF3707" s="171" t="s">
        <v>649</v>
      </c>
    </row>
    <row r="3708" spans="28:32" x14ac:dyDescent="0.25">
      <c r="AB3708" s="171" t="s">
        <v>2830</v>
      </c>
      <c r="AC3708" s="171">
        <v>328</v>
      </c>
      <c r="AD3708" s="207">
        <v>43089</v>
      </c>
      <c r="AE3708" s="207">
        <v>43122</v>
      </c>
      <c r="AF3708" s="171" t="s">
        <v>3417</v>
      </c>
    </row>
    <row r="3709" spans="28:32" x14ac:dyDescent="0.25">
      <c r="AB3709" s="171" t="s">
        <v>2831</v>
      </c>
      <c r="AC3709" s="171">
        <v>347</v>
      </c>
      <c r="AD3709" s="207">
        <v>43118</v>
      </c>
      <c r="AE3709" s="207">
        <v>43133</v>
      </c>
      <c r="AF3709" s="171" t="s">
        <v>3417</v>
      </c>
    </row>
    <row r="3710" spans="28:32" x14ac:dyDescent="0.25">
      <c r="AB3710" s="171" t="s">
        <v>2831</v>
      </c>
      <c r="AC3710" s="171">
        <v>340</v>
      </c>
      <c r="AD3710" s="207">
        <v>43133</v>
      </c>
      <c r="AE3710" s="207">
        <v>43168</v>
      </c>
      <c r="AF3710" s="171" t="s">
        <v>3417</v>
      </c>
    </row>
    <row r="3711" spans="28:32" x14ac:dyDescent="0.25">
      <c r="AB3711" s="171" t="s">
        <v>2832</v>
      </c>
      <c r="AC3711" s="171">
        <v>333</v>
      </c>
      <c r="AD3711" s="207">
        <v>43206</v>
      </c>
      <c r="AE3711" s="207">
        <v>43210</v>
      </c>
      <c r="AF3711" s="171" t="s">
        <v>3417</v>
      </c>
    </row>
    <row r="3712" spans="28:32" x14ac:dyDescent="0.25">
      <c r="AB3712" s="171" t="s">
        <v>3429</v>
      </c>
      <c r="AC3712" s="171">
        <v>333</v>
      </c>
      <c r="AD3712" s="207">
        <v>43206</v>
      </c>
      <c r="AE3712" s="207">
        <v>43210</v>
      </c>
      <c r="AF3712" s="171" t="s">
        <v>3417</v>
      </c>
    </row>
    <row r="3713" spans="28:32" x14ac:dyDescent="0.25">
      <c r="AB3713" s="171" t="s">
        <v>2833</v>
      </c>
      <c r="AC3713" s="171">
        <v>350</v>
      </c>
      <c r="AD3713" s="207">
        <v>43132</v>
      </c>
      <c r="AE3713" s="207">
        <v>43195</v>
      </c>
      <c r="AF3713" s="171" t="s">
        <v>3417</v>
      </c>
    </row>
    <row r="3714" spans="28:32" x14ac:dyDescent="0.25">
      <c r="AB3714" s="171" t="s">
        <v>2833</v>
      </c>
      <c r="AC3714" s="171">
        <v>333</v>
      </c>
      <c r="AD3714" s="207">
        <v>43206</v>
      </c>
      <c r="AE3714" s="207">
        <v>43210</v>
      </c>
      <c r="AF3714" s="171" t="s">
        <v>3417</v>
      </c>
    </row>
    <row r="3715" spans="28:32" x14ac:dyDescent="0.25">
      <c r="AB3715" s="171" t="s">
        <v>3430</v>
      </c>
      <c r="AC3715" s="171">
        <v>333</v>
      </c>
      <c r="AD3715" s="207">
        <v>43206</v>
      </c>
      <c r="AE3715" s="207">
        <v>43210</v>
      </c>
      <c r="AF3715" s="171" t="s">
        <v>3417</v>
      </c>
    </row>
    <row r="3716" spans="28:32" x14ac:dyDescent="0.25">
      <c r="AB3716" s="171" t="s">
        <v>3430</v>
      </c>
      <c r="AC3716" s="171">
        <v>377</v>
      </c>
      <c r="AD3716" s="207">
        <v>43210</v>
      </c>
      <c r="AE3716" s="207">
        <v>43210</v>
      </c>
      <c r="AF3716" s="171" t="s">
        <v>3417</v>
      </c>
    </row>
    <row r="3717" spans="28:32" x14ac:dyDescent="0.25">
      <c r="AB3717" s="171" t="s">
        <v>2834</v>
      </c>
      <c r="AC3717" s="171">
        <v>350</v>
      </c>
      <c r="AD3717" s="207">
        <v>43132</v>
      </c>
      <c r="AE3717" s="207">
        <v>43195</v>
      </c>
      <c r="AF3717" s="171" t="s">
        <v>3417</v>
      </c>
    </row>
    <row r="3718" spans="28:32" x14ac:dyDescent="0.25">
      <c r="AB3718" s="171" t="s">
        <v>2834</v>
      </c>
      <c r="AC3718" s="171">
        <v>377</v>
      </c>
      <c r="AD3718" s="207">
        <v>43210</v>
      </c>
      <c r="AE3718" s="207">
        <v>43210</v>
      </c>
      <c r="AF3718" s="171" t="s">
        <v>3417</v>
      </c>
    </row>
    <row r="3719" spans="28:32" x14ac:dyDescent="0.25">
      <c r="AB3719" s="171" t="s">
        <v>2835</v>
      </c>
      <c r="AC3719" s="171">
        <v>333</v>
      </c>
      <c r="AD3719" s="207">
        <v>43206</v>
      </c>
      <c r="AE3719" s="207">
        <v>43210</v>
      </c>
      <c r="AF3719" s="171" t="s">
        <v>3417</v>
      </c>
    </row>
    <row r="3720" spans="28:32" x14ac:dyDescent="0.25">
      <c r="AB3720" s="171" t="s">
        <v>2835</v>
      </c>
      <c r="AC3720" s="171">
        <v>377</v>
      </c>
      <c r="AD3720" s="207">
        <v>43210</v>
      </c>
      <c r="AE3720" s="207">
        <v>43210</v>
      </c>
      <c r="AF3720" s="171" t="s">
        <v>3417</v>
      </c>
    </row>
    <row r="3721" spans="28:32" x14ac:dyDescent="0.25">
      <c r="AB3721" s="171" t="s">
        <v>2836</v>
      </c>
      <c r="AC3721" s="171">
        <v>350</v>
      </c>
      <c r="AD3721" s="207">
        <v>43132</v>
      </c>
      <c r="AE3721" s="207">
        <v>43195</v>
      </c>
      <c r="AF3721" s="171" t="s">
        <v>3417</v>
      </c>
    </row>
    <row r="3722" spans="28:32" x14ac:dyDescent="0.25">
      <c r="AB3722" s="171" t="s">
        <v>2836</v>
      </c>
      <c r="AC3722" s="171">
        <v>333</v>
      </c>
      <c r="AD3722" s="207">
        <v>43206</v>
      </c>
      <c r="AE3722" s="207">
        <v>43210</v>
      </c>
      <c r="AF3722" s="171" t="s">
        <v>3417</v>
      </c>
    </row>
    <row r="3723" spans="28:32" x14ac:dyDescent="0.25">
      <c r="AB3723" s="171" t="s">
        <v>2836</v>
      </c>
      <c r="AC3723" s="171">
        <v>333</v>
      </c>
      <c r="AD3723" s="207">
        <v>43206</v>
      </c>
      <c r="AE3723" s="207">
        <v>43210</v>
      </c>
      <c r="AF3723" s="171" t="s">
        <v>3417</v>
      </c>
    </row>
    <row r="3724" spans="28:32" x14ac:dyDescent="0.25">
      <c r="AB3724" s="171" t="s">
        <v>2836</v>
      </c>
      <c r="AC3724" s="171">
        <v>333</v>
      </c>
      <c r="AD3724" s="207">
        <v>43206</v>
      </c>
      <c r="AE3724" s="207">
        <v>43210</v>
      </c>
      <c r="AF3724" s="171" t="s">
        <v>3417</v>
      </c>
    </row>
    <row r="3725" spans="28:32" x14ac:dyDescent="0.25">
      <c r="AB3725" s="171" t="s">
        <v>2836</v>
      </c>
      <c r="AC3725" s="171">
        <v>377</v>
      </c>
      <c r="AD3725" s="207">
        <v>43210</v>
      </c>
      <c r="AE3725" s="207">
        <v>43210</v>
      </c>
      <c r="AF3725" s="171" t="s">
        <v>3417</v>
      </c>
    </row>
    <row r="3726" spans="28:32" x14ac:dyDescent="0.25">
      <c r="AB3726" s="171" t="s">
        <v>2837</v>
      </c>
      <c r="AC3726" s="171">
        <v>350</v>
      </c>
      <c r="AD3726" s="207">
        <v>43132</v>
      </c>
      <c r="AE3726" s="207">
        <v>43195</v>
      </c>
      <c r="AF3726" s="171" t="s">
        <v>3417</v>
      </c>
    </row>
    <row r="3727" spans="28:32" x14ac:dyDescent="0.25">
      <c r="AB3727" s="171" t="s">
        <v>2837</v>
      </c>
      <c r="AC3727" s="171">
        <v>377</v>
      </c>
      <c r="AD3727" s="207">
        <v>43210</v>
      </c>
      <c r="AE3727" s="207">
        <v>43210</v>
      </c>
      <c r="AF3727" s="171" t="s">
        <v>3417</v>
      </c>
    </row>
    <row r="3728" spans="28:32" x14ac:dyDescent="0.25">
      <c r="AB3728" s="171" t="s">
        <v>2838</v>
      </c>
      <c r="AC3728" s="171">
        <v>350</v>
      </c>
      <c r="AD3728" s="207">
        <v>43132</v>
      </c>
      <c r="AE3728" s="207">
        <v>43195</v>
      </c>
      <c r="AF3728" s="171" t="s">
        <v>3417</v>
      </c>
    </row>
    <row r="3729" spans="28:32" x14ac:dyDescent="0.25">
      <c r="AB3729" s="171" t="s">
        <v>2838</v>
      </c>
      <c r="AC3729" s="171">
        <v>333</v>
      </c>
      <c r="AD3729" s="207">
        <v>43206</v>
      </c>
      <c r="AE3729" s="207">
        <v>43210</v>
      </c>
      <c r="AF3729" s="171" t="s">
        <v>3417</v>
      </c>
    </row>
    <row r="3730" spans="28:32" x14ac:dyDescent="0.25">
      <c r="AB3730" s="171" t="s">
        <v>2839</v>
      </c>
      <c r="AC3730" s="171">
        <v>350</v>
      </c>
      <c r="AD3730" s="207">
        <v>43132</v>
      </c>
      <c r="AE3730" s="207">
        <v>43195</v>
      </c>
      <c r="AF3730" s="171" t="s">
        <v>3417</v>
      </c>
    </row>
    <row r="3731" spans="28:32" x14ac:dyDescent="0.25">
      <c r="AB3731" s="171" t="s">
        <v>2839</v>
      </c>
      <c r="AC3731" s="171">
        <v>333</v>
      </c>
      <c r="AD3731" s="207">
        <v>43206</v>
      </c>
      <c r="AE3731" s="207">
        <v>43210</v>
      </c>
      <c r="AF3731" s="171" t="s">
        <v>3417</v>
      </c>
    </row>
    <row r="3732" spans="28:32" x14ac:dyDescent="0.25">
      <c r="AB3732" s="171" t="s">
        <v>2839</v>
      </c>
      <c r="AC3732" s="171">
        <v>333</v>
      </c>
      <c r="AD3732" s="207">
        <v>43206</v>
      </c>
      <c r="AE3732" s="207">
        <v>43210</v>
      </c>
      <c r="AF3732" s="171" t="s">
        <v>3417</v>
      </c>
    </row>
    <row r="3733" spans="28:32" x14ac:dyDescent="0.25">
      <c r="AB3733" s="171" t="s">
        <v>2840</v>
      </c>
      <c r="AC3733" s="171">
        <v>333</v>
      </c>
      <c r="AD3733" s="207">
        <v>43206</v>
      </c>
      <c r="AE3733" s="207">
        <v>43210</v>
      </c>
      <c r="AF3733" s="171" t="s">
        <v>3417</v>
      </c>
    </row>
    <row r="3734" spans="28:32" x14ac:dyDescent="0.25">
      <c r="AB3734" s="171" t="s">
        <v>2840</v>
      </c>
      <c r="AC3734" s="171">
        <v>377</v>
      </c>
      <c r="AD3734" s="207">
        <v>43210</v>
      </c>
      <c r="AE3734" s="207">
        <v>43210</v>
      </c>
      <c r="AF3734" s="171" t="s">
        <v>3417</v>
      </c>
    </row>
    <row r="3735" spans="28:32" x14ac:dyDescent="0.25">
      <c r="AB3735" s="171" t="s">
        <v>3460</v>
      </c>
      <c r="AC3735" s="171">
        <v>377</v>
      </c>
      <c r="AD3735" s="207">
        <v>43210</v>
      </c>
      <c r="AE3735" s="207">
        <v>43210</v>
      </c>
      <c r="AF3735" s="171" t="s">
        <v>3417</v>
      </c>
    </row>
    <row r="3736" spans="28:32" x14ac:dyDescent="0.25">
      <c r="AB3736" s="171" t="s">
        <v>2841</v>
      </c>
      <c r="AC3736" s="171">
        <v>350</v>
      </c>
      <c r="AD3736" s="207">
        <v>43132</v>
      </c>
      <c r="AE3736" s="207">
        <v>43195</v>
      </c>
      <c r="AF3736" s="171" t="s">
        <v>3417</v>
      </c>
    </row>
    <row r="3737" spans="28:32" x14ac:dyDescent="0.25">
      <c r="AB3737" s="171" t="s">
        <v>2841</v>
      </c>
      <c r="AC3737" s="171">
        <v>377</v>
      </c>
      <c r="AD3737" s="207">
        <v>43210</v>
      </c>
      <c r="AE3737" s="207">
        <v>43210</v>
      </c>
      <c r="AF3737" s="171" t="s">
        <v>3417</v>
      </c>
    </row>
    <row r="3738" spans="28:32" x14ac:dyDescent="0.25">
      <c r="AB3738" s="171" t="s">
        <v>2842</v>
      </c>
      <c r="AC3738" s="171">
        <v>333</v>
      </c>
      <c r="AD3738" s="207">
        <v>43206</v>
      </c>
      <c r="AE3738" s="207">
        <v>43210</v>
      </c>
      <c r="AF3738" s="171" t="s">
        <v>3417</v>
      </c>
    </row>
    <row r="3739" spans="28:32" x14ac:dyDescent="0.25">
      <c r="AB3739" s="171" t="s">
        <v>2842</v>
      </c>
      <c r="AC3739" s="171">
        <v>377</v>
      </c>
      <c r="AD3739" s="207">
        <v>43210</v>
      </c>
      <c r="AE3739" s="207">
        <v>43210</v>
      </c>
      <c r="AF3739" s="171" t="s">
        <v>3417</v>
      </c>
    </row>
    <row r="3740" spans="28:32" x14ac:dyDescent="0.25">
      <c r="AB3740" s="171" t="s">
        <v>2843</v>
      </c>
      <c r="AC3740" s="171">
        <v>350</v>
      </c>
      <c r="AD3740" s="207">
        <v>43132</v>
      </c>
      <c r="AE3740" s="207">
        <v>43195</v>
      </c>
      <c r="AF3740" s="171" t="s">
        <v>3417</v>
      </c>
    </row>
    <row r="3741" spans="28:32" x14ac:dyDescent="0.25">
      <c r="AB3741" s="171" t="s">
        <v>2843</v>
      </c>
      <c r="AC3741" s="171">
        <v>333</v>
      </c>
      <c r="AD3741" s="207">
        <v>43206</v>
      </c>
      <c r="AE3741" s="207">
        <v>43210</v>
      </c>
      <c r="AF3741" s="171" t="s">
        <v>3417</v>
      </c>
    </row>
    <row r="3742" spans="28:32" x14ac:dyDescent="0.25">
      <c r="AB3742" s="171" t="s">
        <v>2843</v>
      </c>
      <c r="AC3742" s="171">
        <v>377</v>
      </c>
      <c r="AD3742" s="207">
        <v>43210</v>
      </c>
      <c r="AE3742" s="207">
        <v>43210</v>
      </c>
      <c r="AF3742" s="171" t="s">
        <v>3417</v>
      </c>
    </row>
    <row r="3743" spans="28:32" x14ac:dyDescent="0.25">
      <c r="AB3743" s="171" t="s">
        <v>2844</v>
      </c>
      <c r="AC3743" s="171">
        <v>350</v>
      </c>
      <c r="AD3743" s="207">
        <v>43132</v>
      </c>
      <c r="AE3743" s="207">
        <v>43195</v>
      </c>
      <c r="AF3743" s="171" t="s">
        <v>3417</v>
      </c>
    </row>
    <row r="3744" spans="28:32" x14ac:dyDescent="0.25">
      <c r="AB3744" s="171" t="s">
        <v>2844</v>
      </c>
      <c r="AC3744" s="171">
        <v>377</v>
      </c>
      <c r="AD3744" s="207">
        <v>43210</v>
      </c>
      <c r="AE3744" s="207">
        <v>43210</v>
      </c>
      <c r="AF3744" s="171" t="s">
        <v>3417</v>
      </c>
    </row>
    <row r="3745" spans="28:32" x14ac:dyDescent="0.25">
      <c r="AB3745" s="171" t="s">
        <v>3461</v>
      </c>
      <c r="AC3745" s="171">
        <v>377</v>
      </c>
      <c r="AD3745" s="207">
        <v>43210</v>
      </c>
      <c r="AE3745" s="207">
        <v>43210</v>
      </c>
      <c r="AF3745" s="171" t="s">
        <v>3417</v>
      </c>
    </row>
    <row r="3746" spans="28:32" x14ac:dyDescent="0.25">
      <c r="AB3746" s="171" t="s">
        <v>3462</v>
      </c>
      <c r="AC3746" s="171">
        <v>377</v>
      </c>
      <c r="AD3746" s="207">
        <v>43210</v>
      </c>
      <c r="AE3746" s="207">
        <v>43210</v>
      </c>
      <c r="AF3746" s="171" t="s">
        <v>3417</v>
      </c>
    </row>
    <row r="3747" spans="28:32" x14ac:dyDescent="0.25">
      <c r="AB3747" s="171" t="s">
        <v>2845</v>
      </c>
      <c r="AC3747" s="171">
        <v>350</v>
      </c>
      <c r="AD3747" s="207">
        <v>43132</v>
      </c>
      <c r="AE3747" s="207">
        <v>43195</v>
      </c>
      <c r="AF3747" s="171" t="s">
        <v>3417</v>
      </c>
    </row>
    <row r="3748" spans="28:32" x14ac:dyDescent="0.25">
      <c r="AB3748" s="171" t="s">
        <v>2845</v>
      </c>
      <c r="AC3748" s="171">
        <v>377</v>
      </c>
      <c r="AD3748" s="207">
        <v>43210</v>
      </c>
      <c r="AE3748" s="207">
        <v>43210</v>
      </c>
      <c r="AF3748" s="171" t="s">
        <v>3417</v>
      </c>
    </row>
    <row r="3749" spans="28:32" x14ac:dyDescent="0.25">
      <c r="AB3749" s="171" t="s">
        <v>2846</v>
      </c>
      <c r="AC3749" s="171">
        <v>350</v>
      </c>
      <c r="AD3749" s="207">
        <v>43132</v>
      </c>
      <c r="AE3749" s="207">
        <v>43195</v>
      </c>
      <c r="AF3749" s="171" t="s">
        <v>3417</v>
      </c>
    </row>
    <row r="3750" spans="28:32" x14ac:dyDescent="0.25">
      <c r="AB3750" s="171" t="s">
        <v>2846</v>
      </c>
      <c r="AC3750" s="171">
        <v>377</v>
      </c>
      <c r="AD3750" s="207">
        <v>43210</v>
      </c>
      <c r="AE3750" s="207">
        <v>43210</v>
      </c>
      <c r="AF3750" s="171" t="s">
        <v>3417</v>
      </c>
    </row>
    <row r="3751" spans="28:32" x14ac:dyDescent="0.25">
      <c r="AB3751" s="171" t="s">
        <v>2847</v>
      </c>
      <c r="AC3751" s="171">
        <v>333</v>
      </c>
      <c r="AD3751" s="207">
        <v>43206</v>
      </c>
      <c r="AE3751" s="207">
        <v>43210</v>
      </c>
      <c r="AF3751" s="171" t="s">
        <v>3417</v>
      </c>
    </row>
    <row r="3752" spans="28:32" x14ac:dyDescent="0.25">
      <c r="AB3752" s="171" t="s">
        <v>2848</v>
      </c>
      <c r="AC3752" s="171">
        <v>333</v>
      </c>
      <c r="AD3752" s="207">
        <v>43206</v>
      </c>
      <c r="AE3752" s="207">
        <v>43210</v>
      </c>
      <c r="AF3752" s="171" t="s">
        <v>3417</v>
      </c>
    </row>
    <row r="3753" spans="28:32" x14ac:dyDescent="0.25">
      <c r="AB3753" s="171" t="s">
        <v>2848</v>
      </c>
      <c r="AC3753" s="171">
        <v>377</v>
      </c>
      <c r="AD3753" s="207">
        <v>43210</v>
      </c>
      <c r="AE3753" s="207">
        <v>43210</v>
      </c>
      <c r="AF3753" s="171" t="s">
        <v>3417</v>
      </c>
    </row>
    <row r="3754" spans="28:32" x14ac:dyDescent="0.25">
      <c r="AB3754" s="171" t="s">
        <v>2849</v>
      </c>
      <c r="AC3754" s="171">
        <v>350</v>
      </c>
      <c r="AD3754" s="207">
        <v>43132</v>
      </c>
      <c r="AE3754" s="207">
        <v>43195</v>
      </c>
      <c r="AF3754" s="171" t="s">
        <v>3417</v>
      </c>
    </row>
    <row r="3755" spans="28:32" x14ac:dyDescent="0.25">
      <c r="AB3755" s="171" t="s">
        <v>2849</v>
      </c>
      <c r="AC3755" s="171">
        <v>377</v>
      </c>
      <c r="AD3755" s="207">
        <v>43210</v>
      </c>
      <c r="AE3755" s="207">
        <v>43210</v>
      </c>
      <c r="AF3755" s="171" t="s">
        <v>3417</v>
      </c>
    </row>
    <row r="3756" spans="28:32" x14ac:dyDescent="0.25">
      <c r="AB3756" s="171" t="s">
        <v>2850</v>
      </c>
      <c r="AC3756" s="171">
        <v>374</v>
      </c>
      <c r="AD3756" s="207">
        <v>43195</v>
      </c>
      <c r="AE3756" s="207">
        <v>0</v>
      </c>
      <c r="AF3756" s="171" t="s">
        <v>649</v>
      </c>
    </row>
    <row r="3757" spans="28:32" x14ac:dyDescent="0.25">
      <c r="AB3757" s="171" t="s">
        <v>2851</v>
      </c>
      <c r="AC3757" s="171">
        <v>353</v>
      </c>
      <c r="AD3757" s="207">
        <v>43180</v>
      </c>
      <c r="AE3757" s="207">
        <v>0</v>
      </c>
      <c r="AF3757" s="171" t="s">
        <v>649</v>
      </c>
    </row>
    <row r="3758" spans="28:32" x14ac:dyDescent="0.25">
      <c r="AB3758" s="171" t="s">
        <v>2851</v>
      </c>
      <c r="AC3758" s="171">
        <v>353</v>
      </c>
      <c r="AD3758" s="207">
        <v>43180</v>
      </c>
      <c r="AE3758" s="207">
        <v>0</v>
      </c>
      <c r="AF3758" s="171" t="s">
        <v>649</v>
      </c>
    </row>
    <row r="3759" spans="28:32" x14ac:dyDescent="0.25">
      <c r="AB3759" s="171" t="s">
        <v>3217</v>
      </c>
      <c r="AC3759" s="171">
        <v>335</v>
      </c>
      <c r="AD3759" s="207">
        <v>43133</v>
      </c>
      <c r="AE3759" s="207">
        <v>43147</v>
      </c>
      <c r="AF3759" s="171" t="s">
        <v>3417</v>
      </c>
    </row>
    <row r="3760" spans="28:32" x14ac:dyDescent="0.25">
      <c r="AB3760" s="171" t="s">
        <v>3218</v>
      </c>
      <c r="AC3760" s="171">
        <v>340</v>
      </c>
      <c r="AD3760" s="207">
        <v>43133</v>
      </c>
      <c r="AE3760" s="207">
        <v>43168</v>
      </c>
      <c r="AF3760" s="171" t="s">
        <v>3417</v>
      </c>
    </row>
    <row r="3761" spans="28:32" x14ac:dyDescent="0.25">
      <c r="AB3761" s="171" t="s">
        <v>2852</v>
      </c>
      <c r="AC3761" s="171">
        <v>347</v>
      </c>
      <c r="AD3761" s="207">
        <v>43118</v>
      </c>
      <c r="AE3761" s="207">
        <v>43133</v>
      </c>
      <c r="AF3761" s="171" t="s">
        <v>3417</v>
      </c>
    </row>
    <row r="3762" spans="28:32" x14ac:dyDescent="0.25">
      <c r="AB3762" s="171" t="s">
        <v>2852</v>
      </c>
      <c r="AC3762" s="171">
        <v>340</v>
      </c>
      <c r="AD3762" s="207">
        <v>43133</v>
      </c>
      <c r="AE3762" s="207">
        <v>43168</v>
      </c>
      <c r="AF3762" s="171" t="s">
        <v>3417</v>
      </c>
    </row>
    <row r="3763" spans="28:32" x14ac:dyDescent="0.25">
      <c r="AB3763" s="171" t="s">
        <v>2853</v>
      </c>
      <c r="AC3763" s="171">
        <v>357</v>
      </c>
      <c r="AD3763" s="207">
        <v>43139</v>
      </c>
      <c r="AE3763" s="207">
        <v>43164</v>
      </c>
      <c r="AF3763" s="171" t="s">
        <v>3417</v>
      </c>
    </row>
    <row r="3764" spans="28:32" x14ac:dyDescent="0.25">
      <c r="AB3764" s="171" t="s">
        <v>2853</v>
      </c>
      <c r="AC3764" s="171">
        <v>353</v>
      </c>
      <c r="AD3764" s="207">
        <v>43180</v>
      </c>
      <c r="AE3764" s="207">
        <v>0</v>
      </c>
      <c r="AF3764" s="171" t="s">
        <v>649</v>
      </c>
    </row>
    <row r="3765" spans="28:32" x14ac:dyDescent="0.25">
      <c r="AB3765" s="171" t="s">
        <v>2854</v>
      </c>
      <c r="AC3765" s="171">
        <v>323</v>
      </c>
      <c r="AD3765" s="207">
        <v>43074</v>
      </c>
      <c r="AE3765" s="207">
        <v>43111</v>
      </c>
      <c r="AF3765" s="171" t="s">
        <v>3417</v>
      </c>
    </row>
    <row r="3766" spans="28:32" x14ac:dyDescent="0.25">
      <c r="AB3766" s="171" t="s">
        <v>2854</v>
      </c>
      <c r="AC3766" s="171">
        <v>347</v>
      </c>
      <c r="AD3766" s="207">
        <v>43118</v>
      </c>
      <c r="AE3766" s="207">
        <v>43133</v>
      </c>
      <c r="AF3766" s="171" t="s">
        <v>3417</v>
      </c>
    </row>
    <row r="3767" spans="28:32" x14ac:dyDescent="0.25">
      <c r="AB3767" s="171" t="s">
        <v>2854</v>
      </c>
      <c r="AC3767" s="171">
        <v>340</v>
      </c>
      <c r="AD3767" s="207">
        <v>43133</v>
      </c>
      <c r="AE3767" s="207">
        <v>43168</v>
      </c>
      <c r="AF3767" s="171" t="s">
        <v>3417</v>
      </c>
    </row>
    <row r="3768" spans="28:32" x14ac:dyDescent="0.25">
      <c r="AB3768" s="171" t="s">
        <v>2854</v>
      </c>
      <c r="AC3768" s="171">
        <v>364</v>
      </c>
      <c r="AD3768" s="207">
        <v>43168</v>
      </c>
      <c r="AE3768" s="207">
        <v>43179</v>
      </c>
      <c r="AF3768" s="171" t="s">
        <v>3417</v>
      </c>
    </row>
    <row r="3769" spans="28:32" x14ac:dyDescent="0.25">
      <c r="AB3769" s="171" t="s">
        <v>2854</v>
      </c>
      <c r="AC3769" s="171">
        <v>353</v>
      </c>
      <c r="AD3769" s="207">
        <v>43180</v>
      </c>
      <c r="AE3769" s="207">
        <v>0</v>
      </c>
      <c r="AF3769" s="171" t="s">
        <v>649</v>
      </c>
    </row>
    <row r="3770" spans="28:32" x14ac:dyDescent="0.25">
      <c r="AB3770" s="171" t="s">
        <v>2854</v>
      </c>
      <c r="AC3770" s="171">
        <v>353</v>
      </c>
      <c r="AD3770" s="207">
        <v>43180</v>
      </c>
      <c r="AE3770" s="207">
        <v>0</v>
      </c>
      <c r="AF3770" s="171" t="s">
        <v>649</v>
      </c>
    </row>
    <row r="3771" spans="28:32" x14ac:dyDescent="0.25">
      <c r="AB3771" s="171" t="s">
        <v>2855</v>
      </c>
      <c r="AC3771" s="171">
        <v>323</v>
      </c>
      <c r="AD3771" s="207">
        <v>43074</v>
      </c>
      <c r="AE3771" s="207">
        <v>43111</v>
      </c>
      <c r="AF3771" s="171" t="s">
        <v>3417</v>
      </c>
    </row>
    <row r="3772" spans="28:32" x14ac:dyDescent="0.25">
      <c r="AB3772" s="171" t="s">
        <v>2855</v>
      </c>
      <c r="AC3772" s="171">
        <v>347</v>
      </c>
      <c r="AD3772" s="207">
        <v>43118</v>
      </c>
      <c r="AE3772" s="207">
        <v>43133</v>
      </c>
      <c r="AF3772" s="171" t="s">
        <v>3417</v>
      </c>
    </row>
    <row r="3773" spans="28:32" x14ac:dyDescent="0.25">
      <c r="AB3773" s="171" t="s">
        <v>2855</v>
      </c>
      <c r="AC3773" s="171">
        <v>340</v>
      </c>
      <c r="AD3773" s="207">
        <v>43133</v>
      </c>
      <c r="AE3773" s="207">
        <v>43168</v>
      </c>
      <c r="AF3773" s="171" t="s">
        <v>3417</v>
      </c>
    </row>
    <row r="3774" spans="28:32" x14ac:dyDescent="0.25">
      <c r="AB3774" s="171" t="s">
        <v>2855</v>
      </c>
      <c r="AC3774" s="171">
        <v>340</v>
      </c>
      <c r="AD3774" s="207">
        <v>43133</v>
      </c>
      <c r="AE3774" s="207">
        <v>43168</v>
      </c>
      <c r="AF3774" s="171" t="s">
        <v>3417</v>
      </c>
    </row>
    <row r="3775" spans="28:32" x14ac:dyDescent="0.25">
      <c r="AB3775" s="171" t="s">
        <v>2856</v>
      </c>
      <c r="AC3775" s="171">
        <v>364</v>
      </c>
      <c r="AD3775" s="207">
        <v>43168</v>
      </c>
      <c r="AE3775" s="207">
        <v>43179</v>
      </c>
      <c r="AF3775" s="171" t="s">
        <v>3417</v>
      </c>
    </row>
    <row r="3776" spans="28:32" x14ac:dyDescent="0.25">
      <c r="AB3776" s="171" t="s">
        <v>2856</v>
      </c>
      <c r="AC3776" s="171">
        <v>353</v>
      </c>
      <c r="AD3776" s="207">
        <v>43180</v>
      </c>
      <c r="AE3776" s="207">
        <v>0</v>
      </c>
      <c r="AF3776" s="171" t="s">
        <v>649</v>
      </c>
    </row>
    <row r="3777" spans="28:32" x14ac:dyDescent="0.25">
      <c r="AB3777" s="171" t="s">
        <v>2857</v>
      </c>
      <c r="AC3777" s="171">
        <v>364</v>
      </c>
      <c r="AD3777" s="207">
        <v>43168</v>
      </c>
      <c r="AE3777" s="207">
        <v>43179</v>
      </c>
      <c r="AF3777" s="171" t="s">
        <v>3417</v>
      </c>
    </row>
    <row r="3778" spans="28:32" x14ac:dyDescent="0.25">
      <c r="AB3778" s="171" t="s">
        <v>2857</v>
      </c>
      <c r="AC3778" s="171">
        <v>353</v>
      </c>
      <c r="AD3778" s="207">
        <v>43180</v>
      </c>
      <c r="AE3778" s="207">
        <v>0</v>
      </c>
      <c r="AF3778" s="171" t="s">
        <v>649</v>
      </c>
    </row>
    <row r="3779" spans="28:32" x14ac:dyDescent="0.25">
      <c r="AB3779" s="171" t="s">
        <v>2858</v>
      </c>
      <c r="AC3779" s="171">
        <v>347</v>
      </c>
      <c r="AD3779" s="207">
        <v>43118</v>
      </c>
      <c r="AE3779" s="207">
        <v>43133</v>
      </c>
      <c r="AF3779" s="171" t="s">
        <v>3417</v>
      </c>
    </row>
    <row r="3780" spans="28:32" x14ac:dyDescent="0.25">
      <c r="AB3780" s="171" t="s">
        <v>2858</v>
      </c>
      <c r="AC3780" s="171">
        <v>340</v>
      </c>
      <c r="AD3780" s="207">
        <v>43133</v>
      </c>
      <c r="AE3780" s="207">
        <v>43168</v>
      </c>
      <c r="AF3780" s="171" t="s">
        <v>3417</v>
      </c>
    </row>
    <row r="3781" spans="28:32" x14ac:dyDescent="0.25">
      <c r="AB3781" s="171" t="s">
        <v>2858</v>
      </c>
      <c r="AC3781" s="171">
        <v>374</v>
      </c>
      <c r="AD3781" s="207">
        <v>43195</v>
      </c>
      <c r="AE3781" s="207">
        <v>0</v>
      </c>
      <c r="AF3781" s="171" t="s">
        <v>649</v>
      </c>
    </row>
    <row r="3782" spans="28:32" x14ac:dyDescent="0.25">
      <c r="AB3782" s="171" t="s">
        <v>2859</v>
      </c>
      <c r="AC3782" s="171">
        <v>323</v>
      </c>
      <c r="AD3782" s="207">
        <v>43074</v>
      </c>
      <c r="AE3782" s="207">
        <v>43111</v>
      </c>
      <c r="AF3782" s="171" t="s">
        <v>3417</v>
      </c>
    </row>
    <row r="3783" spans="28:32" x14ac:dyDescent="0.25">
      <c r="AB3783" s="171" t="s">
        <v>2859</v>
      </c>
      <c r="AC3783" s="171">
        <v>347</v>
      </c>
      <c r="AD3783" s="207">
        <v>43118</v>
      </c>
      <c r="AE3783" s="207">
        <v>43133</v>
      </c>
      <c r="AF3783" s="171" t="s">
        <v>3417</v>
      </c>
    </row>
    <row r="3784" spans="28:32" x14ac:dyDescent="0.25">
      <c r="AB3784" s="171" t="s">
        <v>2859</v>
      </c>
      <c r="AC3784" s="171">
        <v>340</v>
      </c>
      <c r="AD3784" s="207">
        <v>43133</v>
      </c>
      <c r="AE3784" s="207">
        <v>43168</v>
      </c>
      <c r="AF3784" s="171" t="s">
        <v>3417</v>
      </c>
    </row>
    <row r="3785" spans="28:32" x14ac:dyDescent="0.25">
      <c r="AB3785" s="171" t="s">
        <v>2859</v>
      </c>
      <c r="AC3785" s="171">
        <v>340</v>
      </c>
      <c r="AD3785" s="207">
        <v>43133</v>
      </c>
      <c r="AE3785" s="207">
        <v>43168</v>
      </c>
      <c r="AF3785" s="171" t="s">
        <v>3417</v>
      </c>
    </row>
    <row r="3786" spans="28:32" x14ac:dyDescent="0.25">
      <c r="AB3786" s="171" t="s">
        <v>2859</v>
      </c>
      <c r="AC3786" s="171">
        <v>374</v>
      </c>
      <c r="AD3786" s="207">
        <v>43195</v>
      </c>
      <c r="AE3786" s="207">
        <v>0</v>
      </c>
      <c r="AF3786" s="171" t="s">
        <v>649</v>
      </c>
    </row>
    <row r="3787" spans="28:32" x14ac:dyDescent="0.25">
      <c r="AB3787" s="171" t="s">
        <v>2860</v>
      </c>
      <c r="AC3787" s="171">
        <v>323</v>
      </c>
      <c r="AD3787" s="207">
        <v>43074</v>
      </c>
      <c r="AE3787" s="207">
        <v>43111</v>
      </c>
      <c r="AF3787" s="171" t="s">
        <v>3417</v>
      </c>
    </row>
    <row r="3788" spans="28:32" x14ac:dyDescent="0.25">
      <c r="AB3788" s="171" t="s">
        <v>2860</v>
      </c>
      <c r="AC3788" s="171">
        <v>347</v>
      </c>
      <c r="AD3788" s="207">
        <v>43118</v>
      </c>
      <c r="AE3788" s="207">
        <v>43133</v>
      </c>
      <c r="AF3788" s="171" t="s">
        <v>3417</v>
      </c>
    </row>
    <row r="3789" spans="28:32" x14ac:dyDescent="0.25">
      <c r="AB3789" s="171" t="s">
        <v>2860</v>
      </c>
      <c r="AC3789" s="171">
        <v>340</v>
      </c>
      <c r="AD3789" s="207">
        <v>43133</v>
      </c>
      <c r="AE3789" s="207">
        <v>43168</v>
      </c>
      <c r="AF3789" s="171" t="s">
        <v>3417</v>
      </c>
    </row>
    <row r="3790" spans="28:32" x14ac:dyDescent="0.25">
      <c r="AB3790" s="171" t="s">
        <v>2860</v>
      </c>
      <c r="AC3790" s="171">
        <v>357</v>
      </c>
      <c r="AD3790" s="207">
        <v>43139</v>
      </c>
      <c r="AE3790" s="207">
        <v>43164</v>
      </c>
      <c r="AF3790" s="171" t="s">
        <v>3417</v>
      </c>
    </row>
    <row r="3791" spans="28:32" x14ac:dyDescent="0.25">
      <c r="AB3791" s="171" t="s">
        <v>2860</v>
      </c>
      <c r="AC3791" s="171">
        <v>353</v>
      </c>
      <c r="AD3791" s="207">
        <v>43180</v>
      </c>
      <c r="AE3791" s="207">
        <v>0</v>
      </c>
      <c r="AF3791" s="171" t="s">
        <v>649</v>
      </c>
    </row>
    <row r="3792" spans="28:32" x14ac:dyDescent="0.25">
      <c r="AB3792" s="171" t="s">
        <v>2861</v>
      </c>
      <c r="AC3792" s="171">
        <v>347</v>
      </c>
      <c r="AD3792" s="207">
        <v>43118</v>
      </c>
      <c r="AE3792" s="207">
        <v>43133</v>
      </c>
      <c r="AF3792" s="171" t="s">
        <v>3417</v>
      </c>
    </row>
    <row r="3793" spans="28:32" x14ac:dyDescent="0.25">
      <c r="AB3793" s="171" t="s">
        <v>2861</v>
      </c>
      <c r="AC3793" s="171">
        <v>340</v>
      </c>
      <c r="AD3793" s="207">
        <v>43133</v>
      </c>
      <c r="AE3793" s="207">
        <v>43168</v>
      </c>
      <c r="AF3793" s="171" t="s">
        <v>3417</v>
      </c>
    </row>
    <row r="3794" spans="28:32" x14ac:dyDescent="0.25">
      <c r="AB3794" s="171" t="s">
        <v>2862</v>
      </c>
      <c r="AC3794" s="171">
        <v>364</v>
      </c>
      <c r="AD3794" s="207">
        <v>43168</v>
      </c>
      <c r="AE3794" s="207">
        <v>43179</v>
      </c>
      <c r="AF3794" s="171" t="s">
        <v>3417</v>
      </c>
    </row>
    <row r="3795" spans="28:32" x14ac:dyDescent="0.25">
      <c r="AB3795" s="171" t="s">
        <v>2862</v>
      </c>
      <c r="AC3795" s="171">
        <v>353</v>
      </c>
      <c r="AD3795" s="207">
        <v>43180</v>
      </c>
      <c r="AE3795" s="207">
        <v>0</v>
      </c>
      <c r="AF3795" s="171" t="s">
        <v>649</v>
      </c>
    </row>
    <row r="3796" spans="28:32" x14ac:dyDescent="0.25">
      <c r="AB3796" s="171" t="s">
        <v>2863</v>
      </c>
      <c r="AC3796" s="171">
        <v>323</v>
      </c>
      <c r="AD3796" s="207">
        <v>43074</v>
      </c>
      <c r="AE3796" s="207">
        <v>43111</v>
      </c>
      <c r="AF3796" s="171" t="s">
        <v>3417</v>
      </c>
    </row>
    <row r="3797" spans="28:32" x14ac:dyDescent="0.25">
      <c r="AB3797" s="171" t="s">
        <v>2863</v>
      </c>
      <c r="AC3797" s="171">
        <v>327</v>
      </c>
      <c r="AD3797" s="207">
        <v>43074</v>
      </c>
      <c r="AE3797" s="207">
        <v>43131</v>
      </c>
      <c r="AF3797" s="171" t="s">
        <v>3417</v>
      </c>
    </row>
    <row r="3798" spans="28:32" x14ac:dyDescent="0.25">
      <c r="AB3798" s="171" t="s">
        <v>2863</v>
      </c>
      <c r="AC3798" s="171">
        <v>347</v>
      </c>
      <c r="AD3798" s="207">
        <v>43118</v>
      </c>
      <c r="AE3798" s="207">
        <v>43133</v>
      </c>
      <c r="AF3798" s="171" t="s">
        <v>3417</v>
      </c>
    </row>
    <row r="3799" spans="28:32" x14ac:dyDescent="0.25">
      <c r="AB3799" s="171" t="s">
        <v>2863</v>
      </c>
      <c r="AC3799" s="171">
        <v>340</v>
      </c>
      <c r="AD3799" s="207">
        <v>43133</v>
      </c>
      <c r="AE3799" s="207">
        <v>43168</v>
      </c>
      <c r="AF3799" s="171" t="s">
        <v>3417</v>
      </c>
    </row>
    <row r="3800" spans="28:32" x14ac:dyDescent="0.25">
      <c r="AB3800" s="171" t="s">
        <v>2863</v>
      </c>
      <c r="AC3800" s="171">
        <v>340</v>
      </c>
      <c r="AD3800" s="207">
        <v>43133</v>
      </c>
      <c r="AE3800" s="207">
        <v>43168</v>
      </c>
      <c r="AF3800" s="171" t="s">
        <v>3417</v>
      </c>
    </row>
    <row r="3801" spans="28:32" x14ac:dyDescent="0.25">
      <c r="AB3801" s="171" t="s">
        <v>2863</v>
      </c>
      <c r="AC3801" s="171">
        <v>374</v>
      </c>
      <c r="AD3801" s="207">
        <v>43195</v>
      </c>
      <c r="AE3801" s="207">
        <v>0</v>
      </c>
      <c r="AF3801" s="171" t="s">
        <v>649</v>
      </c>
    </row>
    <row r="3802" spans="28:32" x14ac:dyDescent="0.25">
      <c r="AB3802" s="171" t="s">
        <v>2864</v>
      </c>
      <c r="AC3802" s="171">
        <v>347</v>
      </c>
      <c r="AD3802" s="207">
        <v>43118</v>
      </c>
      <c r="AE3802" s="207">
        <v>43133</v>
      </c>
      <c r="AF3802" s="171" t="s">
        <v>3417</v>
      </c>
    </row>
    <row r="3803" spans="28:32" x14ac:dyDescent="0.25">
      <c r="AB3803" s="171" t="s">
        <v>2864</v>
      </c>
      <c r="AC3803" s="171">
        <v>340</v>
      </c>
      <c r="AD3803" s="207">
        <v>43133</v>
      </c>
      <c r="AE3803" s="207">
        <v>43168</v>
      </c>
      <c r="AF3803" s="171" t="s">
        <v>3417</v>
      </c>
    </row>
    <row r="3804" spans="28:32" x14ac:dyDescent="0.25">
      <c r="AB3804" s="171" t="s">
        <v>2865</v>
      </c>
      <c r="AC3804" s="171">
        <v>364</v>
      </c>
      <c r="AD3804" s="207">
        <v>43168</v>
      </c>
      <c r="AE3804" s="207">
        <v>43179</v>
      </c>
      <c r="AF3804" s="171" t="s">
        <v>3417</v>
      </c>
    </row>
    <row r="3805" spans="28:32" x14ac:dyDescent="0.25">
      <c r="AB3805" s="171" t="s">
        <v>2865</v>
      </c>
      <c r="AC3805" s="171">
        <v>353</v>
      </c>
      <c r="AD3805" s="207">
        <v>43180</v>
      </c>
      <c r="AE3805" s="207">
        <v>0</v>
      </c>
      <c r="AF3805" s="171" t="s">
        <v>649</v>
      </c>
    </row>
    <row r="3806" spans="28:32" x14ac:dyDescent="0.25">
      <c r="AB3806" s="171" t="s">
        <v>2866</v>
      </c>
      <c r="AC3806" s="171">
        <v>347</v>
      </c>
      <c r="AD3806" s="207">
        <v>43118</v>
      </c>
      <c r="AE3806" s="207">
        <v>43133</v>
      </c>
      <c r="AF3806" s="171" t="s">
        <v>3417</v>
      </c>
    </row>
    <row r="3807" spans="28:32" x14ac:dyDescent="0.25">
      <c r="AB3807" s="171" t="s">
        <v>2866</v>
      </c>
      <c r="AC3807" s="171">
        <v>340</v>
      </c>
      <c r="AD3807" s="207">
        <v>43133</v>
      </c>
      <c r="AE3807" s="207">
        <v>43168</v>
      </c>
      <c r="AF3807" s="171" t="s">
        <v>3417</v>
      </c>
    </row>
    <row r="3808" spans="28:32" x14ac:dyDescent="0.25">
      <c r="AB3808" s="171" t="s">
        <v>2866</v>
      </c>
      <c r="AC3808" s="171">
        <v>357</v>
      </c>
      <c r="AD3808" s="207">
        <v>43139</v>
      </c>
      <c r="AE3808" s="207">
        <v>43164</v>
      </c>
      <c r="AF3808" s="171" t="s">
        <v>3417</v>
      </c>
    </row>
    <row r="3809" spans="28:32" x14ac:dyDescent="0.25">
      <c r="AB3809" s="171" t="s">
        <v>2866</v>
      </c>
      <c r="AC3809" s="171">
        <v>353</v>
      </c>
      <c r="AD3809" s="207">
        <v>43180</v>
      </c>
      <c r="AE3809" s="207">
        <v>0</v>
      </c>
      <c r="AF3809" s="171" t="s">
        <v>649</v>
      </c>
    </row>
    <row r="3810" spans="28:32" x14ac:dyDescent="0.25">
      <c r="AB3810" s="171" t="s">
        <v>2867</v>
      </c>
      <c r="AC3810" s="171">
        <v>323</v>
      </c>
      <c r="AD3810" s="207">
        <v>43074</v>
      </c>
      <c r="AE3810" s="207">
        <v>43111</v>
      </c>
      <c r="AF3810" s="171" t="s">
        <v>3417</v>
      </c>
    </row>
    <row r="3811" spans="28:32" x14ac:dyDescent="0.25">
      <c r="AB3811" s="171" t="s">
        <v>2867</v>
      </c>
      <c r="AC3811" s="171">
        <v>347</v>
      </c>
      <c r="AD3811" s="207">
        <v>43118</v>
      </c>
      <c r="AE3811" s="207">
        <v>43133</v>
      </c>
      <c r="AF3811" s="171" t="s">
        <v>3417</v>
      </c>
    </row>
    <row r="3812" spans="28:32" x14ac:dyDescent="0.25">
      <c r="AB3812" s="171" t="s">
        <v>2867</v>
      </c>
      <c r="AC3812" s="171">
        <v>340</v>
      </c>
      <c r="AD3812" s="207">
        <v>43133</v>
      </c>
      <c r="AE3812" s="207">
        <v>43168</v>
      </c>
      <c r="AF3812" s="171" t="s">
        <v>3417</v>
      </c>
    </row>
    <row r="3813" spans="28:32" x14ac:dyDescent="0.25">
      <c r="AB3813" s="171" t="s">
        <v>2867</v>
      </c>
      <c r="AC3813" s="171">
        <v>357</v>
      </c>
      <c r="AD3813" s="207">
        <v>43139</v>
      </c>
      <c r="AE3813" s="207">
        <v>43164</v>
      </c>
      <c r="AF3813" s="171" t="s">
        <v>3417</v>
      </c>
    </row>
    <row r="3814" spans="28:32" x14ac:dyDescent="0.25">
      <c r="AB3814" s="171" t="s">
        <v>2867</v>
      </c>
      <c r="AC3814" s="171">
        <v>353</v>
      </c>
      <c r="AD3814" s="207">
        <v>43180</v>
      </c>
      <c r="AE3814" s="207">
        <v>0</v>
      </c>
      <c r="AF3814" s="171" t="s">
        <v>649</v>
      </c>
    </row>
    <row r="3815" spans="28:32" x14ac:dyDescent="0.25">
      <c r="AB3815" s="171" t="s">
        <v>2867</v>
      </c>
      <c r="AC3815" s="171">
        <v>353</v>
      </c>
      <c r="AD3815" s="207">
        <v>43180</v>
      </c>
      <c r="AE3815" s="207">
        <v>0</v>
      </c>
      <c r="AF3815" s="171" t="s">
        <v>649</v>
      </c>
    </row>
    <row r="3816" spans="28:32" x14ac:dyDescent="0.25">
      <c r="AB3816" s="171" t="s">
        <v>2867</v>
      </c>
      <c r="AC3816" s="171">
        <v>353</v>
      </c>
      <c r="AD3816" s="207">
        <v>43180</v>
      </c>
      <c r="AE3816" s="207">
        <v>0</v>
      </c>
      <c r="AF3816" s="171" t="s">
        <v>649</v>
      </c>
    </row>
    <row r="3817" spans="28:32" x14ac:dyDescent="0.25">
      <c r="AB3817" s="171" t="s">
        <v>2868</v>
      </c>
      <c r="AC3817" s="171">
        <v>340</v>
      </c>
      <c r="AD3817" s="207">
        <v>43133</v>
      </c>
      <c r="AE3817" s="207">
        <v>43168</v>
      </c>
      <c r="AF3817" s="171" t="s">
        <v>3417</v>
      </c>
    </row>
    <row r="3818" spans="28:32" x14ac:dyDescent="0.25">
      <c r="AB3818" s="171" t="s">
        <v>3219</v>
      </c>
      <c r="AC3818" s="171">
        <v>328</v>
      </c>
      <c r="AD3818" s="207">
        <v>43089</v>
      </c>
      <c r="AE3818" s="207">
        <v>43122</v>
      </c>
      <c r="AF3818" s="171" t="s">
        <v>3417</v>
      </c>
    </row>
    <row r="3819" spans="28:32" x14ac:dyDescent="0.25">
      <c r="AB3819" s="171" t="s">
        <v>2869</v>
      </c>
      <c r="AC3819" s="171">
        <v>323</v>
      </c>
      <c r="AD3819" s="207">
        <v>43074</v>
      </c>
      <c r="AE3819" s="207">
        <v>43111</v>
      </c>
      <c r="AF3819" s="171" t="s">
        <v>3417</v>
      </c>
    </row>
    <row r="3820" spans="28:32" x14ac:dyDescent="0.25">
      <c r="AB3820" s="171" t="s">
        <v>2869</v>
      </c>
      <c r="AC3820" s="171">
        <v>327</v>
      </c>
      <c r="AD3820" s="207">
        <v>43074</v>
      </c>
      <c r="AE3820" s="207">
        <v>43131</v>
      </c>
      <c r="AF3820" s="171" t="s">
        <v>3417</v>
      </c>
    </row>
    <row r="3821" spans="28:32" x14ac:dyDescent="0.25">
      <c r="AB3821" s="171" t="s">
        <v>2869</v>
      </c>
      <c r="AC3821" s="171">
        <v>364</v>
      </c>
      <c r="AD3821" s="207">
        <v>43168</v>
      </c>
      <c r="AE3821" s="207">
        <v>43179</v>
      </c>
      <c r="AF3821" s="171" t="s">
        <v>3417</v>
      </c>
    </row>
    <row r="3822" spans="28:32" x14ac:dyDescent="0.25">
      <c r="AB3822" s="171" t="s">
        <v>2869</v>
      </c>
      <c r="AC3822" s="171">
        <v>353</v>
      </c>
      <c r="AD3822" s="207">
        <v>43180</v>
      </c>
      <c r="AE3822" s="207">
        <v>0</v>
      </c>
      <c r="AF3822" s="171" t="s">
        <v>649</v>
      </c>
    </row>
    <row r="3823" spans="28:32" x14ac:dyDescent="0.25">
      <c r="AB3823" s="171" t="s">
        <v>2869</v>
      </c>
      <c r="AC3823" s="171">
        <v>353</v>
      </c>
      <c r="AD3823" s="207">
        <v>43180</v>
      </c>
      <c r="AE3823" s="207">
        <v>0</v>
      </c>
      <c r="AF3823" s="171" t="s">
        <v>649</v>
      </c>
    </row>
    <row r="3824" spans="28:32" x14ac:dyDescent="0.25">
      <c r="AB3824" s="171" t="s">
        <v>3220</v>
      </c>
      <c r="AC3824" s="171">
        <v>353</v>
      </c>
      <c r="AD3824" s="207">
        <v>43180</v>
      </c>
      <c r="AE3824" s="207">
        <v>0</v>
      </c>
      <c r="AF3824" s="171" t="s">
        <v>649</v>
      </c>
    </row>
    <row r="3825" spans="28:32" x14ac:dyDescent="0.25">
      <c r="AB3825" s="171" t="s">
        <v>2870</v>
      </c>
      <c r="AC3825" s="171">
        <v>357</v>
      </c>
      <c r="AD3825" s="207">
        <v>43139</v>
      </c>
      <c r="AE3825" s="207">
        <v>43164</v>
      </c>
      <c r="AF3825" s="171" t="s">
        <v>3417</v>
      </c>
    </row>
    <row r="3826" spans="28:32" x14ac:dyDescent="0.25">
      <c r="AB3826" s="171" t="s">
        <v>2870</v>
      </c>
      <c r="AC3826" s="171">
        <v>353</v>
      </c>
      <c r="AD3826" s="207">
        <v>43180</v>
      </c>
      <c r="AE3826" s="207">
        <v>0</v>
      </c>
      <c r="AF3826" s="171" t="s">
        <v>649</v>
      </c>
    </row>
    <row r="3827" spans="28:32" x14ac:dyDescent="0.25">
      <c r="AB3827" s="171" t="s">
        <v>2871</v>
      </c>
      <c r="AC3827" s="171">
        <v>347</v>
      </c>
      <c r="AD3827" s="207">
        <v>43118</v>
      </c>
      <c r="AE3827" s="207">
        <v>43133</v>
      </c>
      <c r="AF3827" s="171" t="s">
        <v>3417</v>
      </c>
    </row>
    <row r="3828" spans="28:32" x14ac:dyDescent="0.25">
      <c r="AB3828" s="171" t="s">
        <v>2871</v>
      </c>
      <c r="AC3828" s="171">
        <v>340</v>
      </c>
      <c r="AD3828" s="207">
        <v>43133</v>
      </c>
      <c r="AE3828" s="207">
        <v>43168</v>
      </c>
      <c r="AF3828" s="171" t="s">
        <v>3417</v>
      </c>
    </row>
    <row r="3829" spans="28:32" x14ac:dyDescent="0.25">
      <c r="AB3829" s="171" t="s">
        <v>2871</v>
      </c>
      <c r="AC3829" s="171">
        <v>364</v>
      </c>
      <c r="AD3829" s="207">
        <v>43168</v>
      </c>
      <c r="AE3829" s="207">
        <v>43179</v>
      </c>
      <c r="AF3829" s="171" t="s">
        <v>3417</v>
      </c>
    </row>
    <row r="3830" spans="28:32" x14ac:dyDescent="0.25">
      <c r="AB3830" s="171" t="s">
        <v>2871</v>
      </c>
      <c r="AC3830" s="171">
        <v>374</v>
      </c>
      <c r="AD3830" s="207">
        <v>43195</v>
      </c>
      <c r="AE3830" s="207">
        <v>0</v>
      </c>
      <c r="AF3830" s="171" t="s">
        <v>649</v>
      </c>
    </row>
    <row r="3831" spans="28:32" x14ac:dyDescent="0.25">
      <c r="AB3831" s="171" t="s">
        <v>2872</v>
      </c>
      <c r="AC3831" s="171">
        <v>358</v>
      </c>
      <c r="AD3831" s="207">
        <v>43140</v>
      </c>
      <c r="AE3831" s="207">
        <v>43153</v>
      </c>
      <c r="AF3831" s="171" t="s">
        <v>3417</v>
      </c>
    </row>
    <row r="3832" spans="28:32" x14ac:dyDescent="0.25">
      <c r="AB3832" s="171" t="s">
        <v>2873</v>
      </c>
      <c r="AC3832" s="171">
        <v>358</v>
      </c>
      <c r="AD3832" s="207">
        <v>43140</v>
      </c>
      <c r="AE3832" s="207">
        <v>43153</v>
      </c>
      <c r="AF3832" s="171" t="s">
        <v>3417</v>
      </c>
    </row>
    <row r="3833" spans="28:32" x14ac:dyDescent="0.25">
      <c r="AB3833" s="171" t="s">
        <v>2874</v>
      </c>
      <c r="AC3833" s="171">
        <v>358</v>
      </c>
      <c r="AD3833" s="207">
        <v>43140</v>
      </c>
      <c r="AE3833" s="207">
        <v>43153</v>
      </c>
      <c r="AF3833" s="171" t="s">
        <v>3417</v>
      </c>
    </row>
    <row r="3834" spans="28:32" x14ac:dyDescent="0.25">
      <c r="AB3834" s="171" t="s">
        <v>2875</v>
      </c>
      <c r="AC3834" s="171">
        <v>358</v>
      </c>
      <c r="AD3834" s="207">
        <v>43140</v>
      </c>
      <c r="AE3834" s="207">
        <v>43153</v>
      </c>
      <c r="AF3834" s="171" t="s">
        <v>3417</v>
      </c>
    </row>
    <row r="3835" spans="28:32" x14ac:dyDescent="0.25">
      <c r="AB3835" s="171" t="s">
        <v>3386</v>
      </c>
      <c r="AC3835" s="171">
        <v>353</v>
      </c>
      <c r="AD3835" s="207">
        <v>43180</v>
      </c>
      <c r="AE3835" s="207">
        <v>0</v>
      </c>
      <c r="AF3835" s="171" t="s">
        <v>649</v>
      </c>
    </row>
    <row r="3836" spans="28:32" x14ac:dyDescent="0.25">
      <c r="AB3836" s="171" t="s">
        <v>2876</v>
      </c>
      <c r="AC3836" s="171">
        <v>324</v>
      </c>
      <c r="AD3836" s="207">
        <v>43049</v>
      </c>
      <c r="AE3836" s="207">
        <v>43122</v>
      </c>
      <c r="AF3836" s="171" t="s">
        <v>3417</v>
      </c>
    </row>
    <row r="3837" spans="28:32" x14ac:dyDescent="0.25">
      <c r="AB3837" s="171" t="s">
        <v>2876</v>
      </c>
      <c r="AC3837" s="171">
        <v>356</v>
      </c>
      <c r="AD3837" s="207">
        <v>43139</v>
      </c>
      <c r="AE3837" s="207">
        <v>0</v>
      </c>
      <c r="AF3837" s="171" t="s">
        <v>649</v>
      </c>
    </row>
    <row r="3838" spans="28:32" x14ac:dyDescent="0.25">
      <c r="AB3838" s="171" t="s">
        <v>2877</v>
      </c>
      <c r="AC3838" s="171">
        <v>356</v>
      </c>
      <c r="AD3838" s="207">
        <v>43139</v>
      </c>
      <c r="AE3838" s="207">
        <v>0</v>
      </c>
      <c r="AF3838" s="171" t="s">
        <v>649</v>
      </c>
    </row>
    <row r="3839" spans="28:32" x14ac:dyDescent="0.25">
      <c r="AB3839" s="171" t="s">
        <v>2878</v>
      </c>
      <c r="AC3839" s="171">
        <v>353</v>
      </c>
      <c r="AD3839" s="207">
        <v>43180</v>
      </c>
      <c r="AE3839" s="207">
        <v>0</v>
      </c>
      <c r="AF3839" s="171" t="s">
        <v>649</v>
      </c>
    </row>
    <row r="3840" spans="28:32" x14ac:dyDescent="0.25">
      <c r="AB3840" s="171" t="s">
        <v>2879</v>
      </c>
      <c r="AC3840" s="171">
        <v>323</v>
      </c>
      <c r="AD3840" s="207">
        <v>43074</v>
      </c>
      <c r="AE3840" s="207">
        <v>43111</v>
      </c>
      <c r="AF3840" s="171" t="s">
        <v>3417</v>
      </c>
    </row>
    <row r="3841" spans="28:32" x14ac:dyDescent="0.25">
      <c r="AB3841" s="171" t="s">
        <v>2879</v>
      </c>
      <c r="AC3841" s="171">
        <v>327</v>
      </c>
      <c r="AD3841" s="207">
        <v>43074</v>
      </c>
      <c r="AE3841" s="207">
        <v>43131</v>
      </c>
      <c r="AF3841" s="171" t="s">
        <v>3417</v>
      </c>
    </row>
    <row r="3842" spans="28:32" x14ac:dyDescent="0.25">
      <c r="AB3842" s="171" t="s">
        <v>2879</v>
      </c>
      <c r="AC3842" s="171">
        <v>327</v>
      </c>
      <c r="AD3842" s="207">
        <v>43074</v>
      </c>
      <c r="AE3842" s="207">
        <v>43131</v>
      </c>
      <c r="AF3842" s="171" t="s">
        <v>3417</v>
      </c>
    </row>
    <row r="3843" spans="28:32" x14ac:dyDescent="0.25">
      <c r="AB3843" s="171" t="s">
        <v>2879</v>
      </c>
      <c r="AC3843" s="171">
        <v>347</v>
      </c>
      <c r="AD3843" s="207">
        <v>43118</v>
      </c>
      <c r="AE3843" s="207">
        <v>43133</v>
      </c>
      <c r="AF3843" s="171" t="s">
        <v>3417</v>
      </c>
    </row>
    <row r="3844" spans="28:32" x14ac:dyDescent="0.25">
      <c r="AB3844" s="171" t="s">
        <v>2879</v>
      </c>
      <c r="AC3844" s="171">
        <v>340</v>
      </c>
      <c r="AD3844" s="207">
        <v>43133</v>
      </c>
      <c r="AE3844" s="207">
        <v>43168</v>
      </c>
      <c r="AF3844" s="171" t="s">
        <v>3417</v>
      </c>
    </row>
    <row r="3845" spans="28:32" x14ac:dyDescent="0.25">
      <c r="AB3845" s="171" t="s">
        <v>2879</v>
      </c>
      <c r="AC3845" s="171">
        <v>364</v>
      </c>
      <c r="AD3845" s="207">
        <v>43168</v>
      </c>
      <c r="AE3845" s="207">
        <v>43179</v>
      </c>
      <c r="AF3845" s="171" t="s">
        <v>3417</v>
      </c>
    </row>
    <row r="3846" spans="28:32" x14ac:dyDescent="0.25">
      <c r="AB3846" s="171" t="s">
        <v>2879</v>
      </c>
      <c r="AC3846" s="171">
        <v>374</v>
      </c>
      <c r="AD3846" s="207">
        <v>43195</v>
      </c>
      <c r="AE3846" s="207">
        <v>0</v>
      </c>
      <c r="AF3846" s="171" t="s">
        <v>649</v>
      </c>
    </row>
    <row r="3847" spans="28:32" x14ac:dyDescent="0.25">
      <c r="AB3847" s="171" t="s">
        <v>2880</v>
      </c>
      <c r="AC3847" s="171">
        <v>323</v>
      </c>
      <c r="AD3847" s="207">
        <v>43074</v>
      </c>
      <c r="AE3847" s="207">
        <v>43111</v>
      </c>
      <c r="AF3847" s="171" t="s">
        <v>3417</v>
      </c>
    </row>
    <row r="3848" spans="28:32" x14ac:dyDescent="0.25">
      <c r="AB3848" s="171" t="s">
        <v>2880</v>
      </c>
      <c r="AC3848" s="171">
        <v>327</v>
      </c>
      <c r="AD3848" s="207">
        <v>43074</v>
      </c>
      <c r="AE3848" s="207">
        <v>43131</v>
      </c>
      <c r="AF3848" s="171" t="s">
        <v>3417</v>
      </c>
    </row>
    <row r="3849" spans="28:32" x14ac:dyDescent="0.25">
      <c r="AB3849" s="171" t="s">
        <v>2880</v>
      </c>
      <c r="AC3849" s="171">
        <v>347</v>
      </c>
      <c r="AD3849" s="207">
        <v>43118</v>
      </c>
      <c r="AE3849" s="207">
        <v>43133</v>
      </c>
      <c r="AF3849" s="171" t="s">
        <v>3417</v>
      </c>
    </row>
    <row r="3850" spans="28:32" x14ac:dyDescent="0.25">
      <c r="AB3850" s="171" t="s">
        <v>2880</v>
      </c>
      <c r="AC3850" s="171">
        <v>364</v>
      </c>
      <c r="AD3850" s="207">
        <v>43168</v>
      </c>
      <c r="AE3850" s="207">
        <v>43179</v>
      </c>
      <c r="AF3850" s="171" t="s">
        <v>3417</v>
      </c>
    </row>
    <row r="3851" spans="28:32" x14ac:dyDescent="0.25">
      <c r="AB3851" s="171" t="s">
        <v>2880</v>
      </c>
      <c r="AC3851" s="171">
        <v>374</v>
      </c>
      <c r="AD3851" s="207">
        <v>43195</v>
      </c>
      <c r="AE3851" s="207">
        <v>0</v>
      </c>
      <c r="AF3851" s="171" t="s">
        <v>649</v>
      </c>
    </row>
    <row r="3852" spans="28:32" x14ac:dyDescent="0.25">
      <c r="AB3852" s="171" t="s">
        <v>3221</v>
      </c>
      <c r="AC3852" s="171">
        <v>323</v>
      </c>
      <c r="AD3852" s="207">
        <v>43074</v>
      </c>
      <c r="AE3852" s="207">
        <v>43111</v>
      </c>
      <c r="AF3852" s="171" t="s">
        <v>3417</v>
      </c>
    </row>
    <row r="3853" spans="28:32" x14ac:dyDescent="0.25">
      <c r="AB3853" s="171" t="s">
        <v>2881</v>
      </c>
      <c r="AC3853" s="171">
        <v>340</v>
      </c>
      <c r="AD3853" s="207">
        <v>43133</v>
      </c>
      <c r="AE3853" s="207">
        <v>43168</v>
      </c>
      <c r="AF3853" s="171" t="s">
        <v>3417</v>
      </c>
    </row>
    <row r="3854" spans="28:32" x14ac:dyDescent="0.25">
      <c r="AB3854" s="171" t="s">
        <v>2881</v>
      </c>
      <c r="AC3854" s="171">
        <v>357</v>
      </c>
      <c r="AD3854" s="207">
        <v>43139</v>
      </c>
      <c r="AE3854" s="207">
        <v>43164</v>
      </c>
      <c r="AF3854" s="171" t="s">
        <v>3417</v>
      </c>
    </row>
    <row r="3855" spans="28:32" x14ac:dyDescent="0.25">
      <c r="AB3855" s="171" t="s">
        <v>2881</v>
      </c>
      <c r="AC3855" s="171">
        <v>374</v>
      </c>
      <c r="AD3855" s="207">
        <v>43195</v>
      </c>
      <c r="AE3855" s="207">
        <v>0</v>
      </c>
      <c r="AF3855" s="171" t="s">
        <v>649</v>
      </c>
    </row>
    <row r="3856" spans="28:32" x14ac:dyDescent="0.25">
      <c r="AB3856" s="171" t="s">
        <v>2882</v>
      </c>
      <c r="AC3856" s="171">
        <v>327</v>
      </c>
      <c r="AD3856" s="207">
        <v>43074</v>
      </c>
      <c r="AE3856" s="207">
        <v>43131</v>
      </c>
      <c r="AF3856" s="171" t="s">
        <v>3417</v>
      </c>
    </row>
    <row r="3857" spans="28:32" x14ac:dyDescent="0.25">
      <c r="AB3857" s="171" t="s">
        <v>2883</v>
      </c>
      <c r="AC3857" s="171">
        <v>327</v>
      </c>
      <c r="AD3857" s="207">
        <v>43074</v>
      </c>
      <c r="AE3857" s="207">
        <v>43131</v>
      </c>
      <c r="AF3857" s="171" t="s">
        <v>3417</v>
      </c>
    </row>
    <row r="3858" spans="28:32" x14ac:dyDescent="0.25">
      <c r="AB3858" s="171" t="s">
        <v>2884</v>
      </c>
      <c r="AC3858" s="171">
        <v>323</v>
      </c>
      <c r="AD3858" s="207">
        <v>43074</v>
      </c>
      <c r="AE3858" s="207">
        <v>43111</v>
      </c>
      <c r="AF3858" s="171" t="s">
        <v>3417</v>
      </c>
    </row>
    <row r="3859" spans="28:32" x14ac:dyDescent="0.25">
      <c r="AB3859" s="171" t="s">
        <v>2884</v>
      </c>
      <c r="AC3859" s="171">
        <v>340</v>
      </c>
      <c r="AD3859" s="207">
        <v>43133</v>
      </c>
      <c r="AE3859" s="207">
        <v>43168</v>
      </c>
      <c r="AF3859" s="171" t="s">
        <v>3417</v>
      </c>
    </row>
    <row r="3860" spans="28:32" x14ac:dyDescent="0.25">
      <c r="AB3860" s="171" t="s">
        <v>3418</v>
      </c>
      <c r="AC3860" s="171">
        <v>358</v>
      </c>
      <c r="AD3860" s="207">
        <v>43140</v>
      </c>
      <c r="AE3860" s="207">
        <v>43153</v>
      </c>
      <c r="AF3860" s="171" t="s">
        <v>3417</v>
      </c>
    </row>
    <row r="3861" spans="28:32" x14ac:dyDescent="0.25">
      <c r="AB3861" s="171" t="s">
        <v>2885</v>
      </c>
      <c r="AC3861" s="171">
        <v>357</v>
      </c>
      <c r="AD3861" s="207">
        <v>43139</v>
      </c>
      <c r="AE3861" s="207">
        <v>43164</v>
      </c>
      <c r="AF3861" s="171" t="s">
        <v>3417</v>
      </c>
    </row>
    <row r="3862" spans="28:32" x14ac:dyDescent="0.25">
      <c r="AB3862" s="171" t="s">
        <v>2885</v>
      </c>
      <c r="AC3862" s="171">
        <v>364</v>
      </c>
      <c r="AD3862" s="207">
        <v>43168</v>
      </c>
      <c r="AE3862" s="207">
        <v>43179</v>
      </c>
      <c r="AF3862" s="171" t="s">
        <v>3417</v>
      </c>
    </row>
    <row r="3863" spans="28:32" x14ac:dyDescent="0.25">
      <c r="AB3863" s="171" t="s">
        <v>2885</v>
      </c>
      <c r="AC3863" s="171">
        <v>353</v>
      </c>
      <c r="AD3863" s="207">
        <v>43180</v>
      </c>
      <c r="AE3863" s="207">
        <v>0</v>
      </c>
      <c r="AF3863" s="171" t="s">
        <v>649</v>
      </c>
    </row>
    <row r="3864" spans="28:32" x14ac:dyDescent="0.25">
      <c r="AB3864" s="171" t="s">
        <v>2885</v>
      </c>
      <c r="AC3864" s="171">
        <v>374</v>
      </c>
      <c r="AD3864" s="207">
        <v>43195</v>
      </c>
      <c r="AE3864" s="207">
        <v>0</v>
      </c>
      <c r="AF3864" s="171" t="s">
        <v>649</v>
      </c>
    </row>
    <row r="3865" spans="28:32" x14ac:dyDescent="0.25">
      <c r="AB3865" s="171" t="s">
        <v>2886</v>
      </c>
      <c r="AC3865" s="171">
        <v>347</v>
      </c>
      <c r="AD3865" s="207">
        <v>43118</v>
      </c>
      <c r="AE3865" s="207">
        <v>43133</v>
      </c>
      <c r="AF3865" s="171" t="s">
        <v>3417</v>
      </c>
    </row>
    <row r="3866" spans="28:32" x14ac:dyDescent="0.25">
      <c r="AB3866" s="171" t="s">
        <v>2886</v>
      </c>
      <c r="AC3866" s="171">
        <v>340</v>
      </c>
      <c r="AD3866" s="207">
        <v>43133</v>
      </c>
      <c r="AE3866" s="207">
        <v>43168</v>
      </c>
      <c r="AF3866" s="171" t="s">
        <v>3417</v>
      </c>
    </row>
    <row r="3867" spans="28:32" x14ac:dyDescent="0.25">
      <c r="AB3867" s="171" t="s">
        <v>2886</v>
      </c>
      <c r="AC3867" s="171">
        <v>357</v>
      </c>
      <c r="AD3867" s="207">
        <v>43139</v>
      </c>
      <c r="AE3867" s="207">
        <v>43164</v>
      </c>
      <c r="AF3867" s="171" t="s">
        <v>3417</v>
      </c>
    </row>
    <row r="3868" spans="28:32" x14ac:dyDescent="0.25">
      <c r="AB3868" s="171" t="s">
        <v>2886</v>
      </c>
      <c r="AC3868" s="171">
        <v>364</v>
      </c>
      <c r="AD3868" s="207">
        <v>43168</v>
      </c>
      <c r="AE3868" s="207">
        <v>43179</v>
      </c>
      <c r="AF3868" s="171" t="s">
        <v>3417</v>
      </c>
    </row>
    <row r="3869" spans="28:32" x14ac:dyDescent="0.25">
      <c r="AB3869" s="171" t="s">
        <v>2886</v>
      </c>
      <c r="AC3869" s="171">
        <v>353</v>
      </c>
      <c r="AD3869" s="207">
        <v>43180</v>
      </c>
      <c r="AE3869" s="207">
        <v>0</v>
      </c>
      <c r="AF3869" s="171" t="s">
        <v>649</v>
      </c>
    </row>
    <row r="3870" spans="28:32" x14ac:dyDescent="0.25">
      <c r="AB3870" s="171" t="s">
        <v>2886</v>
      </c>
      <c r="AC3870" s="171">
        <v>353</v>
      </c>
      <c r="AD3870" s="207">
        <v>43180</v>
      </c>
      <c r="AE3870" s="207">
        <v>0</v>
      </c>
      <c r="AF3870" s="171" t="s">
        <v>649</v>
      </c>
    </row>
    <row r="3871" spans="28:32" x14ac:dyDescent="0.25">
      <c r="AB3871" s="171" t="s">
        <v>2886</v>
      </c>
      <c r="AC3871" s="171">
        <v>353</v>
      </c>
      <c r="AD3871" s="207">
        <v>43180</v>
      </c>
      <c r="AE3871" s="207">
        <v>0</v>
      </c>
      <c r="AF3871" s="171" t="s">
        <v>649</v>
      </c>
    </row>
    <row r="3872" spans="28:32" x14ac:dyDescent="0.25">
      <c r="AB3872" s="171" t="s">
        <v>2886</v>
      </c>
      <c r="AC3872" s="171">
        <v>353</v>
      </c>
      <c r="AD3872" s="207">
        <v>43180</v>
      </c>
      <c r="AE3872" s="207">
        <v>0</v>
      </c>
      <c r="AF3872" s="171" t="s">
        <v>649</v>
      </c>
    </row>
    <row r="3873" spans="28:32" x14ac:dyDescent="0.25">
      <c r="AB3873" s="171" t="s">
        <v>2886</v>
      </c>
      <c r="AC3873" s="171">
        <v>353</v>
      </c>
      <c r="AD3873" s="207">
        <v>43180</v>
      </c>
      <c r="AE3873" s="207">
        <v>0</v>
      </c>
      <c r="AF3873" s="171" t="s">
        <v>649</v>
      </c>
    </row>
    <row r="3874" spans="28:32" x14ac:dyDescent="0.25">
      <c r="AB3874" s="171" t="s">
        <v>2887</v>
      </c>
      <c r="AC3874" s="171">
        <v>347</v>
      </c>
      <c r="AD3874" s="207">
        <v>43118</v>
      </c>
      <c r="AE3874" s="207">
        <v>43133</v>
      </c>
      <c r="AF3874" s="171" t="s">
        <v>3417</v>
      </c>
    </row>
    <row r="3875" spans="28:32" x14ac:dyDescent="0.25">
      <c r="AB3875" s="171" t="s">
        <v>2887</v>
      </c>
      <c r="AC3875" s="171">
        <v>340</v>
      </c>
      <c r="AD3875" s="207">
        <v>43133</v>
      </c>
      <c r="AE3875" s="207">
        <v>43168</v>
      </c>
      <c r="AF3875" s="171" t="s">
        <v>3417</v>
      </c>
    </row>
    <row r="3876" spans="28:32" x14ac:dyDescent="0.25">
      <c r="AB3876" s="171" t="s">
        <v>2887</v>
      </c>
      <c r="AC3876" s="171">
        <v>364</v>
      </c>
      <c r="AD3876" s="207">
        <v>43168</v>
      </c>
      <c r="AE3876" s="207">
        <v>43179</v>
      </c>
      <c r="AF3876" s="171" t="s">
        <v>3417</v>
      </c>
    </row>
    <row r="3877" spans="28:32" x14ac:dyDescent="0.25">
      <c r="AB3877" s="171" t="s">
        <v>2887</v>
      </c>
      <c r="AC3877" s="171">
        <v>353</v>
      </c>
      <c r="AD3877" s="207">
        <v>43180</v>
      </c>
      <c r="AE3877" s="207">
        <v>0</v>
      </c>
      <c r="AF3877" s="171" t="s">
        <v>649</v>
      </c>
    </row>
    <row r="3878" spans="28:32" x14ac:dyDescent="0.25">
      <c r="AB3878" s="171" t="s">
        <v>2887</v>
      </c>
      <c r="AC3878" s="171">
        <v>353</v>
      </c>
      <c r="AD3878" s="207">
        <v>43180</v>
      </c>
      <c r="AE3878" s="207">
        <v>0</v>
      </c>
      <c r="AF3878" s="171" t="s">
        <v>649</v>
      </c>
    </row>
    <row r="3879" spans="28:32" x14ac:dyDescent="0.25">
      <c r="AB3879" s="171" t="s">
        <v>2888</v>
      </c>
      <c r="AC3879" s="171">
        <v>347</v>
      </c>
      <c r="AD3879" s="207">
        <v>43118</v>
      </c>
      <c r="AE3879" s="207">
        <v>43133</v>
      </c>
      <c r="AF3879" s="171" t="s">
        <v>3417</v>
      </c>
    </row>
    <row r="3880" spans="28:32" x14ac:dyDescent="0.25">
      <c r="AB3880" s="171" t="s">
        <v>2888</v>
      </c>
      <c r="AC3880" s="171">
        <v>340</v>
      </c>
      <c r="AD3880" s="207">
        <v>43133</v>
      </c>
      <c r="AE3880" s="207">
        <v>43168</v>
      </c>
      <c r="AF3880" s="171" t="s">
        <v>3417</v>
      </c>
    </row>
    <row r="3881" spans="28:32" x14ac:dyDescent="0.25">
      <c r="AB3881" s="171" t="s">
        <v>2888</v>
      </c>
      <c r="AC3881" s="171">
        <v>364</v>
      </c>
      <c r="AD3881" s="207">
        <v>43168</v>
      </c>
      <c r="AE3881" s="207">
        <v>43179</v>
      </c>
      <c r="AF3881" s="171" t="s">
        <v>3417</v>
      </c>
    </row>
    <row r="3882" spans="28:32" x14ac:dyDescent="0.25">
      <c r="AB3882" s="171" t="s">
        <v>2888</v>
      </c>
      <c r="AC3882" s="171">
        <v>353</v>
      </c>
      <c r="AD3882" s="207">
        <v>43180</v>
      </c>
      <c r="AE3882" s="207">
        <v>0</v>
      </c>
      <c r="AF3882" s="171" t="s">
        <v>649</v>
      </c>
    </row>
    <row r="3883" spans="28:32" x14ac:dyDescent="0.25">
      <c r="AB3883" s="171" t="s">
        <v>2889</v>
      </c>
      <c r="AC3883" s="171">
        <v>364</v>
      </c>
      <c r="AD3883" s="207">
        <v>43168</v>
      </c>
      <c r="AE3883" s="207">
        <v>43179</v>
      </c>
      <c r="AF3883" s="171" t="s">
        <v>3417</v>
      </c>
    </row>
    <row r="3884" spans="28:32" x14ac:dyDescent="0.25">
      <c r="AB3884" s="171" t="s">
        <v>2889</v>
      </c>
      <c r="AC3884" s="171">
        <v>353</v>
      </c>
      <c r="AD3884" s="207">
        <v>43180</v>
      </c>
      <c r="AE3884" s="207">
        <v>0</v>
      </c>
      <c r="AF3884" s="171" t="s">
        <v>649</v>
      </c>
    </row>
    <row r="3885" spans="28:32" x14ac:dyDescent="0.25">
      <c r="AB3885" s="171" t="s">
        <v>2890</v>
      </c>
      <c r="AC3885" s="171">
        <v>364</v>
      </c>
      <c r="AD3885" s="207">
        <v>43168</v>
      </c>
      <c r="AE3885" s="207">
        <v>43179</v>
      </c>
      <c r="AF3885" s="171" t="s">
        <v>3417</v>
      </c>
    </row>
    <row r="3886" spans="28:32" x14ac:dyDescent="0.25">
      <c r="AB3886" s="171" t="s">
        <v>2890</v>
      </c>
      <c r="AC3886" s="171">
        <v>353</v>
      </c>
      <c r="AD3886" s="207">
        <v>43180</v>
      </c>
      <c r="AE3886" s="207">
        <v>0</v>
      </c>
      <c r="AF3886" s="171" t="s">
        <v>649</v>
      </c>
    </row>
    <row r="3887" spans="28:32" x14ac:dyDescent="0.25">
      <c r="AB3887" s="171" t="s">
        <v>2891</v>
      </c>
      <c r="AC3887" s="171">
        <v>323</v>
      </c>
      <c r="AD3887" s="207">
        <v>43074</v>
      </c>
      <c r="AE3887" s="207">
        <v>43111</v>
      </c>
      <c r="AF3887" s="171" t="s">
        <v>3417</v>
      </c>
    </row>
    <row r="3888" spans="28:32" x14ac:dyDescent="0.25">
      <c r="AB3888" s="171" t="s">
        <v>2891</v>
      </c>
      <c r="AC3888" s="171">
        <v>327</v>
      </c>
      <c r="AD3888" s="207">
        <v>43074</v>
      </c>
      <c r="AE3888" s="207">
        <v>43131</v>
      </c>
      <c r="AF3888" s="171" t="s">
        <v>3417</v>
      </c>
    </row>
    <row r="3889" spans="28:32" x14ac:dyDescent="0.25">
      <c r="AB3889" s="171" t="s">
        <v>2891</v>
      </c>
      <c r="AC3889" s="171">
        <v>347</v>
      </c>
      <c r="AD3889" s="207">
        <v>43118</v>
      </c>
      <c r="AE3889" s="207">
        <v>43133</v>
      </c>
      <c r="AF3889" s="171" t="s">
        <v>3417</v>
      </c>
    </row>
    <row r="3890" spans="28:32" x14ac:dyDescent="0.25">
      <c r="AB3890" s="171" t="s">
        <v>2891</v>
      </c>
      <c r="AC3890" s="171">
        <v>340</v>
      </c>
      <c r="AD3890" s="207">
        <v>43133</v>
      </c>
      <c r="AE3890" s="207">
        <v>43168</v>
      </c>
      <c r="AF3890" s="171" t="s">
        <v>3417</v>
      </c>
    </row>
    <row r="3891" spans="28:32" x14ac:dyDescent="0.25">
      <c r="AB3891" s="171" t="s">
        <v>2891</v>
      </c>
      <c r="AC3891" s="171">
        <v>340</v>
      </c>
      <c r="AD3891" s="207">
        <v>43133</v>
      </c>
      <c r="AE3891" s="207">
        <v>43168</v>
      </c>
      <c r="AF3891" s="171" t="s">
        <v>3417</v>
      </c>
    </row>
    <row r="3892" spans="28:32" x14ac:dyDescent="0.25">
      <c r="AB3892" s="171" t="s">
        <v>2891</v>
      </c>
      <c r="AC3892" s="171">
        <v>357</v>
      </c>
      <c r="AD3892" s="207">
        <v>43139</v>
      </c>
      <c r="AE3892" s="207">
        <v>43164</v>
      </c>
      <c r="AF3892" s="171" t="s">
        <v>3417</v>
      </c>
    </row>
    <row r="3893" spans="28:32" x14ac:dyDescent="0.25">
      <c r="AB3893" s="171" t="s">
        <v>2891</v>
      </c>
      <c r="AC3893" s="171">
        <v>353</v>
      </c>
      <c r="AD3893" s="207">
        <v>43180</v>
      </c>
      <c r="AE3893" s="207">
        <v>0</v>
      </c>
      <c r="AF3893" s="171" t="s">
        <v>649</v>
      </c>
    </row>
    <row r="3894" spans="28:32" x14ac:dyDescent="0.25">
      <c r="AB3894" s="171" t="s">
        <v>2892</v>
      </c>
      <c r="AC3894" s="171">
        <v>347</v>
      </c>
      <c r="AD3894" s="207">
        <v>43118</v>
      </c>
      <c r="AE3894" s="207">
        <v>43133</v>
      </c>
      <c r="AF3894" s="171" t="s">
        <v>3417</v>
      </c>
    </row>
    <row r="3895" spans="28:32" x14ac:dyDescent="0.25">
      <c r="AB3895" s="171" t="s">
        <v>2892</v>
      </c>
      <c r="AC3895" s="171">
        <v>340</v>
      </c>
      <c r="AD3895" s="207">
        <v>43133</v>
      </c>
      <c r="AE3895" s="207">
        <v>43168</v>
      </c>
      <c r="AF3895" s="171" t="s">
        <v>3417</v>
      </c>
    </row>
    <row r="3896" spans="28:32" x14ac:dyDescent="0.25">
      <c r="AB3896" s="171" t="s">
        <v>2893</v>
      </c>
      <c r="AC3896" s="171">
        <v>323</v>
      </c>
      <c r="AD3896" s="207">
        <v>43074</v>
      </c>
      <c r="AE3896" s="207">
        <v>43111</v>
      </c>
      <c r="AF3896" s="171" t="s">
        <v>3417</v>
      </c>
    </row>
    <row r="3897" spans="28:32" x14ac:dyDescent="0.25">
      <c r="AB3897" s="171" t="s">
        <v>2893</v>
      </c>
      <c r="AC3897" s="171">
        <v>335</v>
      </c>
      <c r="AD3897" s="207">
        <v>43133</v>
      </c>
      <c r="AE3897" s="207">
        <v>43147</v>
      </c>
      <c r="AF3897" s="171" t="s">
        <v>3417</v>
      </c>
    </row>
    <row r="3898" spans="28:32" x14ac:dyDescent="0.25">
      <c r="AB3898" s="171" t="s">
        <v>2893</v>
      </c>
      <c r="AC3898" s="171">
        <v>340</v>
      </c>
      <c r="AD3898" s="207">
        <v>43133</v>
      </c>
      <c r="AE3898" s="207">
        <v>43168</v>
      </c>
      <c r="AF3898" s="171" t="s">
        <v>3417</v>
      </c>
    </row>
    <row r="3899" spans="28:32" x14ac:dyDescent="0.25">
      <c r="AB3899" s="171" t="s">
        <v>2893</v>
      </c>
      <c r="AC3899" s="171">
        <v>364</v>
      </c>
      <c r="AD3899" s="207">
        <v>43168</v>
      </c>
      <c r="AE3899" s="207">
        <v>43179</v>
      </c>
      <c r="AF3899" s="171" t="s">
        <v>3417</v>
      </c>
    </row>
    <row r="3900" spans="28:32" x14ac:dyDescent="0.25">
      <c r="AB3900" s="171" t="s">
        <v>2893</v>
      </c>
      <c r="AC3900" s="171">
        <v>353</v>
      </c>
      <c r="AD3900" s="207">
        <v>43180</v>
      </c>
      <c r="AE3900" s="207">
        <v>0</v>
      </c>
      <c r="AF3900" s="171" t="s">
        <v>649</v>
      </c>
    </row>
    <row r="3901" spans="28:32" x14ac:dyDescent="0.25">
      <c r="AB3901" s="171" t="s">
        <v>2893</v>
      </c>
      <c r="AC3901" s="171">
        <v>353</v>
      </c>
      <c r="AD3901" s="207">
        <v>43180</v>
      </c>
      <c r="AE3901" s="207">
        <v>0</v>
      </c>
      <c r="AF3901" s="171" t="s">
        <v>649</v>
      </c>
    </row>
    <row r="3902" spans="28:32" x14ac:dyDescent="0.25">
      <c r="AB3902" s="171" t="s">
        <v>2894</v>
      </c>
      <c r="AC3902" s="171">
        <v>340</v>
      </c>
      <c r="AD3902" s="207">
        <v>43133</v>
      </c>
      <c r="AE3902" s="207">
        <v>43168</v>
      </c>
      <c r="AF3902" s="171" t="s">
        <v>3417</v>
      </c>
    </row>
    <row r="3903" spans="28:32" x14ac:dyDescent="0.25">
      <c r="AB3903" s="171" t="s">
        <v>2894</v>
      </c>
      <c r="AC3903" s="171">
        <v>353</v>
      </c>
      <c r="AD3903" s="207">
        <v>43180</v>
      </c>
      <c r="AE3903" s="207">
        <v>0</v>
      </c>
      <c r="AF3903" s="171" t="s">
        <v>649</v>
      </c>
    </row>
    <row r="3904" spans="28:32" x14ac:dyDescent="0.25">
      <c r="AB3904" s="171" t="s">
        <v>2895</v>
      </c>
      <c r="AC3904" s="171">
        <v>323</v>
      </c>
      <c r="AD3904" s="207">
        <v>43074</v>
      </c>
      <c r="AE3904" s="207">
        <v>43111</v>
      </c>
      <c r="AF3904" s="171" t="s">
        <v>3417</v>
      </c>
    </row>
    <row r="3905" spans="28:32" x14ac:dyDescent="0.25">
      <c r="AB3905" s="171" t="s">
        <v>2895</v>
      </c>
      <c r="AC3905" s="171">
        <v>340</v>
      </c>
      <c r="AD3905" s="207">
        <v>43133</v>
      </c>
      <c r="AE3905" s="207">
        <v>43168</v>
      </c>
      <c r="AF3905" s="171" t="s">
        <v>3417</v>
      </c>
    </row>
    <row r="3906" spans="28:32" x14ac:dyDescent="0.25">
      <c r="AB3906" s="171" t="s">
        <v>2895</v>
      </c>
      <c r="AC3906" s="171">
        <v>364</v>
      </c>
      <c r="AD3906" s="207">
        <v>43168</v>
      </c>
      <c r="AE3906" s="207">
        <v>43179</v>
      </c>
      <c r="AF3906" s="171" t="s">
        <v>3417</v>
      </c>
    </row>
    <row r="3907" spans="28:32" x14ac:dyDescent="0.25">
      <c r="AB3907" s="171" t="s">
        <v>2895</v>
      </c>
      <c r="AC3907" s="171">
        <v>353</v>
      </c>
      <c r="AD3907" s="207">
        <v>43180</v>
      </c>
      <c r="AE3907" s="207">
        <v>0</v>
      </c>
      <c r="AF3907" s="171" t="s">
        <v>649</v>
      </c>
    </row>
    <row r="3908" spans="28:32" x14ac:dyDescent="0.25">
      <c r="AB3908" s="171" t="s">
        <v>2896</v>
      </c>
      <c r="AC3908" s="171">
        <v>347</v>
      </c>
      <c r="AD3908" s="207">
        <v>43118</v>
      </c>
      <c r="AE3908" s="207">
        <v>43133</v>
      </c>
      <c r="AF3908" s="171" t="s">
        <v>3417</v>
      </c>
    </row>
    <row r="3909" spans="28:32" x14ac:dyDescent="0.25">
      <c r="AB3909" s="171" t="s">
        <v>2896</v>
      </c>
      <c r="AC3909" s="171">
        <v>357</v>
      </c>
      <c r="AD3909" s="207">
        <v>43139</v>
      </c>
      <c r="AE3909" s="207">
        <v>43164</v>
      </c>
      <c r="AF3909" s="171" t="s">
        <v>3417</v>
      </c>
    </row>
    <row r="3910" spans="28:32" x14ac:dyDescent="0.25">
      <c r="AB3910" s="171" t="s">
        <v>2896</v>
      </c>
      <c r="AC3910" s="171">
        <v>364</v>
      </c>
      <c r="AD3910" s="207">
        <v>43168</v>
      </c>
      <c r="AE3910" s="207">
        <v>43179</v>
      </c>
      <c r="AF3910" s="171" t="s">
        <v>3417</v>
      </c>
    </row>
    <row r="3911" spans="28:32" x14ac:dyDescent="0.25">
      <c r="AB3911" s="171" t="s">
        <v>2897</v>
      </c>
      <c r="AC3911" s="171">
        <v>347</v>
      </c>
      <c r="AD3911" s="207">
        <v>43118</v>
      </c>
      <c r="AE3911" s="207">
        <v>43133</v>
      </c>
      <c r="AF3911" s="171" t="s">
        <v>3417</v>
      </c>
    </row>
    <row r="3912" spans="28:32" x14ac:dyDescent="0.25">
      <c r="AB3912" s="171" t="s">
        <v>2897</v>
      </c>
      <c r="AC3912" s="171">
        <v>340</v>
      </c>
      <c r="AD3912" s="207">
        <v>43133</v>
      </c>
      <c r="AE3912" s="207">
        <v>43168</v>
      </c>
      <c r="AF3912" s="171" t="s">
        <v>3417</v>
      </c>
    </row>
    <row r="3913" spans="28:32" x14ac:dyDescent="0.25">
      <c r="AB3913" s="171" t="s">
        <v>2898</v>
      </c>
      <c r="AC3913" s="171">
        <v>333</v>
      </c>
      <c r="AD3913" s="207">
        <v>43206</v>
      </c>
      <c r="AE3913" s="207">
        <v>43210</v>
      </c>
      <c r="AF3913" s="171" t="s">
        <v>3417</v>
      </c>
    </row>
    <row r="3914" spans="28:32" x14ac:dyDescent="0.25">
      <c r="AB3914" s="171" t="s">
        <v>2899</v>
      </c>
      <c r="AC3914" s="171">
        <v>350</v>
      </c>
      <c r="AD3914" s="207">
        <v>43132</v>
      </c>
      <c r="AE3914" s="207">
        <v>43195</v>
      </c>
      <c r="AF3914" s="171" t="s">
        <v>3417</v>
      </c>
    </row>
    <row r="3915" spans="28:32" x14ac:dyDescent="0.25">
      <c r="AB3915" s="171" t="s">
        <v>2899</v>
      </c>
      <c r="AC3915" s="171">
        <v>333</v>
      </c>
      <c r="AD3915" s="207">
        <v>43206</v>
      </c>
      <c r="AE3915" s="207">
        <v>43210</v>
      </c>
      <c r="AF3915" s="171" t="s">
        <v>3417</v>
      </c>
    </row>
    <row r="3916" spans="28:32" x14ac:dyDescent="0.25">
      <c r="AB3916" s="171" t="s">
        <v>2899</v>
      </c>
      <c r="AC3916" s="171">
        <v>377</v>
      </c>
      <c r="AD3916" s="207">
        <v>43210</v>
      </c>
      <c r="AE3916" s="207">
        <v>43210</v>
      </c>
      <c r="AF3916" s="171" t="s">
        <v>3417</v>
      </c>
    </row>
    <row r="3917" spans="28:32" x14ac:dyDescent="0.25">
      <c r="AB3917" s="171" t="s">
        <v>3463</v>
      </c>
      <c r="AC3917" s="171">
        <v>377</v>
      </c>
      <c r="AD3917" s="207">
        <v>43210</v>
      </c>
      <c r="AE3917" s="207">
        <v>43210</v>
      </c>
      <c r="AF3917" s="171" t="s">
        <v>3417</v>
      </c>
    </row>
    <row r="3918" spans="28:32" x14ac:dyDescent="0.25">
      <c r="AB3918" s="171" t="s">
        <v>2900</v>
      </c>
      <c r="AC3918" s="171">
        <v>350</v>
      </c>
      <c r="AD3918" s="207">
        <v>43132</v>
      </c>
      <c r="AE3918" s="207">
        <v>43195</v>
      </c>
      <c r="AF3918" s="171" t="s">
        <v>3417</v>
      </c>
    </row>
    <row r="3919" spans="28:32" x14ac:dyDescent="0.25">
      <c r="AB3919" s="171" t="s">
        <v>2900</v>
      </c>
      <c r="AC3919" s="171">
        <v>333</v>
      </c>
      <c r="AD3919" s="207">
        <v>43206</v>
      </c>
      <c r="AE3919" s="207">
        <v>43210</v>
      </c>
      <c r="AF3919" s="171" t="s">
        <v>3417</v>
      </c>
    </row>
    <row r="3920" spans="28:32" x14ac:dyDescent="0.25">
      <c r="AB3920" s="171" t="s">
        <v>2900</v>
      </c>
      <c r="AC3920" s="171">
        <v>377</v>
      </c>
      <c r="AD3920" s="207">
        <v>43210</v>
      </c>
      <c r="AE3920" s="207">
        <v>43210</v>
      </c>
      <c r="AF3920" s="171" t="s">
        <v>3417</v>
      </c>
    </row>
    <row r="3921" spans="28:32" x14ac:dyDescent="0.25">
      <c r="AB3921" s="171" t="s">
        <v>2901</v>
      </c>
      <c r="AC3921" s="171">
        <v>377</v>
      </c>
      <c r="AD3921" s="207">
        <v>43210</v>
      </c>
      <c r="AE3921" s="207">
        <v>43210</v>
      </c>
      <c r="AF3921" s="171" t="s">
        <v>3417</v>
      </c>
    </row>
    <row r="3922" spans="28:32" x14ac:dyDescent="0.25">
      <c r="AB3922" s="171" t="s">
        <v>2902</v>
      </c>
      <c r="AC3922" s="171">
        <v>347</v>
      </c>
      <c r="AD3922" s="207">
        <v>43118</v>
      </c>
      <c r="AE3922" s="207">
        <v>43133</v>
      </c>
      <c r="AF3922" s="171" t="s">
        <v>3417</v>
      </c>
    </row>
    <row r="3923" spans="28:32" x14ac:dyDescent="0.25">
      <c r="AB3923" s="171" t="s">
        <v>2902</v>
      </c>
      <c r="AC3923" s="171">
        <v>340</v>
      </c>
      <c r="AD3923" s="207">
        <v>43133</v>
      </c>
      <c r="AE3923" s="207">
        <v>43168</v>
      </c>
      <c r="AF3923" s="171" t="s">
        <v>3417</v>
      </c>
    </row>
    <row r="3924" spans="28:32" x14ac:dyDescent="0.25">
      <c r="AB3924" s="171" t="s">
        <v>2903</v>
      </c>
      <c r="AC3924" s="171">
        <v>357</v>
      </c>
      <c r="AD3924" s="207">
        <v>43139</v>
      </c>
      <c r="AE3924" s="207">
        <v>43164</v>
      </c>
      <c r="AF3924" s="171" t="s">
        <v>3417</v>
      </c>
    </row>
    <row r="3925" spans="28:32" x14ac:dyDescent="0.25">
      <c r="AB3925" s="171" t="s">
        <v>2903</v>
      </c>
      <c r="AC3925" s="171">
        <v>364</v>
      </c>
      <c r="AD3925" s="207">
        <v>43168</v>
      </c>
      <c r="AE3925" s="207">
        <v>43179</v>
      </c>
      <c r="AF3925" s="171" t="s">
        <v>3417</v>
      </c>
    </row>
    <row r="3926" spans="28:32" x14ac:dyDescent="0.25">
      <c r="AB3926" s="171" t="s">
        <v>2903</v>
      </c>
      <c r="AC3926" s="171">
        <v>353</v>
      </c>
      <c r="AD3926" s="207">
        <v>43180</v>
      </c>
      <c r="AE3926" s="207">
        <v>0</v>
      </c>
      <c r="AF3926" s="171" t="s">
        <v>649</v>
      </c>
    </row>
    <row r="3927" spans="28:32" x14ac:dyDescent="0.25">
      <c r="AB3927" s="171" t="s">
        <v>2903</v>
      </c>
      <c r="AC3927" s="171">
        <v>353</v>
      </c>
      <c r="AD3927" s="207">
        <v>43180</v>
      </c>
      <c r="AE3927" s="207">
        <v>0</v>
      </c>
      <c r="AF3927" s="171" t="s">
        <v>649</v>
      </c>
    </row>
    <row r="3928" spans="28:32" x14ac:dyDescent="0.25">
      <c r="AB3928" s="171" t="s">
        <v>2904</v>
      </c>
      <c r="AC3928" s="171">
        <v>323</v>
      </c>
      <c r="AD3928" s="207">
        <v>43074</v>
      </c>
      <c r="AE3928" s="207">
        <v>43111</v>
      </c>
      <c r="AF3928" s="171" t="s">
        <v>3417</v>
      </c>
    </row>
    <row r="3929" spans="28:32" x14ac:dyDescent="0.25">
      <c r="AB3929" s="171" t="s">
        <v>2904</v>
      </c>
      <c r="AC3929" s="171">
        <v>347</v>
      </c>
      <c r="AD3929" s="207">
        <v>43118</v>
      </c>
      <c r="AE3929" s="207">
        <v>43133</v>
      </c>
      <c r="AF3929" s="171" t="s">
        <v>3417</v>
      </c>
    </row>
    <row r="3930" spans="28:32" x14ac:dyDescent="0.25">
      <c r="AB3930" s="171" t="s">
        <v>2904</v>
      </c>
      <c r="AC3930" s="171">
        <v>340</v>
      </c>
      <c r="AD3930" s="207">
        <v>43133</v>
      </c>
      <c r="AE3930" s="207">
        <v>43168</v>
      </c>
      <c r="AF3930" s="171" t="s">
        <v>3417</v>
      </c>
    </row>
    <row r="3931" spans="28:32" x14ac:dyDescent="0.25">
      <c r="AB3931" s="171" t="s">
        <v>2904</v>
      </c>
      <c r="AC3931" s="171">
        <v>364</v>
      </c>
      <c r="AD3931" s="207">
        <v>43168</v>
      </c>
      <c r="AE3931" s="207">
        <v>43179</v>
      </c>
      <c r="AF3931" s="171" t="s">
        <v>3417</v>
      </c>
    </row>
    <row r="3932" spans="28:32" x14ac:dyDescent="0.25">
      <c r="AB3932" s="171" t="s">
        <v>2904</v>
      </c>
      <c r="AC3932" s="171">
        <v>353</v>
      </c>
      <c r="AD3932" s="207">
        <v>43180</v>
      </c>
      <c r="AE3932" s="207">
        <v>0</v>
      </c>
      <c r="AF3932" s="171" t="s">
        <v>649</v>
      </c>
    </row>
    <row r="3933" spans="28:32" x14ac:dyDescent="0.25">
      <c r="AB3933" s="171" t="s">
        <v>2905</v>
      </c>
      <c r="AC3933" s="171">
        <v>323</v>
      </c>
      <c r="AD3933" s="207">
        <v>43074</v>
      </c>
      <c r="AE3933" s="207">
        <v>43111</v>
      </c>
      <c r="AF3933" s="171" t="s">
        <v>3417</v>
      </c>
    </row>
    <row r="3934" spans="28:32" x14ac:dyDescent="0.25">
      <c r="AB3934" s="171" t="s">
        <v>2905</v>
      </c>
      <c r="AC3934" s="171">
        <v>347</v>
      </c>
      <c r="AD3934" s="207">
        <v>43118</v>
      </c>
      <c r="AE3934" s="207">
        <v>43133</v>
      </c>
      <c r="AF3934" s="171" t="s">
        <v>3417</v>
      </c>
    </row>
    <row r="3935" spans="28:32" x14ac:dyDescent="0.25">
      <c r="AB3935" s="171" t="s">
        <v>2905</v>
      </c>
      <c r="AC3935" s="171">
        <v>340</v>
      </c>
      <c r="AD3935" s="207">
        <v>43133</v>
      </c>
      <c r="AE3935" s="207">
        <v>43168</v>
      </c>
      <c r="AF3935" s="171" t="s">
        <v>3417</v>
      </c>
    </row>
    <row r="3936" spans="28:32" x14ac:dyDescent="0.25">
      <c r="AB3936" s="171" t="s">
        <v>2905</v>
      </c>
      <c r="AC3936" s="171">
        <v>357</v>
      </c>
      <c r="AD3936" s="207">
        <v>43139</v>
      </c>
      <c r="AE3936" s="207">
        <v>43164</v>
      </c>
      <c r="AF3936" s="171" t="s">
        <v>3417</v>
      </c>
    </row>
    <row r="3937" spans="28:32" x14ac:dyDescent="0.25">
      <c r="AB3937" s="171" t="s">
        <v>2905</v>
      </c>
      <c r="AC3937" s="171">
        <v>364</v>
      </c>
      <c r="AD3937" s="207">
        <v>43168</v>
      </c>
      <c r="AE3937" s="207">
        <v>43179</v>
      </c>
      <c r="AF3937" s="171" t="s">
        <v>3417</v>
      </c>
    </row>
    <row r="3938" spans="28:32" x14ac:dyDescent="0.25">
      <c r="AB3938" s="171" t="s">
        <v>2905</v>
      </c>
      <c r="AC3938" s="171">
        <v>353</v>
      </c>
      <c r="AD3938" s="207">
        <v>43180</v>
      </c>
      <c r="AE3938" s="207">
        <v>0</v>
      </c>
      <c r="AF3938" s="171" t="s">
        <v>649</v>
      </c>
    </row>
    <row r="3939" spans="28:32" x14ac:dyDescent="0.25">
      <c r="AB3939" s="171" t="s">
        <v>2905</v>
      </c>
      <c r="AC3939" s="171">
        <v>353</v>
      </c>
      <c r="AD3939" s="207">
        <v>43180</v>
      </c>
      <c r="AE3939" s="207">
        <v>0</v>
      </c>
      <c r="AF3939" s="171" t="s">
        <v>649</v>
      </c>
    </row>
    <row r="3940" spans="28:32" x14ac:dyDescent="0.25">
      <c r="AB3940" s="171" t="s">
        <v>2906</v>
      </c>
      <c r="AC3940" s="171">
        <v>323</v>
      </c>
      <c r="AD3940" s="207">
        <v>43074</v>
      </c>
      <c r="AE3940" s="207">
        <v>43111</v>
      </c>
      <c r="AF3940" s="171" t="s">
        <v>3417</v>
      </c>
    </row>
    <row r="3941" spans="28:32" x14ac:dyDescent="0.25">
      <c r="AB3941" s="171" t="s">
        <v>2906</v>
      </c>
      <c r="AC3941" s="171">
        <v>347</v>
      </c>
      <c r="AD3941" s="207">
        <v>43118</v>
      </c>
      <c r="AE3941" s="207">
        <v>43133</v>
      </c>
      <c r="AF3941" s="171" t="s">
        <v>3417</v>
      </c>
    </row>
    <row r="3942" spans="28:32" x14ac:dyDescent="0.25">
      <c r="AB3942" s="171" t="s">
        <v>2906</v>
      </c>
      <c r="AC3942" s="171">
        <v>340</v>
      </c>
      <c r="AD3942" s="207">
        <v>43133</v>
      </c>
      <c r="AE3942" s="207">
        <v>43168</v>
      </c>
      <c r="AF3942" s="171" t="s">
        <v>3417</v>
      </c>
    </row>
    <row r="3943" spans="28:32" x14ac:dyDescent="0.25">
      <c r="AB3943" s="171" t="s">
        <v>2906</v>
      </c>
      <c r="AC3943" s="171">
        <v>357</v>
      </c>
      <c r="AD3943" s="207">
        <v>43139</v>
      </c>
      <c r="AE3943" s="207">
        <v>43164</v>
      </c>
      <c r="AF3943" s="171" t="s">
        <v>3417</v>
      </c>
    </row>
    <row r="3944" spans="28:32" x14ac:dyDescent="0.25">
      <c r="AB3944" s="171" t="s">
        <v>2906</v>
      </c>
      <c r="AC3944" s="171">
        <v>364</v>
      </c>
      <c r="AD3944" s="207">
        <v>43168</v>
      </c>
      <c r="AE3944" s="207">
        <v>43179</v>
      </c>
      <c r="AF3944" s="171" t="s">
        <v>3417</v>
      </c>
    </row>
    <row r="3945" spans="28:32" x14ac:dyDescent="0.25">
      <c r="AB3945" s="171" t="s">
        <v>2906</v>
      </c>
      <c r="AC3945" s="171">
        <v>353</v>
      </c>
      <c r="AD3945" s="207">
        <v>43180</v>
      </c>
      <c r="AE3945" s="207">
        <v>0</v>
      </c>
      <c r="AF3945" s="171" t="s">
        <v>649</v>
      </c>
    </row>
    <row r="3946" spans="28:32" x14ac:dyDescent="0.25">
      <c r="AB3946" s="171" t="s">
        <v>2906</v>
      </c>
      <c r="AC3946" s="171">
        <v>353</v>
      </c>
      <c r="AD3946" s="207">
        <v>43180</v>
      </c>
      <c r="AE3946" s="207">
        <v>0</v>
      </c>
      <c r="AF3946" s="171" t="s">
        <v>649</v>
      </c>
    </row>
    <row r="3947" spans="28:32" x14ac:dyDescent="0.25">
      <c r="AB3947" s="171" t="s">
        <v>2907</v>
      </c>
      <c r="AC3947" s="171">
        <v>347</v>
      </c>
      <c r="AD3947" s="207">
        <v>43118</v>
      </c>
      <c r="AE3947" s="207">
        <v>43133</v>
      </c>
      <c r="AF3947" s="171" t="s">
        <v>3417</v>
      </c>
    </row>
    <row r="3948" spans="28:32" x14ac:dyDescent="0.25">
      <c r="AB3948" s="171" t="s">
        <v>2907</v>
      </c>
      <c r="AC3948" s="171">
        <v>340</v>
      </c>
      <c r="AD3948" s="207">
        <v>43133</v>
      </c>
      <c r="AE3948" s="207">
        <v>43168</v>
      </c>
      <c r="AF3948" s="171" t="s">
        <v>3417</v>
      </c>
    </row>
    <row r="3949" spans="28:32" x14ac:dyDescent="0.25">
      <c r="AB3949" s="171" t="s">
        <v>2907</v>
      </c>
      <c r="AC3949" s="171">
        <v>340</v>
      </c>
      <c r="AD3949" s="207">
        <v>43133</v>
      </c>
      <c r="AE3949" s="207">
        <v>43168</v>
      </c>
      <c r="AF3949" s="171" t="s">
        <v>3417</v>
      </c>
    </row>
    <row r="3950" spans="28:32" x14ac:dyDescent="0.25">
      <c r="AB3950" s="171" t="s">
        <v>2907</v>
      </c>
      <c r="AC3950" s="171">
        <v>357</v>
      </c>
      <c r="AD3950" s="207">
        <v>43139</v>
      </c>
      <c r="AE3950" s="207">
        <v>43164</v>
      </c>
      <c r="AF3950" s="171" t="s">
        <v>3417</v>
      </c>
    </row>
    <row r="3951" spans="28:32" x14ac:dyDescent="0.25">
      <c r="AB3951" s="171" t="s">
        <v>2907</v>
      </c>
      <c r="AC3951" s="171">
        <v>364</v>
      </c>
      <c r="AD3951" s="207">
        <v>43168</v>
      </c>
      <c r="AE3951" s="207">
        <v>43179</v>
      </c>
      <c r="AF3951" s="171" t="s">
        <v>3417</v>
      </c>
    </row>
    <row r="3952" spans="28:32" x14ac:dyDescent="0.25">
      <c r="AB3952" s="171" t="s">
        <v>2907</v>
      </c>
      <c r="AC3952" s="171">
        <v>353</v>
      </c>
      <c r="AD3952" s="207">
        <v>43180</v>
      </c>
      <c r="AE3952" s="207">
        <v>0</v>
      </c>
      <c r="AF3952" s="171" t="s">
        <v>649</v>
      </c>
    </row>
    <row r="3953" spans="28:32" x14ac:dyDescent="0.25">
      <c r="AB3953" s="171" t="s">
        <v>2908</v>
      </c>
      <c r="AC3953" s="171">
        <v>328</v>
      </c>
      <c r="AD3953" s="207">
        <v>43089</v>
      </c>
      <c r="AE3953" s="207">
        <v>43122</v>
      </c>
      <c r="AF3953" s="171" t="s">
        <v>3417</v>
      </c>
    </row>
    <row r="3954" spans="28:32" x14ac:dyDescent="0.25">
      <c r="AB3954" s="171" t="s">
        <v>2909</v>
      </c>
      <c r="AC3954" s="171">
        <v>353</v>
      </c>
      <c r="AD3954" s="207">
        <v>43180</v>
      </c>
      <c r="AE3954" s="207">
        <v>0</v>
      </c>
      <c r="AF3954" s="171" t="s">
        <v>649</v>
      </c>
    </row>
    <row r="3955" spans="28:32" x14ac:dyDescent="0.25">
      <c r="AB3955" s="171" t="s">
        <v>2910</v>
      </c>
      <c r="AC3955" s="171">
        <v>350</v>
      </c>
      <c r="AD3955" s="207">
        <v>43132</v>
      </c>
      <c r="AE3955" s="207">
        <v>43195</v>
      </c>
      <c r="AF3955" s="171" t="s">
        <v>3417</v>
      </c>
    </row>
    <row r="3956" spans="28:32" x14ac:dyDescent="0.25">
      <c r="AB3956" s="171" t="s">
        <v>2910</v>
      </c>
      <c r="AC3956" s="171">
        <v>377</v>
      </c>
      <c r="AD3956" s="207">
        <v>43210</v>
      </c>
      <c r="AE3956" s="207">
        <v>43210</v>
      </c>
      <c r="AF3956" s="171" t="s">
        <v>3417</v>
      </c>
    </row>
    <row r="3957" spans="28:32" x14ac:dyDescent="0.25">
      <c r="AB3957" s="171" t="s">
        <v>3222</v>
      </c>
      <c r="AC3957" s="171">
        <v>323</v>
      </c>
      <c r="AD3957" s="207">
        <v>43074</v>
      </c>
      <c r="AE3957" s="207">
        <v>43111</v>
      </c>
      <c r="AF3957" s="171" t="s">
        <v>3417</v>
      </c>
    </row>
    <row r="3958" spans="28:32" x14ac:dyDescent="0.25">
      <c r="AB3958" s="171" t="s">
        <v>3222</v>
      </c>
      <c r="AC3958" s="171">
        <v>347</v>
      </c>
      <c r="AD3958" s="207">
        <v>43118</v>
      </c>
      <c r="AE3958" s="207">
        <v>43133</v>
      </c>
      <c r="AF3958" s="171" t="s">
        <v>3417</v>
      </c>
    </row>
    <row r="3959" spans="28:32" x14ac:dyDescent="0.25">
      <c r="AB3959" s="171" t="s">
        <v>3222</v>
      </c>
      <c r="AC3959" s="171">
        <v>340</v>
      </c>
      <c r="AD3959" s="207">
        <v>43133</v>
      </c>
      <c r="AE3959" s="207">
        <v>43168</v>
      </c>
      <c r="AF3959" s="171" t="s">
        <v>3417</v>
      </c>
    </row>
    <row r="3960" spans="28:32" x14ac:dyDescent="0.25">
      <c r="AB3960" s="171" t="s">
        <v>3222</v>
      </c>
      <c r="AC3960" s="171">
        <v>374</v>
      </c>
      <c r="AD3960" s="207">
        <v>43195</v>
      </c>
      <c r="AE3960" s="207">
        <v>0</v>
      </c>
      <c r="AF3960" s="171" t="s">
        <v>649</v>
      </c>
    </row>
    <row r="3961" spans="28:32" x14ac:dyDescent="0.25">
      <c r="AB3961" s="171" t="s">
        <v>2911</v>
      </c>
      <c r="AC3961" s="171">
        <v>327</v>
      </c>
      <c r="AD3961" s="207">
        <v>43074</v>
      </c>
      <c r="AE3961" s="207">
        <v>43131</v>
      </c>
      <c r="AF3961" s="171" t="s">
        <v>3417</v>
      </c>
    </row>
    <row r="3962" spans="28:32" x14ac:dyDescent="0.25">
      <c r="AB3962" s="171" t="s">
        <v>3223</v>
      </c>
      <c r="AC3962" s="171">
        <v>323</v>
      </c>
      <c r="AD3962" s="207">
        <v>43074</v>
      </c>
      <c r="AE3962" s="207">
        <v>43111</v>
      </c>
      <c r="AF3962" s="171" t="s">
        <v>3417</v>
      </c>
    </row>
    <row r="3963" spans="28:32" x14ac:dyDescent="0.25">
      <c r="AB3963" s="171" t="s">
        <v>3223</v>
      </c>
      <c r="AC3963" s="171">
        <v>323</v>
      </c>
      <c r="AD3963" s="207">
        <v>43074</v>
      </c>
      <c r="AE3963" s="207">
        <v>43111</v>
      </c>
      <c r="AF3963" s="171" t="s">
        <v>3417</v>
      </c>
    </row>
    <row r="3964" spans="28:32" x14ac:dyDescent="0.25">
      <c r="AB3964" s="171" t="s">
        <v>2912</v>
      </c>
      <c r="AC3964" s="171">
        <v>364</v>
      </c>
      <c r="AD3964" s="207">
        <v>43168</v>
      </c>
      <c r="AE3964" s="207">
        <v>43179</v>
      </c>
      <c r="AF3964" s="171" t="s">
        <v>3417</v>
      </c>
    </row>
    <row r="3965" spans="28:32" x14ac:dyDescent="0.25">
      <c r="AB3965" s="171" t="s">
        <v>2912</v>
      </c>
      <c r="AC3965" s="171">
        <v>353</v>
      </c>
      <c r="AD3965" s="207">
        <v>43180</v>
      </c>
      <c r="AE3965" s="207">
        <v>0</v>
      </c>
      <c r="AF3965" s="171" t="s">
        <v>649</v>
      </c>
    </row>
    <row r="3966" spans="28:32" x14ac:dyDescent="0.25">
      <c r="AB3966" s="171" t="s">
        <v>2912</v>
      </c>
      <c r="AC3966" s="171">
        <v>353</v>
      </c>
      <c r="AD3966" s="207">
        <v>43180</v>
      </c>
      <c r="AE3966" s="207">
        <v>0</v>
      </c>
      <c r="AF3966" s="171" t="s">
        <v>649</v>
      </c>
    </row>
    <row r="3967" spans="28:32" x14ac:dyDescent="0.25">
      <c r="AB3967" s="171" t="s">
        <v>2913</v>
      </c>
      <c r="AC3967" s="171">
        <v>364</v>
      </c>
      <c r="AD3967" s="207">
        <v>43168</v>
      </c>
      <c r="AE3967" s="207">
        <v>43179</v>
      </c>
      <c r="AF3967" s="171" t="s">
        <v>3417</v>
      </c>
    </row>
    <row r="3968" spans="28:32" x14ac:dyDescent="0.25">
      <c r="AB3968" s="171" t="s">
        <v>2913</v>
      </c>
      <c r="AC3968" s="171">
        <v>353</v>
      </c>
      <c r="AD3968" s="207">
        <v>43180</v>
      </c>
      <c r="AE3968" s="207">
        <v>0</v>
      </c>
      <c r="AF3968" s="171" t="s">
        <v>649</v>
      </c>
    </row>
    <row r="3969" spans="28:32" x14ac:dyDescent="0.25">
      <c r="AB3969" s="171" t="s">
        <v>2914</v>
      </c>
      <c r="AC3969" s="171">
        <v>327</v>
      </c>
      <c r="AD3969" s="207">
        <v>43074</v>
      </c>
      <c r="AE3969" s="207">
        <v>43131</v>
      </c>
      <c r="AF3969" s="171" t="s">
        <v>3417</v>
      </c>
    </row>
    <row r="3970" spans="28:32" x14ac:dyDescent="0.25">
      <c r="AB3970" s="171" t="s">
        <v>2914</v>
      </c>
      <c r="AC3970" s="171">
        <v>340</v>
      </c>
      <c r="AD3970" s="207">
        <v>43133</v>
      </c>
      <c r="AE3970" s="207">
        <v>43168</v>
      </c>
      <c r="AF3970" s="171" t="s">
        <v>3417</v>
      </c>
    </row>
    <row r="3971" spans="28:32" x14ac:dyDescent="0.25">
      <c r="AB3971" s="171" t="s">
        <v>2914</v>
      </c>
      <c r="AC3971" s="171">
        <v>357</v>
      </c>
      <c r="AD3971" s="207">
        <v>43139</v>
      </c>
      <c r="AE3971" s="207">
        <v>43164</v>
      </c>
      <c r="AF3971" s="171" t="s">
        <v>3417</v>
      </c>
    </row>
    <row r="3972" spans="28:32" x14ac:dyDescent="0.25">
      <c r="AB3972" s="171" t="s">
        <v>2914</v>
      </c>
      <c r="AC3972" s="171">
        <v>353</v>
      </c>
      <c r="AD3972" s="207">
        <v>43180</v>
      </c>
      <c r="AE3972" s="207">
        <v>0</v>
      </c>
      <c r="AF3972" s="171" t="s">
        <v>649</v>
      </c>
    </row>
    <row r="3973" spans="28:32" x14ac:dyDescent="0.25">
      <c r="AB3973" s="171" t="s">
        <v>2915</v>
      </c>
      <c r="AC3973" s="171">
        <v>323</v>
      </c>
      <c r="AD3973" s="207">
        <v>43074</v>
      </c>
      <c r="AE3973" s="207">
        <v>43111</v>
      </c>
      <c r="AF3973" s="171" t="s">
        <v>3417</v>
      </c>
    </row>
    <row r="3974" spans="28:32" x14ac:dyDescent="0.25">
      <c r="AB3974" s="171" t="s">
        <v>2915</v>
      </c>
      <c r="AC3974" s="171">
        <v>347</v>
      </c>
      <c r="AD3974" s="207">
        <v>43118</v>
      </c>
      <c r="AE3974" s="207">
        <v>43133</v>
      </c>
      <c r="AF3974" s="171" t="s">
        <v>3417</v>
      </c>
    </row>
    <row r="3975" spans="28:32" x14ac:dyDescent="0.25">
      <c r="AB3975" s="171" t="s">
        <v>2915</v>
      </c>
      <c r="AC3975" s="171">
        <v>340</v>
      </c>
      <c r="AD3975" s="207">
        <v>43133</v>
      </c>
      <c r="AE3975" s="207">
        <v>43168</v>
      </c>
      <c r="AF3975" s="171" t="s">
        <v>3417</v>
      </c>
    </row>
    <row r="3976" spans="28:32" x14ac:dyDescent="0.25">
      <c r="AB3976" s="171" t="s">
        <v>2915</v>
      </c>
      <c r="AC3976" s="171">
        <v>340</v>
      </c>
      <c r="AD3976" s="207">
        <v>43133</v>
      </c>
      <c r="AE3976" s="207">
        <v>43168</v>
      </c>
      <c r="AF3976" s="171" t="s">
        <v>3417</v>
      </c>
    </row>
    <row r="3977" spans="28:32" x14ac:dyDescent="0.25">
      <c r="AB3977" s="171" t="s">
        <v>2915</v>
      </c>
      <c r="AC3977" s="171">
        <v>357</v>
      </c>
      <c r="AD3977" s="207">
        <v>43139</v>
      </c>
      <c r="AE3977" s="207">
        <v>43164</v>
      </c>
      <c r="AF3977" s="171" t="s">
        <v>3417</v>
      </c>
    </row>
    <row r="3978" spans="28:32" x14ac:dyDescent="0.25">
      <c r="AB3978" s="171" t="s">
        <v>2915</v>
      </c>
      <c r="AC3978" s="171">
        <v>364</v>
      </c>
      <c r="AD3978" s="207">
        <v>43168</v>
      </c>
      <c r="AE3978" s="207">
        <v>43179</v>
      </c>
      <c r="AF3978" s="171" t="s">
        <v>3417</v>
      </c>
    </row>
    <row r="3979" spans="28:32" x14ac:dyDescent="0.25">
      <c r="AB3979" s="171" t="s">
        <v>2915</v>
      </c>
      <c r="AC3979" s="171">
        <v>353</v>
      </c>
      <c r="AD3979" s="207">
        <v>43180</v>
      </c>
      <c r="AE3979" s="207">
        <v>0</v>
      </c>
      <c r="AF3979" s="171" t="s">
        <v>649</v>
      </c>
    </row>
    <row r="3980" spans="28:32" x14ac:dyDescent="0.25">
      <c r="AB3980" s="171" t="s">
        <v>2915</v>
      </c>
      <c r="AC3980" s="171">
        <v>353</v>
      </c>
      <c r="AD3980" s="207">
        <v>43180</v>
      </c>
      <c r="AE3980" s="207">
        <v>0</v>
      </c>
      <c r="AF3980" s="171" t="s">
        <v>649</v>
      </c>
    </row>
    <row r="3981" spans="28:32" x14ac:dyDescent="0.25">
      <c r="AB3981" s="171" t="s">
        <v>2915</v>
      </c>
      <c r="AC3981" s="171">
        <v>353</v>
      </c>
      <c r="AD3981" s="207">
        <v>43180</v>
      </c>
      <c r="AE3981" s="207">
        <v>0</v>
      </c>
      <c r="AF3981" s="171" t="s">
        <v>649</v>
      </c>
    </row>
    <row r="3982" spans="28:32" x14ac:dyDescent="0.25">
      <c r="AB3982" s="171" t="s">
        <v>2916</v>
      </c>
      <c r="AC3982" s="171">
        <v>323</v>
      </c>
      <c r="AD3982" s="207">
        <v>43074</v>
      </c>
      <c r="AE3982" s="207">
        <v>43111</v>
      </c>
      <c r="AF3982" s="171" t="s">
        <v>3417</v>
      </c>
    </row>
    <row r="3983" spans="28:32" x14ac:dyDescent="0.25">
      <c r="AB3983" s="171" t="s">
        <v>2916</v>
      </c>
      <c r="AC3983" s="171">
        <v>347</v>
      </c>
      <c r="AD3983" s="207">
        <v>43118</v>
      </c>
      <c r="AE3983" s="207">
        <v>43133</v>
      </c>
      <c r="AF3983" s="171" t="s">
        <v>3417</v>
      </c>
    </row>
    <row r="3984" spans="28:32" x14ac:dyDescent="0.25">
      <c r="AB3984" s="171" t="s">
        <v>2916</v>
      </c>
      <c r="AC3984" s="171">
        <v>340</v>
      </c>
      <c r="AD3984" s="207">
        <v>43133</v>
      </c>
      <c r="AE3984" s="207">
        <v>43168</v>
      </c>
      <c r="AF3984" s="171" t="s">
        <v>3417</v>
      </c>
    </row>
    <row r="3985" spans="28:32" x14ac:dyDescent="0.25">
      <c r="AB3985" s="171" t="s">
        <v>2916</v>
      </c>
      <c r="AC3985" s="171">
        <v>340</v>
      </c>
      <c r="AD3985" s="207">
        <v>43133</v>
      </c>
      <c r="AE3985" s="207">
        <v>43168</v>
      </c>
      <c r="AF3985" s="171" t="s">
        <v>3417</v>
      </c>
    </row>
    <row r="3986" spans="28:32" x14ac:dyDescent="0.25">
      <c r="AB3986" s="171" t="s">
        <v>2916</v>
      </c>
      <c r="AC3986" s="171">
        <v>357</v>
      </c>
      <c r="AD3986" s="207">
        <v>43139</v>
      </c>
      <c r="AE3986" s="207">
        <v>43164</v>
      </c>
      <c r="AF3986" s="171" t="s">
        <v>3417</v>
      </c>
    </row>
    <row r="3987" spans="28:32" x14ac:dyDescent="0.25">
      <c r="AB3987" s="171" t="s">
        <v>2916</v>
      </c>
      <c r="AC3987" s="171">
        <v>353</v>
      </c>
      <c r="AD3987" s="207">
        <v>43180</v>
      </c>
      <c r="AE3987" s="207">
        <v>0</v>
      </c>
      <c r="AF3987" s="171" t="s">
        <v>649</v>
      </c>
    </row>
    <row r="3988" spans="28:32" x14ac:dyDescent="0.25">
      <c r="AB3988" s="171" t="s">
        <v>2916</v>
      </c>
      <c r="AC3988" s="171">
        <v>353</v>
      </c>
      <c r="AD3988" s="207">
        <v>43180</v>
      </c>
      <c r="AE3988" s="207">
        <v>0</v>
      </c>
      <c r="AF3988" s="171" t="s">
        <v>649</v>
      </c>
    </row>
    <row r="3989" spans="28:32" x14ac:dyDescent="0.25">
      <c r="AB3989" s="171" t="s">
        <v>2917</v>
      </c>
      <c r="AC3989" s="171">
        <v>323</v>
      </c>
      <c r="AD3989" s="207">
        <v>43074</v>
      </c>
      <c r="AE3989" s="207">
        <v>43111</v>
      </c>
      <c r="AF3989" s="171" t="s">
        <v>3417</v>
      </c>
    </row>
    <row r="3990" spans="28:32" x14ac:dyDescent="0.25">
      <c r="AB3990" s="171" t="s">
        <v>2917</v>
      </c>
      <c r="AC3990" s="171">
        <v>327</v>
      </c>
      <c r="AD3990" s="207">
        <v>43074</v>
      </c>
      <c r="AE3990" s="207">
        <v>43131</v>
      </c>
      <c r="AF3990" s="171" t="s">
        <v>3417</v>
      </c>
    </row>
    <row r="3991" spans="28:32" x14ac:dyDescent="0.25">
      <c r="AB3991" s="171" t="s">
        <v>2917</v>
      </c>
      <c r="AC3991" s="171">
        <v>347</v>
      </c>
      <c r="AD3991" s="207">
        <v>43118</v>
      </c>
      <c r="AE3991" s="207">
        <v>43133</v>
      </c>
      <c r="AF3991" s="171" t="s">
        <v>3417</v>
      </c>
    </row>
    <row r="3992" spans="28:32" x14ac:dyDescent="0.25">
      <c r="AB3992" s="171" t="s">
        <v>2917</v>
      </c>
      <c r="AC3992" s="171">
        <v>340</v>
      </c>
      <c r="AD3992" s="207">
        <v>43133</v>
      </c>
      <c r="AE3992" s="207">
        <v>43168</v>
      </c>
      <c r="AF3992" s="171" t="s">
        <v>3417</v>
      </c>
    </row>
    <row r="3993" spans="28:32" x14ac:dyDescent="0.25">
      <c r="AB3993" s="171" t="s">
        <v>2917</v>
      </c>
      <c r="AC3993" s="171">
        <v>357</v>
      </c>
      <c r="AD3993" s="207">
        <v>43139</v>
      </c>
      <c r="AE3993" s="207">
        <v>43164</v>
      </c>
      <c r="AF3993" s="171" t="s">
        <v>3417</v>
      </c>
    </row>
    <row r="3994" spans="28:32" x14ac:dyDescent="0.25">
      <c r="AB3994" s="171" t="s">
        <v>2917</v>
      </c>
      <c r="AC3994" s="171">
        <v>364</v>
      </c>
      <c r="AD3994" s="207">
        <v>43168</v>
      </c>
      <c r="AE3994" s="207">
        <v>43179</v>
      </c>
      <c r="AF3994" s="171" t="s">
        <v>3417</v>
      </c>
    </row>
    <row r="3995" spans="28:32" x14ac:dyDescent="0.25">
      <c r="AB3995" s="171" t="s">
        <v>2917</v>
      </c>
      <c r="AC3995" s="171">
        <v>353</v>
      </c>
      <c r="AD3995" s="207">
        <v>43180</v>
      </c>
      <c r="AE3995" s="207">
        <v>0</v>
      </c>
      <c r="AF3995" s="171" t="s">
        <v>649</v>
      </c>
    </row>
    <row r="3996" spans="28:32" x14ac:dyDescent="0.25">
      <c r="AB3996" s="171" t="s">
        <v>2918</v>
      </c>
      <c r="AC3996" s="171">
        <v>323</v>
      </c>
      <c r="AD3996" s="207">
        <v>43074</v>
      </c>
      <c r="AE3996" s="207">
        <v>43111</v>
      </c>
      <c r="AF3996" s="171" t="s">
        <v>3417</v>
      </c>
    </row>
    <row r="3997" spans="28:32" x14ac:dyDescent="0.25">
      <c r="AB3997" s="171" t="s">
        <v>2918</v>
      </c>
      <c r="AC3997" s="171">
        <v>327</v>
      </c>
      <c r="AD3997" s="207">
        <v>43074</v>
      </c>
      <c r="AE3997" s="207">
        <v>43131</v>
      </c>
      <c r="AF3997" s="171" t="s">
        <v>3417</v>
      </c>
    </row>
    <row r="3998" spans="28:32" x14ac:dyDescent="0.25">
      <c r="AB3998" s="171" t="s">
        <v>2918</v>
      </c>
      <c r="AC3998" s="171">
        <v>347</v>
      </c>
      <c r="AD3998" s="207">
        <v>43118</v>
      </c>
      <c r="AE3998" s="207">
        <v>43133</v>
      </c>
      <c r="AF3998" s="171" t="s">
        <v>3417</v>
      </c>
    </row>
    <row r="3999" spans="28:32" x14ac:dyDescent="0.25">
      <c r="AB3999" s="171" t="s">
        <v>2918</v>
      </c>
      <c r="AC3999" s="171">
        <v>340</v>
      </c>
      <c r="AD3999" s="207">
        <v>43133</v>
      </c>
      <c r="AE3999" s="207">
        <v>43168</v>
      </c>
      <c r="AF3999" s="171" t="s">
        <v>3417</v>
      </c>
    </row>
    <row r="4000" spans="28:32" x14ac:dyDescent="0.25">
      <c r="AB4000" s="171" t="s">
        <v>2918</v>
      </c>
      <c r="AC4000" s="171">
        <v>357</v>
      </c>
      <c r="AD4000" s="207">
        <v>43139</v>
      </c>
      <c r="AE4000" s="207">
        <v>43164</v>
      </c>
      <c r="AF4000" s="171" t="s">
        <v>3417</v>
      </c>
    </row>
    <row r="4001" spans="28:32" x14ac:dyDescent="0.25">
      <c r="AB4001" s="171" t="s">
        <v>2918</v>
      </c>
      <c r="AC4001" s="171">
        <v>364</v>
      </c>
      <c r="AD4001" s="207">
        <v>43168</v>
      </c>
      <c r="AE4001" s="207">
        <v>43179</v>
      </c>
      <c r="AF4001" s="171" t="s">
        <v>3417</v>
      </c>
    </row>
    <row r="4002" spans="28:32" x14ac:dyDescent="0.25">
      <c r="AB4002" s="171" t="s">
        <v>2918</v>
      </c>
      <c r="AC4002" s="171">
        <v>374</v>
      </c>
      <c r="AD4002" s="207">
        <v>43195</v>
      </c>
      <c r="AE4002" s="207">
        <v>0</v>
      </c>
      <c r="AF4002" s="171" t="s">
        <v>649</v>
      </c>
    </row>
    <row r="4003" spans="28:32" x14ac:dyDescent="0.25">
      <c r="AB4003" s="171" t="s">
        <v>2919</v>
      </c>
      <c r="AC4003" s="171">
        <v>357</v>
      </c>
      <c r="AD4003" s="207">
        <v>43139</v>
      </c>
      <c r="AE4003" s="207">
        <v>43164</v>
      </c>
      <c r="AF4003" s="171" t="s">
        <v>3417</v>
      </c>
    </row>
    <row r="4004" spans="28:32" x14ac:dyDescent="0.25">
      <c r="AB4004" s="171" t="s">
        <v>2919</v>
      </c>
      <c r="AC4004" s="171">
        <v>353</v>
      </c>
      <c r="AD4004" s="207">
        <v>43180</v>
      </c>
      <c r="AE4004" s="207">
        <v>0</v>
      </c>
      <c r="AF4004" s="171" t="s">
        <v>649</v>
      </c>
    </row>
    <row r="4005" spans="28:32" x14ac:dyDescent="0.25">
      <c r="AB4005" s="171" t="s">
        <v>2919</v>
      </c>
      <c r="AC4005" s="171">
        <v>353</v>
      </c>
      <c r="AD4005" s="207">
        <v>43180</v>
      </c>
      <c r="AE4005" s="207">
        <v>0</v>
      </c>
      <c r="AF4005" s="171" t="s">
        <v>649</v>
      </c>
    </row>
    <row r="4006" spans="28:32" x14ac:dyDescent="0.25">
      <c r="AB4006" s="171" t="s">
        <v>2920</v>
      </c>
      <c r="AC4006" s="171">
        <v>353</v>
      </c>
      <c r="AD4006" s="207">
        <v>43180</v>
      </c>
      <c r="AE4006" s="207">
        <v>0</v>
      </c>
      <c r="AF4006" s="171" t="s">
        <v>649</v>
      </c>
    </row>
    <row r="4007" spans="28:32" x14ac:dyDescent="0.25">
      <c r="AB4007" s="171" t="s">
        <v>2921</v>
      </c>
      <c r="AC4007" s="171">
        <v>347</v>
      </c>
      <c r="AD4007" s="207">
        <v>43118</v>
      </c>
      <c r="AE4007" s="207">
        <v>43133</v>
      </c>
      <c r="AF4007" s="171" t="s">
        <v>3417</v>
      </c>
    </row>
    <row r="4008" spans="28:32" x14ac:dyDescent="0.25">
      <c r="AB4008" s="171" t="s">
        <v>2921</v>
      </c>
      <c r="AC4008" s="171">
        <v>340</v>
      </c>
      <c r="AD4008" s="207">
        <v>43133</v>
      </c>
      <c r="AE4008" s="207">
        <v>43168</v>
      </c>
      <c r="AF4008" s="171" t="s">
        <v>3417</v>
      </c>
    </row>
    <row r="4009" spans="28:32" x14ac:dyDescent="0.25">
      <c r="AB4009" s="171" t="s">
        <v>2921</v>
      </c>
      <c r="AC4009" s="171">
        <v>357</v>
      </c>
      <c r="AD4009" s="207">
        <v>43139</v>
      </c>
      <c r="AE4009" s="207">
        <v>43164</v>
      </c>
      <c r="AF4009" s="171" t="s">
        <v>3417</v>
      </c>
    </row>
    <row r="4010" spans="28:32" x14ac:dyDescent="0.25">
      <c r="AB4010" s="171" t="s">
        <v>2921</v>
      </c>
      <c r="AC4010" s="171">
        <v>353</v>
      </c>
      <c r="AD4010" s="207">
        <v>43180</v>
      </c>
      <c r="AE4010" s="207">
        <v>0</v>
      </c>
      <c r="AF4010" s="171" t="s">
        <v>649</v>
      </c>
    </row>
    <row r="4011" spans="28:32" x14ac:dyDescent="0.25">
      <c r="AB4011" s="171" t="s">
        <v>3224</v>
      </c>
      <c r="AC4011" s="171">
        <v>323</v>
      </c>
      <c r="AD4011" s="207">
        <v>43074</v>
      </c>
      <c r="AE4011" s="207">
        <v>43111</v>
      </c>
      <c r="AF4011" s="171" t="s">
        <v>3417</v>
      </c>
    </row>
    <row r="4012" spans="28:32" x14ac:dyDescent="0.25">
      <c r="AB4012" s="171" t="s">
        <v>3224</v>
      </c>
      <c r="AC4012" s="171">
        <v>323</v>
      </c>
      <c r="AD4012" s="207">
        <v>43074</v>
      </c>
      <c r="AE4012" s="207">
        <v>43111</v>
      </c>
      <c r="AF4012" s="171" t="s">
        <v>3417</v>
      </c>
    </row>
    <row r="4013" spans="28:32" x14ac:dyDescent="0.25">
      <c r="AB4013" s="171" t="s">
        <v>3224</v>
      </c>
      <c r="AC4013" s="171">
        <v>347</v>
      </c>
      <c r="AD4013" s="207">
        <v>43118</v>
      </c>
      <c r="AE4013" s="207">
        <v>43133</v>
      </c>
      <c r="AF4013" s="171" t="s">
        <v>3417</v>
      </c>
    </row>
    <row r="4014" spans="28:32" x14ac:dyDescent="0.25">
      <c r="AB4014" s="171" t="s">
        <v>3224</v>
      </c>
      <c r="AC4014" s="171">
        <v>340</v>
      </c>
      <c r="AD4014" s="207">
        <v>43133</v>
      </c>
      <c r="AE4014" s="207">
        <v>43168</v>
      </c>
      <c r="AF4014" s="171" t="s">
        <v>3417</v>
      </c>
    </row>
    <row r="4015" spans="28:32" x14ac:dyDescent="0.25">
      <c r="AB4015" s="171" t="s">
        <v>3224</v>
      </c>
      <c r="AC4015" s="171">
        <v>374</v>
      </c>
      <c r="AD4015" s="207">
        <v>43195</v>
      </c>
      <c r="AE4015" s="207">
        <v>0</v>
      </c>
      <c r="AF4015" s="171" t="s">
        <v>649</v>
      </c>
    </row>
    <row r="4016" spans="28:32" x14ac:dyDescent="0.25">
      <c r="AB4016" s="171" t="s">
        <v>3225</v>
      </c>
      <c r="AC4016" s="171">
        <v>323</v>
      </c>
      <c r="AD4016" s="207">
        <v>43074</v>
      </c>
      <c r="AE4016" s="207">
        <v>43111</v>
      </c>
      <c r="AF4016" s="171" t="s">
        <v>3417</v>
      </c>
    </row>
    <row r="4017" spans="28:32" x14ac:dyDescent="0.25">
      <c r="AB4017" s="171" t="s">
        <v>3225</v>
      </c>
      <c r="AC4017" s="171">
        <v>374</v>
      </c>
      <c r="AD4017" s="207">
        <v>43195</v>
      </c>
      <c r="AE4017" s="207">
        <v>0</v>
      </c>
      <c r="AF4017" s="171" t="s">
        <v>649</v>
      </c>
    </row>
    <row r="4018" spans="28:32" x14ac:dyDescent="0.25">
      <c r="AB4018" s="171" t="s">
        <v>2922</v>
      </c>
      <c r="AC4018" s="171">
        <v>327</v>
      </c>
      <c r="AD4018" s="207">
        <v>43074</v>
      </c>
      <c r="AE4018" s="207">
        <v>43131</v>
      </c>
      <c r="AF4018" s="171" t="s">
        <v>3417</v>
      </c>
    </row>
    <row r="4019" spans="28:32" x14ac:dyDescent="0.25">
      <c r="AB4019" s="171" t="s">
        <v>2922</v>
      </c>
      <c r="AC4019" s="171">
        <v>357</v>
      </c>
      <c r="AD4019" s="207">
        <v>43139</v>
      </c>
      <c r="AE4019" s="207">
        <v>43164</v>
      </c>
      <c r="AF4019" s="171" t="s">
        <v>3417</v>
      </c>
    </row>
    <row r="4020" spans="28:32" x14ac:dyDescent="0.25">
      <c r="AB4020" s="171" t="s">
        <v>2922</v>
      </c>
      <c r="AC4020" s="171">
        <v>364</v>
      </c>
      <c r="AD4020" s="207">
        <v>43168</v>
      </c>
      <c r="AE4020" s="207">
        <v>43179</v>
      </c>
      <c r="AF4020" s="171" t="s">
        <v>3417</v>
      </c>
    </row>
    <row r="4021" spans="28:32" x14ac:dyDescent="0.25">
      <c r="AB4021" s="171" t="s">
        <v>2922</v>
      </c>
      <c r="AC4021" s="171">
        <v>353</v>
      </c>
      <c r="AD4021" s="207">
        <v>43180</v>
      </c>
      <c r="AE4021" s="207">
        <v>0</v>
      </c>
      <c r="AF4021" s="171" t="s">
        <v>649</v>
      </c>
    </row>
    <row r="4022" spans="28:32" x14ac:dyDescent="0.25">
      <c r="AB4022" s="171" t="s">
        <v>2922</v>
      </c>
      <c r="AC4022" s="171">
        <v>353</v>
      </c>
      <c r="AD4022" s="207">
        <v>43180</v>
      </c>
      <c r="AE4022" s="207">
        <v>0</v>
      </c>
      <c r="AF4022" s="171" t="s">
        <v>649</v>
      </c>
    </row>
    <row r="4023" spans="28:32" x14ac:dyDescent="0.25">
      <c r="AB4023" s="171" t="s">
        <v>2923</v>
      </c>
      <c r="AC4023" s="171">
        <v>364</v>
      </c>
      <c r="AD4023" s="207">
        <v>43168</v>
      </c>
      <c r="AE4023" s="207">
        <v>43179</v>
      </c>
      <c r="AF4023" s="171" t="s">
        <v>3417</v>
      </c>
    </row>
    <row r="4024" spans="28:32" x14ac:dyDescent="0.25">
      <c r="AB4024" s="171" t="s">
        <v>2923</v>
      </c>
      <c r="AC4024" s="171">
        <v>353</v>
      </c>
      <c r="AD4024" s="207">
        <v>43180</v>
      </c>
      <c r="AE4024" s="207">
        <v>0</v>
      </c>
      <c r="AF4024" s="171" t="s">
        <v>649</v>
      </c>
    </row>
    <row r="4025" spans="28:32" x14ac:dyDescent="0.25">
      <c r="AB4025" s="171" t="s">
        <v>2924</v>
      </c>
      <c r="AC4025" s="171">
        <v>364</v>
      </c>
      <c r="AD4025" s="207">
        <v>43168</v>
      </c>
      <c r="AE4025" s="207">
        <v>43179</v>
      </c>
      <c r="AF4025" s="171" t="s">
        <v>3417</v>
      </c>
    </row>
    <row r="4026" spans="28:32" x14ac:dyDescent="0.25">
      <c r="AB4026" s="171" t="s">
        <v>2924</v>
      </c>
      <c r="AC4026" s="171">
        <v>353</v>
      </c>
      <c r="AD4026" s="207">
        <v>43180</v>
      </c>
      <c r="AE4026" s="207">
        <v>0</v>
      </c>
      <c r="AF4026" s="171" t="s">
        <v>649</v>
      </c>
    </row>
    <row r="4027" spans="28:32" x14ac:dyDescent="0.25">
      <c r="AB4027" s="171" t="s">
        <v>2925</v>
      </c>
      <c r="AC4027" s="171">
        <v>347</v>
      </c>
      <c r="AD4027" s="207">
        <v>43118</v>
      </c>
      <c r="AE4027" s="207">
        <v>43133</v>
      </c>
      <c r="AF4027" s="171" t="s">
        <v>3417</v>
      </c>
    </row>
    <row r="4028" spans="28:32" x14ac:dyDescent="0.25">
      <c r="AB4028" s="171" t="s">
        <v>2925</v>
      </c>
      <c r="AC4028" s="171">
        <v>340</v>
      </c>
      <c r="AD4028" s="207">
        <v>43133</v>
      </c>
      <c r="AE4028" s="207">
        <v>43168</v>
      </c>
      <c r="AF4028" s="171" t="s">
        <v>3417</v>
      </c>
    </row>
    <row r="4029" spans="28:32" x14ac:dyDescent="0.25">
      <c r="AB4029" s="171" t="s">
        <v>2926</v>
      </c>
      <c r="AC4029" s="171">
        <v>335</v>
      </c>
      <c r="AD4029" s="207">
        <v>43133</v>
      </c>
      <c r="AE4029" s="207">
        <v>43147</v>
      </c>
      <c r="AF4029" s="171" t="s">
        <v>3417</v>
      </c>
    </row>
    <row r="4030" spans="28:32" x14ac:dyDescent="0.25">
      <c r="AB4030" s="171" t="s">
        <v>2926</v>
      </c>
      <c r="AC4030" s="171">
        <v>340</v>
      </c>
      <c r="AD4030" s="207">
        <v>43133</v>
      </c>
      <c r="AE4030" s="207">
        <v>43168</v>
      </c>
      <c r="AF4030" s="171" t="s">
        <v>3417</v>
      </c>
    </row>
    <row r="4031" spans="28:32" x14ac:dyDescent="0.25">
      <c r="AB4031" s="171" t="s">
        <v>2926</v>
      </c>
      <c r="AC4031" s="171">
        <v>364</v>
      </c>
      <c r="AD4031" s="207">
        <v>43168</v>
      </c>
      <c r="AE4031" s="207">
        <v>43179</v>
      </c>
      <c r="AF4031" s="171" t="s">
        <v>3417</v>
      </c>
    </row>
    <row r="4032" spans="28:32" x14ac:dyDescent="0.25">
      <c r="AB4032" s="171" t="s">
        <v>2926</v>
      </c>
      <c r="AC4032" s="171">
        <v>353</v>
      </c>
      <c r="AD4032" s="207">
        <v>43180</v>
      </c>
      <c r="AE4032" s="207">
        <v>0</v>
      </c>
      <c r="AF4032" s="171" t="s">
        <v>649</v>
      </c>
    </row>
    <row r="4033" spans="28:32" x14ac:dyDescent="0.25">
      <c r="AB4033" s="171" t="s">
        <v>3387</v>
      </c>
      <c r="AC4033" s="171">
        <v>364</v>
      </c>
      <c r="AD4033" s="207">
        <v>43168</v>
      </c>
      <c r="AE4033" s="207">
        <v>43179</v>
      </c>
      <c r="AF4033" s="171" t="s">
        <v>3417</v>
      </c>
    </row>
    <row r="4034" spans="28:32" x14ac:dyDescent="0.25">
      <c r="AB4034" s="171" t="s">
        <v>3387</v>
      </c>
      <c r="AC4034" s="171">
        <v>353</v>
      </c>
      <c r="AD4034" s="207">
        <v>43180</v>
      </c>
      <c r="AE4034" s="207">
        <v>0</v>
      </c>
      <c r="AF4034" s="171" t="s">
        <v>649</v>
      </c>
    </row>
    <row r="4035" spans="28:32" x14ac:dyDescent="0.25">
      <c r="AB4035" s="171" t="s">
        <v>3387</v>
      </c>
      <c r="AC4035" s="171">
        <v>353</v>
      </c>
      <c r="AD4035" s="207">
        <v>43180</v>
      </c>
      <c r="AE4035" s="207">
        <v>0</v>
      </c>
      <c r="AF4035" s="171" t="s">
        <v>649</v>
      </c>
    </row>
    <row r="4036" spans="28:32" x14ac:dyDescent="0.25">
      <c r="AB4036" s="171" t="s">
        <v>3387</v>
      </c>
      <c r="AC4036" s="171">
        <v>353</v>
      </c>
      <c r="AD4036" s="207">
        <v>43180</v>
      </c>
      <c r="AE4036" s="207">
        <v>0</v>
      </c>
      <c r="AF4036" s="171" t="s">
        <v>649</v>
      </c>
    </row>
    <row r="4037" spans="28:32" x14ac:dyDescent="0.25">
      <c r="AB4037" s="171" t="s">
        <v>3387</v>
      </c>
      <c r="AC4037" s="171">
        <v>353</v>
      </c>
      <c r="AD4037" s="207">
        <v>43180</v>
      </c>
      <c r="AE4037" s="207">
        <v>0</v>
      </c>
      <c r="AF4037" s="171" t="s">
        <v>649</v>
      </c>
    </row>
    <row r="4038" spans="28:32" x14ac:dyDescent="0.25">
      <c r="AB4038" s="171" t="s">
        <v>2927</v>
      </c>
      <c r="AC4038" s="171">
        <v>323</v>
      </c>
      <c r="AD4038" s="207">
        <v>43074</v>
      </c>
      <c r="AE4038" s="207">
        <v>43111</v>
      </c>
      <c r="AF4038" s="171" t="s">
        <v>3417</v>
      </c>
    </row>
    <row r="4039" spans="28:32" x14ac:dyDescent="0.25">
      <c r="AB4039" s="171" t="s">
        <v>2927</v>
      </c>
      <c r="AC4039" s="171">
        <v>347</v>
      </c>
      <c r="AD4039" s="207">
        <v>43118</v>
      </c>
      <c r="AE4039" s="207">
        <v>43133</v>
      </c>
      <c r="AF4039" s="171" t="s">
        <v>3417</v>
      </c>
    </row>
    <row r="4040" spans="28:32" x14ac:dyDescent="0.25">
      <c r="AB4040" s="171" t="s">
        <v>2927</v>
      </c>
      <c r="AC4040" s="171">
        <v>340</v>
      </c>
      <c r="AD4040" s="207">
        <v>43133</v>
      </c>
      <c r="AE4040" s="207">
        <v>43168</v>
      </c>
      <c r="AF4040" s="171" t="s">
        <v>3417</v>
      </c>
    </row>
    <row r="4041" spans="28:32" x14ac:dyDescent="0.25">
      <c r="AB4041" s="171" t="s">
        <v>2927</v>
      </c>
      <c r="AC4041" s="171">
        <v>374</v>
      </c>
      <c r="AD4041" s="207">
        <v>43195</v>
      </c>
      <c r="AE4041" s="207">
        <v>0</v>
      </c>
      <c r="AF4041" s="171" t="s">
        <v>649</v>
      </c>
    </row>
    <row r="4042" spans="28:32" x14ac:dyDescent="0.25">
      <c r="AB4042" s="171" t="s">
        <v>2928</v>
      </c>
      <c r="AC4042" s="171">
        <v>347</v>
      </c>
      <c r="AD4042" s="207">
        <v>43118</v>
      </c>
      <c r="AE4042" s="207">
        <v>43133</v>
      </c>
      <c r="AF4042" s="171" t="s">
        <v>3417</v>
      </c>
    </row>
    <row r="4043" spans="28:32" x14ac:dyDescent="0.25">
      <c r="AB4043" s="171" t="s">
        <v>2928</v>
      </c>
      <c r="AC4043" s="171">
        <v>340</v>
      </c>
      <c r="AD4043" s="207">
        <v>43133</v>
      </c>
      <c r="AE4043" s="207">
        <v>43168</v>
      </c>
      <c r="AF4043" s="171" t="s">
        <v>3417</v>
      </c>
    </row>
    <row r="4044" spans="28:32" x14ac:dyDescent="0.25">
      <c r="AB4044" s="171" t="s">
        <v>2928</v>
      </c>
      <c r="AC4044" s="171">
        <v>340</v>
      </c>
      <c r="AD4044" s="207">
        <v>43133</v>
      </c>
      <c r="AE4044" s="207">
        <v>43168</v>
      </c>
      <c r="AF4044" s="171" t="s">
        <v>3417</v>
      </c>
    </row>
    <row r="4045" spans="28:32" x14ac:dyDescent="0.25">
      <c r="AB4045" s="171" t="s">
        <v>2928</v>
      </c>
      <c r="AC4045" s="171">
        <v>357</v>
      </c>
      <c r="AD4045" s="207">
        <v>43139</v>
      </c>
      <c r="AE4045" s="207">
        <v>43164</v>
      </c>
      <c r="AF4045" s="171" t="s">
        <v>3417</v>
      </c>
    </row>
    <row r="4046" spans="28:32" x14ac:dyDescent="0.25">
      <c r="AB4046" s="171" t="s">
        <v>2928</v>
      </c>
      <c r="AC4046" s="171">
        <v>353</v>
      </c>
      <c r="AD4046" s="207">
        <v>43180</v>
      </c>
      <c r="AE4046" s="207">
        <v>0</v>
      </c>
      <c r="AF4046" s="171" t="s">
        <v>649</v>
      </c>
    </row>
    <row r="4047" spans="28:32" x14ac:dyDescent="0.25">
      <c r="AB4047" s="171" t="s">
        <v>3226</v>
      </c>
      <c r="AC4047" s="171">
        <v>323</v>
      </c>
      <c r="AD4047" s="207">
        <v>43074</v>
      </c>
      <c r="AE4047" s="207">
        <v>43111</v>
      </c>
      <c r="AF4047" s="171" t="s">
        <v>3417</v>
      </c>
    </row>
    <row r="4048" spans="28:32" x14ac:dyDescent="0.25">
      <c r="AB4048" s="171" t="s">
        <v>3226</v>
      </c>
      <c r="AC4048" s="171">
        <v>347</v>
      </c>
      <c r="AD4048" s="207">
        <v>43118</v>
      </c>
      <c r="AE4048" s="207">
        <v>43133</v>
      </c>
      <c r="AF4048" s="171" t="s">
        <v>3417</v>
      </c>
    </row>
    <row r="4049" spans="28:32" x14ac:dyDescent="0.25">
      <c r="AB4049" s="171" t="s">
        <v>3226</v>
      </c>
      <c r="AC4049" s="171">
        <v>340</v>
      </c>
      <c r="AD4049" s="207">
        <v>43133</v>
      </c>
      <c r="AE4049" s="207">
        <v>43168</v>
      </c>
      <c r="AF4049" s="171" t="s">
        <v>3417</v>
      </c>
    </row>
    <row r="4050" spans="28:32" x14ac:dyDescent="0.25">
      <c r="AB4050" s="171" t="s">
        <v>3226</v>
      </c>
      <c r="AC4050" s="171">
        <v>374</v>
      </c>
      <c r="AD4050" s="207">
        <v>43195</v>
      </c>
      <c r="AE4050" s="207">
        <v>0</v>
      </c>
      <c r="AF4050" s="171" t="s">
        <v>649</v>
      </c>
    </row>
    <row r="4051" spans="28:32" x14ac:dyDescent="0.25">
      <c r="AB4051" s="171" t="s">
        <v>2929</v>
      </c>
      <c r="AC4051" s="171">
        <v>327</v>
      </c>
      <c r="AD4051" s="207">
        <v>43074</v>
      </c>
      <c r="AE4051" s="207">
        <v>43131</v>
      </c>
      <c r="AF4051" s="171" t="s">
        <v>3417</v>
      </c>
    </row>
    <row r="4052" spans="28:32" x14ac:dyDescent="0.25">
      <c r="AB4052" s="171" t="s">
        <v>2929</v>
      </c>
      <c r="AC4052" s="171">
        <v>353</v>
      </c>
      <c r="AD4052" s="207">
        <v>43180</v>
      </c>
      <c r="AE4052" s="207">
        <v>0</v>
      </c>
      <c r="AF4052" s="171" t="s">
        <v>649</v>
      </c>
    </row>
    <row r="4053" spans="28:32" x14ac:dyDescent="0.25">
      <c r="AB4053" s="171" t="s">
        <v>2929</v>
      </c>
      <c r="AC4053" s="171">
        <v>353</v>
      </c>
      <c r="AD4053" s="207">
        <v>43180</v>
      </c>
      <c r="AE4053" s="207">
        <v>0</v>
      </c>
      <c r="AF4053" s="171" t="s">
        <v>649</v>
      </c>
    </row>
    <row r="4054" spans="28:32" x14ac:dyDescent="0.25">
      <c r="AB4054" s="171" t="s">
        <v>2930</v>
      </c>
      <c r="AC4054" s="171">
        <v>340</v>
      </c>
      <c r="AD4054" s="207">
        <v>43133</v>
      </c>
      <c r="AE4054" s="207">
        <v>43168</v>
      </c>
      <c r="AF4054" s="171" t="s">
        <v>3417</v>
      </c>
    </row>
    <row r="4055" spans="28:32" x14ac:dyDescent="0.25">
      <c r="AB4055" s="171" t="s">
        <v>2931</v>
      </c>
      <c r="AC4055" s="171">
        <v>347</v>
      </c>
      <c r="AD4055" s="207">
        <v>43118</v>
      </c>
      <c r="AE4055" s="207">
        <v>43133</v>
      </c>
      <c r="AF4055" s="171" t="s">
        <v>3417</v>
      </c>
    </row>
    <row r="4056" spans="28:32" x14ac:dyDescent="0.25">
      <c r="AB4056" s="171" t="s">
        <v>2931</v>
      </c>
      <c r="AC4056" s="171">
        <v>340</v>
      </c>
      <c r="AD4056" s="207">
        <v>43133</v>
      </c>
      <c r="AE4056" s="207">
        <v>43168</v>
      </c>
      <c r="AF4056" s="171" t="s">
        <v>3417</v>
      </c>
    </row>
    <row r="4057" spans="28:32" x14ac:dyDescent="0.25">
      <c r="AB4057" s="171" t="s">
        <v>3419</v>
      </c>
      <c r="AC4057" s="171">
        <v>358</v>
      </c>
      <c r="AD4057" s="207">
        <v>43140</v>
      </c>
      <c r="AE4057" s="207">
        <v>43153</v>
      </c>
      <c r="AF4057" s="171" t="s">
        <v>3417</v>
      </c>
    </row>
    <row r="4058" spans="28:32" x14ac:dyDescent="0.25">
      <c r="AB4058" s="171" t="s">
        <v>2932</v>
      </c>
      <c r="AC4058" s="171">
        <v>347</v>
      </c>
      <c r="AD4058" s="207">
        <v>43118</v>
      </c>
      <c r="AE4058" s="207">
        <v>43133</v>
      </c>
      <c r="AF4058" s="171" t="s">
        <v>3417</v>
      </c>
    </row>
    <row r="4059" spans="28:32" x14ac:dyDescent="0.25">
      <c r="AB4059" s="171" t="s">
        <v>2932</v>
      </c>
      <c r="AC4059" s="171">
        <v>340</v>
      </c>
      <c r="AD4059" s="207">
        <v>43133</v>
      </c>
      <c r="AE4059" s="207">
        <v>43168</v>
      </c>
      <c r="AF4059" s="171" t="s">
        <v>3417</v>
      </c>
    </row>
    <row r="4060" spans="28:32" x14ac:dyDescent="0.25">
      <c r="AB4060" s="171" t="s">
        <v>2932</v>
      </c>
      <c r="AC4060" s="171">
        <v>340</v>
      </c>
      <c r="AD4060" s="207">
        <v>43133</v>
      </c>
      <c r="AE4060" s="207">
        <v>43168</v>
      </c>
      <c r="AF4060" s="171" t="s">
        <v>3417</v>
      </c>
    </row>
    <row r="4061" spans="28:32" x14ac:dyDescent="0.25">
      <c r="AB4061" s="171" t="s">
        <v>2932</v>
      </c>
      <c r="AC4061" s="171">
        <v>357</v>
      </c>
      <c r="AD4061" s="207">
        <v>43139</v>
      </c>
      <c r="AE4061" s="207">
        <v>43164</v>
      </c>
      <c r="AF4061" s="171" t="s">
        <v>3417</v>
      </c>
    </row>
    <row r="4062" spans="28:32" x14ac:dyDescent="0.25">
      <c r="AB4062" s="171" t="s">
        <v>2932</v>
      </c>
      <c r="AC4062" s="171">
        <v>353</v>
      </c>
      <c r="AD4062" s="207">
        <v>43180</v>
      </c>
      <c r="AE4062" s="207">
        <v>0</v>
      </c>
      <c r="AF4062" s="171" t="s">
        <v>649</v>
      </c>
    </row>
    <row r="4063" spans="28:32" x14ac:dyDescent="0.25">
      <c r="AB4063" s="171" t="s">
        <v>2932</v>
      </c>
      <c r="AC4063" s="171">
        <v>353</v>
      </c>
      <c r="AD4063" s="207">
        <v>43180</v>
      </c>
      <c r="AE4063" s="207">
        <v>0</v>
      </c>
      <c r="AF4063" s="171" t="s">
        <v>649</v>
      </c>
    </row>
    <row r="4064" spans="28:32" x14ac:dyDescent="0.25">
      <c r="AB4064" s="171" t="s">
        <v>2932</v>
      </c>
      <c r="AC4064" s="171">
        <v>353</v>
      </c>
      <c r="AD4064" s="207">
        <v>43180</v>
      </c>
      <c r="AE4064" s="207">
        <v>0</v>
      </c>
      <c r="AF4064" s="171" t="s">
        <v>649</v>
      </c>
    </row>
    <row r="4065" spans="28:32" x14ac:dyDescent="0.25">
      <c r="AB4065" s="171" t="s">
        <v>2933</v>
      </c>
      <c r="AC4065" s="171">
        <v>350</v>
      </c>
      <c r="AD4065" s="207">
        <v>43132</v>
      </c>
      <c r="AE4065" s="207">
        <v>43195</v>
      </c>
      <c r="AF4065" s="171" t="s">
        <v>3417</v>
      </c>
    </row>
    <row r="4066" spans="28:32" x14ac:dyDescent="0.25">
      <c r="AB4066" s="171" t="s">
        <v>2933</v>
      </c>
      <c r="AC4066" s="171">
        <v>333</v>
      </c>
      <c r="AD4066" s="207">
        <v>43206</v>
      </c>
      <c r="AE4066" s="207">
        <v>43210</v>
      </c>
      <c r="AF4066" s="171" t="s">
        <v>3417</v>
      </c>
    </row>
    <row r="4067" spans="28:32" x14ac:dyDescent="0.25">
      <c r="AB4067" s="171" t="s">
        <v>2933</v>
      </c>
      <c r="AC4067" s="171">
        <v>377</v>
      </c>
      <c r="AD4067" s="207">
        <v>43210</v>
      </c>
      <c r="AE4067" s="207">
        <v>43210</v>
      </c>
      <c r="AF4067" s="171" t="s">
        <v>3417</v>
      </c>
    </row>
    <row r="4068" spans="28:32" x14ac:dyDescent="0.25">
      <c r="AB4068" s="171" t="s">
        <v>2934</v>
      </c>
      <c r="AC4068" s="171">
        <v>350</v>
      </c>
      <c r="AD4068" s="207">
        <v>43132</v>
      </c>
      <c r="AE4068" s="207">
        <v>43195</v>
      </c>
      <c r="AF4068" s="171" t="s">
        <v>3417</v>
      </c>
    </row>
    <row r="4069" spans="28:32" x14ac:dyDescent="0.25">
      <c r="AB4069" s="171" t="s">
        <v>2934</v>
      </c>
      <c r="AC4069" s="171">
        <v>333</v>
      </c>
      <c r="AD4069" s="207">
        <v>43206</v>
      </c>
      <c r="AE4069" s="207">
        <v>43210</v>
      </c>
      <c r="AF4069" s="171" t="s">
        <v>3417</v>
      </c>
    </row>
    <row r="4070" spans="28:32" x14ac:dyDescent="0.25">
      <c r="AB4070" s="171" t="s">
        <v>2935</v>
      </c>
      <c r="AC4070" s="171">
        <v>350</v>
      </c>
      <c r="AD4070" s="207">
        <v>43132</v>
      </c>
      <c r="AE4070" s="207">
        <v>43195</v>
      </c>
      <c r="AF4070" s="171" t="s">
        <v>3417</v>
      </c>
    </row>
    <row r="4071" spans="28:32" x14ac:dyDescent="0.25">
      <c r="AB4071" s="171" t="s">
        <v>2935</v>
      </c>
      <c r="AC4071" s="171">
        <v>333</v>
      </c>
      <c r="AD4071" s="207">
        <v>43206</v>
      </c>
      <c r="AE4071" s="207">
        <v>43210</v>
      </c>
      <c r="AF4071" s="171" t="s">
        <v>3417</v>
      </c>
    </row>
    <row r="4072" spans="28:32" x14ac:dyDescent="0.25">
      <c r="AB4072" s="171" t="s">
        <v>2935</v>
      </c>
      <c r="AC4072" s="171">
        <v>333</v>
      </c>
      <c r="AD4072" s="207">
        <v>43206</v>
      </c>
      <c r="AE4072" s="207">
        <v>43210</v>
      </c>
      <c r="AF4072" s="171" t="s">
        <v>3417</v>
      </c>
    </row>
    <row r="4073" spans="28:32" x14ac:dyDescent="0.25">
      <c r="AB4073" s="171" t="s">
        <v>2935</v>
      </c>
      <c r="AC4073" s="171">
        <v>377</v>
      </c>
      <c r="AD4073" s="207">
        <v>43210</v>
      </c>
      <c r="AE4073" s="207">
        <v>43210</v>
      </c>
      <c r="AF4073" s="171" t="s">
        <v>3417</v>
      </c>
    </row>
    <row r="4074" spans="28:32" x14ac:dyDescent="0.25">
      <c r="AB4074" s="171" t="s">
        <v>2936</v>
      </c>
      <c r="AC4074" s="171">
        <v>350</v>
      </c>
      <c r="AD4074" s="207">
        <v>43132</v>
      </c>
      <c r="AE4074" s="207">
        <v>43195</v>
      </c>
      <c r="AF4074" s="171" t="s">
        <v>3417</v>
      </c>
    </row>
    <row r="4075" spans="28:32" x14ac:dyDescent="0.25">
      <c r="AB4075" s="171" t="s">
        <v>2936</v>
      </c>
      <c r="AC4075" s="171">
        <v>333</v>
      </c>
      <c r="AD4075" s="207">
        <v>43206</v>
      </c>
      <c r="AE4075" s="207">
        <v>43210</v>
      </c>
      <c r="AF4075" s="171" t="s">
        <v>3417</v>
      </c>
    </row>
    <row r="4076" spans="28:32" x14ac:dyDescent="0.25">
      <c r="AB4076" s="171" t="s">
        <v>2936</v>
      </c>
      <c r="AC4076" s="171">
        <v>333</v>
      </c>
      <c r="AD4076" s="207">
        <v>43206</v>
      </c>
      <c r="AE4076" s="207">
        <v>43210</v>
      </c>
      <c r="AF4076" s="171" t="s">
        <v>3417</v>
      </c>
    </row>
    <row r="4077" spans="28:32" x14ac:dyDescent="0.25">
      <c r="AB4077" s="171" t="s">
        <v>2936</v>
      </c>
      <c r="AC4077" s="171">
        <v>333</v>
      </c>
      <c r="AD4077" s="207">
        <v>43206</v>
      </c>
      <c r="AE4077" s="207">
        <v>43210</v>
      </c>
      <c r="AF4077" s="171" t="s">
        <v>3417</v>
      </c>
    </row>
    <row r="4078" spans="28:32" x14ac:dyDescent="0.25">
      <c r="AB4078" s="171" t="s">
        <v>2936</v>
      </c>
      <c r="AC4078" s="171">
        <v>333</v>
      </c>
      <c r="AD4078" s="207">
        <v>43206</v>
      </c>
      <c r="AE4078" s="207">
        <v>43210</v>
      </c>
      <c r="AF4078" s="171" t="s">
        <v>3417</v>
      </c>
    </row>
    <row r="4079" spans="28:32" x14ac:dyDescent="0.25">
      <c r="AB4079" s="171" t="s">
        <v>2937</v>
      </c>
      <c r="AC4079" s="171">
        <v>350</v>
      </c>
      <c r="AD4079" s="207">
        <v>43132</v>
      </c>
      <c r="AE4079" s="207">
        <v>43195</v>
      </c>
      <c r="AF4079" s="171" t="s">
        <v>3417</v>
      </c>
    </row>
    <row r="4080" spans="28:32" x14ac:dyDescent="0.25">
      <c r="AB4080" s="171" t="s">
        <v>2937</v>
      </c>
      <c r="AC4080" s="171">
        <v>333</v>
      </c>
      <c r="AD4080" s="207">
        <v>43206</v>
      </c>
      <c r="AE4080" s="207">
        <v>43210</v>
      </c>
      <c r="AF4080" s="171" t="s">
        <v>3417</v>
      </c>
    </row>
    <row r="4081" spans="28:32" x14ac:dyDescent="0.25">
      <c r="AB4081" s="171" t="s">
        <v>2937</v>
      </c>
      <c r="AC4081" s="171">
        <v>333</v>
      </c>
      <c r="AD4081" s="207">
        <v>43206</v>
      </c>
      <c r="AE4081" s="207">
        <v>43210</v>
      </c>
      <c r="AF4081" s="171" t="s">
        <v>3417</v>
      </c>
    </row>
    <row r="4082" spans="28:32" x14ac:dyDescent="0.25">
      <c r="AB4082" s="171" t="s">
        <v>2937</v>
      </c>
      <c r="AC4082" s="171">
        <v>377</v>
      </c>
      <c r="AD4082" s="207">
        <v>43210</v>
      </c>
      <c r="AE4082" s="207">
        <v>43210</v>
      </c>
      <c r="AF4082" s="171" t="s">
        <v>3417</v>
      </c>
    </row>
    <row r="4083" spans="28:32" x14ac:dyDescent="0.25">
      <c r="AB4083" s="171" t="s">
        <v>2938</v>
      </c>
      <c r="AC4083" s="171">
        <v>350</v>
      </c>
      <c r="AD4083" s="207">
        <v>43132</v>
      </c>
      <c r="AE4083" s="207">
        <v>43195</v>
      </c>
      <c r="AF4083" s="171" t="s">
        <v>3417</v>
      </c>
    </row>
    <row r="4084" spans="28:32" x14ac:dyDescent="0.25">
      <c r="AB4084" s="171" t="s">
        <v>2938</v>
      </c>
      <c r="AC4084" s="171">
        <v>333</v>
      </c>
      <c r="AD4084" s="207">
        <v>43206</v>
      </c>
      <c r="AE4084" s="207">
        <v>43210</v>
      </c>
      <c r="AF4084" s="171" t="s">
        <v>3417</v>
      </c>
    </row>
    <row r="4085" spans="28:32" x14ac:dyDescent="0.25">
      <c r="AB4085" s="171" t="s">
        <v>2938</v>
      </c>
      <c r="AC4085" s="171">
        <v>333</v>
      </c>
      <c r="AD4085" s="207">
        <v>43206</v>
      </c>
      <c r="AE4085" s="207">
        <v>43210</v>
      </c>
      <c r="AF4085" s="171" t="s">
        <v>3417</v>
      </c>
    </row>
    <row r="4086" spans="28:32" x14ac:dyDescent="0.25">
      <c r="AB4086" s="171" t="s">
        <v>2938</v>
      </c>
      <c r="AC4086" s="171">
        <v>377</v>
      </c>
      <c r="AD4086" s="207">
        <v>43210</v>
      </c>
      <c r="AE4086" s="207">
        <v>43210</v>
      </c>
      <c r="AF4086" s="171" t="s">
        <v>3417</v>
      </c>
    </row>
    <row r="4087" spans="28:32" x14ac:dyDescent="0.25">
      <c r="AB4087" s="171" t="s">
        <v>2939</v>
      </c>
      <c r="AC4087" s="171">
        <v>333</v>
      </c>
      <c r="AD4087" s="207">
        <v>43206</v>
      </c>
      <c r="AE4087" s="207">
        <v>43210</v>
      </c>
      <c r="AF4087" s="171" t="s">
        <v>3417</v>
      </c>
    </row>
    <row r="4088" spans="28:32" x14ac:dyDescent="0.25">
      <c r="AB4088" s="171" t="s">
        <v>2939</v>
      </c>
      <c r="AC4088" s="171">
        <v>377</v>
      </c>
      <c r="AD4088" s="207">
        <v>43210</v>
      </c>
      <c r="AE4088" s="207">
        <v>43210</v>
      </c>
      <c r="AF4088" s="171" t="s">
        <v>3417</v>
      </c>
    </row>
    <row r="4089" spans="28:32" x14ac:dyDescent="0.25">
      <c r="AB4089" s="171" t="s">
        <v>2940</v>
      </c>
      <c r="AC4089" s="171">
        <v>327</v>
      </c>
      <c r="AD4089" s="207">
        <v>43074</v>
      </c>
      <c r="AE4089" s="207">
        <v>43131</v>
      </c>
      <c r="AF4089" s="171" t="s">
        <v>3417</v>
      </c>
    </row>
    <row r="4090" spans="28:32" x14ac:dyDescent="0.25">
      <c r="AB4090" s="171" t="s">
        <v>2940</v>
      </c>
      <c r="AC4090" s="171">
        <v>347</v>
      </c>
      <c r="AD4090" s="207">
        <v>43118</v>
      </c>
      <c r="AE4090" s="207">
        <v>43133</v>
      </c>
      <c r="AF4090" s="171" t="s">
        <v>3417</v>
      </c>
    </row>
    <row r="4091" spans="28:32" x14ac:dyDescent="0.25">
      <c r="AB4091" s="171" t="s">
        <v>2940</v>
      </c>
      <c r="AC4091" s="171">
        <v>364</v>
      </c>
      <c r="AD4091" s="207">
        <v>43168</v>
      </c>
      <c r="AE4091" s="207">
        <v>43179</v>
      </c>
      <c r="AF4091" s="171" t="s">
        <v>3417</v>
      </c>
    </row>
    <row r="4092" spans="28:32" x14ac:dyDescent="0.25">
      <c r="AB4092" s="171" t="s">
        <v>2940</v>
      </c>
      <c r="AC4092" s="171">
        <v>374</v>
      </c>
      <c r="AD4092" s="207">
        <v>43195</v>
      </c>
      <c r="AE4092" s="207">
        <v>0</v>
      </c>
      <c r="AF4092" s="171" t="s">
        <v>649</v>
      </c>
    </row>
    <row r="4093" spans="28:32" x14ac:dyDescent="0.25">
      <c r="AB4093" s="171" t="s">
        <v>2941</v>
      </c>
      <c r="AC4093" s="171">
        <v>323</v>
      </c>
      <c r="AD4093" s="207">
        <v>43074</v>
      </c>
      <c r="AE4093" s="207">
        <v>43111</v>
      </c>
      <c r="AF4093" s="171" t="s">
        <v>3417</v>
      </c>
    </row>
    <row r="4094" spans="28:32" x14ac:dyDescent="0.25">
      <c r="AB4094" s="171" t="s">
        <v>2941</v>
      </c>
      <c r="AC4094" s="171">
        <v>327</v>
      </c>
      <c r="AD4094" s="207">
        <v>43074</v>
      </c>
      <c r="AE4094" s="207">
        <v>43131</v>
      </c>
      <c r="AF4094" s="171" t="s">
        <v>3417</v>
      </c>
    </row>
    <row r="4095" spans="28:32" x14ac:dyDescent="0.25">
      <c r="AB4095" s="171" t="s">
        <v>2941</v>
      </c>
      <c r="AC4095" s="171">
        <v>327</v>
      </c>
      <c r="AD4095" s="207">
        <v>43074</v>
      </c>
      <c r="AE4095" s="207">
        <v>43131</v>
      </c>
      <c r="AF4095" s="171" t="s">
        <v>3417</v>
      </c>
    </row>
    <row r="4096" spans="28:32" x14ac:dyDescent="0.25">
      <c r="AB4096" s="171" t="s">
        <v>2941</v>
      </c>
      <c r="AC4096" s="171">
        <v>347</v>
      </c>
      <c r="AD4096" s="207">
        <v>43118</v>
      </c>
      <c r="AE4096" s="207">
        <v>43133</v>
      </c>
      <c r="AF4096" s="171" t="s">
        <v>3417</v>
      </c>
    </row>
    <row r="4097" spans="28:32" x14ac:dyDescent="0.25">
      <c r="AB4097" s="171" t="s">
        <v>2941</v>
      </c>
      <c r="AC4097" s="171">
        <v>364</v>
      </c>
      <c r="AD4097" s="207">
        <v>43168</v>
      </c>
      <c r="AE4097" s="207">
        <v>43179</v>
      </c>
      <c r="AF4097" s="171" t="s">
        <v>3417</v>
      </c>
    </row>
    <row r="4098" spans="28:32" x14ac:dyDescent="0.25">
      <c r="AB4098" s="171" t="s">
        <v>2942</v>
      </c>
      <c r="AC4098" s="171">
        <v>340</v>
      </c>
      <c r="AD4098" s="207">
        <v>43133</v>
      </c>
      <c r="AE4098" s="207">
        <v>43168</v>
      </c>
      <c r="AF4098" s="171" t="s">
        <v>3417</v>
      </c>
    </row>
    <row r="4099" spans="28:32" x14ac:dyDescent="0.25">
      <c r="AB4099" s="171" t="s">
        <v>2943</v>
      </c>
      <c r="AC4099" s="171">
        <v>350</v>
      </c>
      <c r="AD4099" s="207">
        <v>43132</v>
      </c>
      <c r="AE4099" s="207">
        <v>43195</v>
      </c>
      <c r="AF4099" s="171" t="s">
        <v>3417</v>
      </c>
    </row>
    <row r="4100" spans="28:32" x14ac:dyDescent="0.25">
      <c r="AB4100" s="171" t="s">
        <v>2943</v>
      </c>
      <c r="AC4100" s="171">
        <v>333</v>
      </c>
      <c r="AD4100" s="207">
        <v>43206</v>
      </c>
      <c r="AE4100" s="207">
        <v>43210</v>
      </c>
      <c r="AF4100" s="171" t="s">
        <v>3417</v>
      </c>
    </row>
    <row r="4101" spans="28:32" x14ac:dyDescent="0.25">
      <c r="AB4101" s="171" t="s">
        <v>2943</v>
      </c>
      <c r="AC4101" s="171">
        <v>333</v>
      </c>
      <c r="AD4101" s="207">
        <v>43206</v>
      </c>
      <c r="AE4101" s="207">
        <v>43210</v>
      </c>
      <c r="AF4101" s="171" t="s">
        <v>3417</v>
      </c>
    </row>
    <row r="4102" spans="28:32" x14ac:dyDescent="0.25">
      <c r="AB4102" s="171" t="s">
        <v>2943</v>
      </c>
      <c r="AC4102" s="171">
        <v>377</v>
      </c>
      <c r="AD4102" s="207">
        <v>43210</v>
      </c>
      <c r="AE4102" s="207">
        <v>43210</v>
      </c>
      <c r="AF4102" s="171" t="s">
        <v>3417</v>
      </c>
    </row>
    <row r="4103" spans="28:32" x14ac:dyDescent="0.25">
      <c r="AB4103" s="171" t="s">
        <v>2944</v>
      </c>
      <c r="AC4103" s="171">
        <v>333</v>
      </c>
      <c r="AD4103" s="207">
        <v>43206</v>
      </c>
      <c r="AE4103" s="207">
        <v>43210</v>
      </c>
      <c r="AF4103" s="171" t="s">
        <v>3417</v>
      </c>
    </row>
    <row r="4104" spans="28:32" x14ac:dyDescent="0.25">
      <c r="AB4104" s="171" t="s">
        <v>2945</v>
      </c>
      <c r="AC4104" s="171">
        <v>350</v>
      </c>
      <c r="AD4104" s="207">
        <v>43132</v>
      </c>
      <c r="AE4104" s="207">
        <v>43195</v>
      </c>
      <c r="AF4104" s="171" t="s">
        <v>3417</v>
      </c>
    </row>
    <row r="4105" spans="28:32" x14ac:dyDescent="0.25">
      <c r="AB4105" s="171" t="s">
        <v>2945</v>
      </c>
      <c r="AC4105" s="171">
        <v>377</v>
      </c>
      <c r="AD4105" s="207">
        <v>43210</v>
      </c>
      <c r="AE4105" s="207">
        <v>43210</v>
      </c>
      <c r="AF4105" s="171" t="s">
        <v>3417</v>
      </c>
    </row>
    <row r="4106" spans="28:32" x14ac:dyDescent="0.25">
      <c r="AB4106" s="171" t="s">
        <v>2946</v>
      </c>
      <c r="AC4106" s="171">
        <v>350</v>
      </c>
      <c r="AD4106" s="207">
        <v>43132</v>
      </c>
      <c r="AE4106" s="207">
        <v>43195</v>
      </c>
      <c r="AF4106" s="171" t="s">
        <v>3417</v>
      </c>
    </row>
    <row r="4107" spans="28:32" x14ac:dyDescent="0.25">
      <c r="AB4107" s="171" t="s">
        <v>2946</v>
      </c>
      <c r="AC4107" s="171">
        <v>333</v>
      </c>
      <c r="AD4107" s="207">
        <v>43206</v>
      </c>
      <c r="AE4107" s="207">
        <v>43210</v>
      </c>
      <c r="AF4107" s="171" t="s">
        <v>3417</v>
      </c>
    </row>
    <row r="4108" spans="28:32" x14ac:dyDescent="0.25">
      <c r="AB4108" s="171" t="s">
        <v>2947</v>
      </c>
      <c r="AC4108" s="171">
        <v>350</v>
      </c>
      <c r="AD4108" s="207">
        <v>43132</v>
      </c>
      <c r="AE4108" s="207">
        <v>43195</v>
      </c>
      <c r="AF4108" s="171" t="s">
        <v>3417</v>
      </c>
    </row>
    <row r="4109" spans="28:32" x14ac:dyDescent="0.25">
      <c r="AB4109" s="171" t="s">
        <v>2947</v>
      </c>
      <c r="AC4109" s="171">
        <v>333</v>
      </c>
      <c r="AD4109" s="207">
        <v>43206</v>
      </c>
      <c r="AE4109" s="207">
        <v>43210</v>
      </c>
      <c r="AF4109" s="171" t="s">
        <v>3417</v>
      </c>
    </row>
    <row r="4110" spans="28:32" x14ac:dyDescent="0.25">
      <c r="AB4110" s="171" t="s">
        <v>2947</v>
      </c>
      <c r="AC4110" s="171">
        <v>333</v>
      </c>
      <c r="AD4110" s="207">
        <v>43206</v>
      </c>
      <c r="AE4110" s="207">
        <v>43210</v>
      </c>
      <c r="AF4110" s="171" t="s">
        <v>3417</v>
      </c>
    </row>
    <row r="4111" spans="28:32" x14ac:dyDescent="0.25">
      <c r="AB4111" s="171" t="s">
        <v>2947</v>
      </c>
      <c r="AC4111" s="171">
        <v>333</v>
      </c>
      <c r="AD4111" s="207">
        <v>43206</v>
      </c>
      <c r="AE4111" s="207">
        <v>43210</v>
      </c>
      <c r="AF4111" s="171" t="s">
        <v>3417</v>
      </c>
    </row>
    <row r="4112" spans="28:32" x14ac:dyDescent="0.25">
      <c r="AB4112" s="171" t="s">
        <v>2947</v>
      </c>
      <c r="AC4112" s="171">
        <v>377</v>
      </c>
      <c r="AD4112" s="207">
        <v>43210</v>
      </c>
      <c r="AE4112" s="207">
        <v>43210</v>
      </c>
      <c r="AF4112" s="171" t="s">
        <v>3417</v>
      </c>
    </row>
    <row r="4113" spans="28:32" x14ac:dyDescent="0.25">
      <c r="AB4113" s="171" t="s">
        <v>2948</v>
      </c>
      <c r="AC4113" s="171">
        <v>323</v>
      </c>
      <c r="AD4113" s="207">
        <v>43074</v>
      </c>
      <c r="AE4113" s="207">
        <v>43111</v>
      </c>
      <c r="AF4113" s="171" t="s">
        <v>3417</v>
      </c>
    </row>
    <row r="4114" spans="28:32" x14ac:dyDescent="0.25">
      <c r="AB4114" s="171" t="s">
        <v>2948</v>
      </c>
      <c r="AC4114" s="171">
        <v>327</v>
      </c>
      <c r="AD4114" s="207">
        <v>43074</v>
      </c>
      <c r="AE4114" s="207">
        <v>43131</v>
      </c>
      <c r="AF4114" s="171" t="s">
        <v>3417</v>
      </c>
    </row>
    <row r="4115" spans="28:32" x14ac:dyDescent="0.25">
      <c r="AB4115" s="171" t="s">
        <v>2948</v>
      </c>
      <c r="AC4115" s="171">
        <v>347</v>
      </c>
      <c r="AD4115" s="207">
        <v>43118</v>
      </c>
      <c r="AE4115" s="207">
        <v>43133</v>
      </c>
      <c r="AF4115" s="171" t="s">
        <v>3417</v>
      </c>
    </row>
    <row r="4116" spans="28:32" x14ac:dyDescent="0.25">
      <c r="AB4116" s="171" t="s">
        <v>2948</v>
      </c>
      <c r="AC4116" s="171">
        <v>357</v>
      </c>
      <c r="AD4116" s="207">
        <v>43139</v>
      </c>
      <c r="AE4116" s="207">
        <v>43164</v>
      </c>
      <c r="AF4116" s="171" t="s">
        <v>3417</v>
      </c>
    </row>
    <row r="4117" spans="28:32" x14ac:dyDescent="0.25">
      <c r="AB4117" s="171" t="s">
        <v>2948</v>
      </c>
      <c r="AC4117" s="171">
        <v>364</v>
      </c>
      <c r="AD4117" s="207">
        <v>43168</v>
      </c>
      <c r="AE4117" s="207">
        <v>43179</v>
      </c>
      <c r="AF4117" s="171" t="s">
        <v>3417</v>
      </c>
    </row>
    <row r="4118" spans="28:32" x14ac:dyDescent="0.25">
      <c r="AB4118" s="171" t="s">
        <v>2948</v>
      </c>
      <c r="AC4118" s="171">
        <v>353</v>
      </c>
      <c r="AD4118" s="207">
        <v>43180</v>
      </c>
      <c r="AE4118" s="207">
        <v>0</v>
      </c>
      <c r="AF4118" s="171" t="s">
        <v>649</v>
      </c>
    </row>
    <row r="4119" spans="28:32" x14ac:dyDescent="0.25">
      <c r="AB4119" s="171" t="s">
        <v>2949</v>
      </c>
      <c r="AC4119" s="171">
        <v>323</v>
      </c>
      <c r="AD4119" s="207">
        <v>43074</v>
      </c>
      <c r="AE4119" s="207">
        <v>43111</v>
      </c>
      <c r="AF4119" s="171" t="s">
        <v>3417</v>
      </c>
    </row>
    <row r="4120" spans="28:32" x14ac:dyDescent="0.25">
      <c r="AB4120" s="171" t="s">
        <v>2949</v>
      </c>
      <c r="AC4120" s="171">
        <v>327</v>
      </c>
      <c r="AD4120" s="207">
        <v>43074</v>
      </c>
      <c r="AE4120" s="207">
        <v>43131</v>
      </c>
      <c r="AF4120" s="171" t="s">
        <v>3417</v>
      </c>
    </row>
    <row r="4121" spans="28:32" x14ac:dyDescent="0.25">
      <c r="AB4121" s="171" t="s">
        <v>2949</v>
      </c>
      <c r="AC4121" s="171">
        <v>364</v>
      </c>
      <c r="AD4121" s="207">
        <v>43168</v>
      </c>
      <c r="AE4121" s="207">
        <v>43179</v>
      </c>
      <c r="AF4121" s="171" t="s">
        <v>3417</v>
      </c>
    </row>
    <row r="4122" spans="28:32" x14ac:dyDescent="0.25">
      <c r="AB4122" s="171" t="s">
        <v>2949</v>
      </c>
      <c r="AC4122" s="171">
        <v>353</v>
      </c>
      <c r="AD4122" s="207">
        <v>43180</v>
      </c>
      <c r="AE4122" s="207">
        <v>0</v>
      </c>
      <c r="AF4122" s="171" t="s">
        <v>649</v>
      </c>
    </row>
    <row r="4123" spans="28:32" x14ac:dyDescent="0.25">
      <c r="AB4123" s="171" t="s">
        <v>2950</v>
      </c>
      <c r="AC4123" s="171">
        <v>323</v>
      </c>
      <c r="AD4123" s="207">
        <v>43074</v>
      </c>
      <c r="AE4123" s="207">
        <v>43111</v>
      </c>
      <c r="AF4123" s="171" t="s">
        <v>3417</v>
      </c>
    </row>
    <row r="4124" spans="28:32" x14ac:dyDescent="0.25">
      <c r="AB4124" s="171" t="s">
        <v>2951</v>
      </c>
      <c r="AC4124" s="171">
        <v>364</v>
      </c>
      <c r="AD4124" s="207">
        <v>43168</v>
      </c>
      <c r="AE4124" s="207">
        <v>43179</v>
      </c>
      <c r="AF4124" s="171" t="s">
        <v>3417</v>
      </c>
    </row>
    <row r="4125" spans="28:32" x14ac:dyDescent="0.25">
      <c r="AB4125" s="171" t="s">
        <v>2951</v>
      </c>
      <c r="AC4125" s="171">
        <v>353</v>
      </c>
      <c r="AD4125" s="207">
        <v>43180</v>
      </c>
      <c r="AE4125" s="207">
        <v>0</v>
      </c>
      <c r="AF4125" s="171" t="s">
        <v>649</v>
      </c>
    </row>
    <row r="4126" spans="28:32" x14ac:dyDescent="0.25">
      <c r="AB4126" s="171" t="s">
        <v>2951</v>
      </c>
      <c r="AC4126" s="171">
        <v>353</v>
      </c>
      <c r="AD4126" s="207">
        <v>43180</v>
      </c>
      <c r="AE4126" s="207">
        <v>0</v>
      </c>
      <c r="AF4126" s="171" t="s">
        <v>649</v>
      </c>
    </row>
    <row r="4127" spans="28:32" x14ac:dyDescent="0.25">
      <c r="AB4127" s="171" t="s">
        <v>3411</v>
      </c>
      <c r="AC4127" s="171">
        <v>350</v>
      </c>
      <c r="AD4127" s="207">
        <v>43132</v>
      </c>
      <c r="AE4127" s="207">
        <v>43195</v>
      </c>
      <c r="AF4127" s="171" t="s">
        <v>3417</v>
      </c>
    </row>
    <row r="4128" spans="28:32" x14ac:dyDescent="0.25">
      <c r="AB4128" s="171" t="s">
        <v>3411</v>
      </c>
      <c r="AC4128" s="171">
        <v>333</v>
      </c>
      <c r="AD4128" s="207">
        <v>43206</v>
      </c>
      <c r="AE4128" s="207">
        <v>43210</v>
      </c>
      <c r="AF4128" s="171" t="s">
        <v>3417</v>
      </c>
    </row>
    <row r="4129" spans="28:32" x14ac:dyDescent="0.25">
      <c r="AB4129" s="171" t="s">
        <v>3411</v>
      </c>
      <c r="AC4129" s="171">
        <v>333</v>
      </c>
      <c r="AD4129" s="207">
        <v>43206</v>
      </c>
      <c r="AE4129" s="207">
        <v>43210</v>
      </c>
      <c r="AF4129" s="171" t="s">
        <v>3417</v>
      </c>
    </row>
    <row r="4130" spans="28:32" x14ac:dyDescent="0.25">
      <c r="AB4130" s="171" t="s">
        <v>3411</v>
      </c>
      <c r="AC4130" s="171">
        <v>333</v>
      </c>
      <c r="AD4130" s="207">
        <v>43206</v>
      </c>
      <c r="AE4130" s="207">
        <v>43210</v>
      </c>
      <c r="AF4130" s="171" t="s">
        <v>3417</v>
      </c>
    </row>
    <row r="4131" spans="28:32" x14ac:dyDescent="0.25">
      <c r="AB4131" s="171" t="s">
        <v>3411</v>
      </c>
      <c r="AC4131" s="171">
        <v>333</v>
      </c>
      <c r="AD4131" s="207">
        <v>43206</v>
      </c>
      <c r="AE4131" s="207">
        <v>43210</v>
      </c>
      <c r="AF4131" s="171" t="s">
        <v>3417</v>
      </c>
    </row>
    <row r="4132" spans="28:32" x14ac:dyDescent="0.25">
      <c r="AB4132" s="171" t="s">
        <v>3227</v>
      </c>
      <c r="AC4132" s="171">
        <v>327</v>
      </c>
      <c r="AD4132" s="207">
        <v>43074</v>
      </c>
      <c r="AE4132" s="207">
        <v>43131</v>
      </c>
      <c r="AF4132" s="171" t="s">
        <v>3417</v>
      </c>
    </row>
    <row r="4133" spans="28:32" x14ac:dyDescent="0.25">
      <c r="AB4133" s="171" t="s">
        <v>2952</v>
      </c>
      <c r="AC4133" s="171">
        <v>328</v>
      </c>
      <c r="AD4133" s="207">
        <v>43089</v>
      </c>
      <c r="AE4133" s="207">
        <v>43122</v>
      </c>
      <c r="AF4133" s="171" t="s">
        <v>3417</v>
      </c>
    </row>
    <row r="4134" spans="28:32" x14ac:dyDescent="0.25">
      <c r="AB4134" s="171" t="s">
        <v>2953</v>
      </c>
      <c r="AC4134" s="171">
        <v>347</v>
      </c>
      <c r="AD4134" s="207">
        <v>43118</v>
      </c>
      <c r="AE4134" s="207">
        <v>43133</v>
      </c>
      <c r="AF4134" s="171" t="s">
        <v>3417</v>
      </c>
    </row>
    <row r="4135" spans="28:32" x14ac:dyDescent="0.25">
      <c r="AB4135" s="171" t="s">
        <v>2953</v>
      </c>
      <c r="AC4135" s="171">
        <v>340</v>
      </c>
      <c r="AD4135" s="207">
        <v>43133</v>
      </c>
      <c r="AE4135" s="207">
        <v>43168</v>
      </c>
      <c r="AF4135" s="171" t="s">
        <v>3417</v>
      </c>
    </row>
    <row r="4136" spans="28:32" x14ac:dyDescent="0.25">
      <c r="AB4136" s="171" t="s">
        <v>2954</v>
      </c>
      <c r="AC4136" s="171">
        <v>340</v>
      </c>
      <c r="AD4136" s="207">
        <v>43133</v>
      </c>
      <c r="AE4136" s="207">
        <v>43168</v>
      </c>
      <c r="AF4136" s="171" t="s">
        <v>3417</v>
      </c>
    </row>
    <row r="4137" spans="28:32" x14ac:dyDescent="0.25">
      <c r="AB4137" s="171" t="s">
        <v>2954</v>
      </c>
      <c r="AC4137" s="171">
        <v>353</v>
      </c>
      <c r="AD4137" s="207">
        <v>43180</v>
      </c>
      <c r="AE4137" s="207">
        <v>0</v>
      </c>
      <c r="AF4137" s="171" t="s">
        <v>649</v>
      </c>
    </row>
    <row r="4138" spans="28:32" x14ac:dyDescent="0.25">
      <c r="AB4138" s="171" t="s">
        <v>2955</v>
      </c>
      <c r="AC4138" s="171">
        <v>353</v>
      </c>
      <c r="AD4138" s="207">
        <v>43180</v>
      </c>
      <c r="AE4138" s="207">
        <v>0</v>
      </c>
      <c r="AF4138" s="171" t="s">
        <v>649</v>
      </c>
    </row>
    <row r="4139" spans="28:32" x14ac:dyDescent="0.25">
      <c r="AB4139" s="171" t="s">
        <v>2956</v>
      </c>
      <c r="AC4139" s="171">
        <v>347</v>
      </c>
      <c r="AD4139" s="207">
        <v>43118</v>
      </c>
      <c r="AE4139" s="207">
        <v>43133</v>
      </c>
      <c r="AF4139" s="171" t="s">
        <v>3417</v>
      </c>
    </row>
    <row r="4140" spans="28:32" x14ac:dyDescent="0.25">
      <c r="AB4140" s="171" t="s">
        <v>2956</v>
      </c>
      <c r="AC4140" s="171">
        <v>340</v>
      </c>
      <c r="AD4140" s="207">
        <v>43133</v>
      </c>
      <c r="AE4140" s="207">
        <v>43168</v>
      </c>
      <c r="AF4140" s="171" t="s">
        <v>3417</v>
      </c>
    </row>
    <row r="4141" spans="28:32" x14ac:dyDescent="0.25">
      <c r="AB4141" s="171" t="s">
        <v>2957</v>
      </c>
      <c r="AC4141" s="171">
        <v>340</v>
      </c>
      <c r="AD4141" s="207">
        <v>43133</v>
      </c>
      <c r="AE4141" s="207">
        <v>43168</v>
      </c>
      <c r="AF4141" s="171" t="s">
        <v>3417</v>
      </c>
    </row>
    <row r="4142" spans="28:32" x14ac:dyDescent="0.25">
      <c r="AB4142" s="171" t="s">
        <v>2957</v>
      </c>
      <c r="AC4142" s="171">
        <v>357</v>
      </c>
      <c r="AD4142" s="207">
        <v>43139</v>
      </c>
      <c r="AE4142" s="207">
        <v>43164</v>
      </c>
      <c r="AF4142" s="171" t="s">
        <v>3417</v>
      </c>
    </row>
    <row r="4143" spans="28:32" x14ac:dyDescent="0.25">
      <c r="AB4143" s="171" t="s">
        <v>2957</v>
      </c>
      <c r="AC4143" s="171">
        <v>353</v>
      </c>
      <c r="AD4143" s="207">
        <v>43180</v>
      </c>
      <c r="AE4143" s="207">
        <v>0</v>
      </c>
      <c r="AF4143" s="171" t="s">
        <v>649</v>
      </c>
    </row>
    <row r="4144" spans="28:32" x14ac:dyDescent="0.25">
      <c r="AB4144" s="171" t="s">
        <v>3228</v>
      </c>
      <c r="AC4144" s="171">
        <v>374</v>
      </c>
      <c r="AD4144" s="207">
        <v>43195</v>
      </c>
      <c r="AE4144" s="207">
        <v>0</v>
      </c>
      <c r="AF4144" s="171" t="s">
        <v>649</v>
      </c>
    </row>
    <row r="4145" spans="28:32" x14ac:dyDescent="0.25">
      <c r="AB4145" s="171" t="s">
        <v>2958</v>
      </c>
      <c r="AC4145" s="171">
        <v>347</v>
      </c>
      <c r="AD4145" s="207">
        <v>43118</v>
      </c>
      <c r="AE4145" s="207">
        <v>43133</v>
      </c>
      <c r="AF4145" s="171" t="s">
        <v>3417</v>
      </c>
    </row>
    <row r="4146" spans="28:32" x14ac:dyDescent="0.25">
      <c r="AB4146" s="171" t="s">
        <v>2958</v>
      </c>
      <c r="AC4146" s="171">
        <v>340</v>
      </c>
      <c r="AD4146" s="207">
        <v>43133</v>
      </c>
      <c r="AE4146" s="207">
        <v>43168</v>
      </c>
      <c r="AF4146" s="171" t="s">
        <v>3417</v>
      </c>
    </row>
    <row r="4147" spans="28:32" x14ac:dyDescent="0.25">
      <c r="AB4147" s="171" t="s">
        <v>2958</v>
      </c>
      <c r="AC4147" s="171">
        <v>353</v>
      </c>
      <c r="AD4147" s="207">
        <v>43180</v>
      </c>
      <c r="AE4147" s="207">
        <v>0</v>
      </c>
      <c r="AF4147" s="171" t="s">
        <v>649</v>
      </c>
    </row>
    <row r="4148" spans="28:32" x14ac:dyDescent="0.25">
      <c r="AB4148" s="171" t="s">
        <v>2958</v>
      </c>
      <c r="AC4148" s="171">
        <v>353</v>
      </c>
      <c r="AD4148" s="207">
        <v>43180</v>
      </c>
      <c r="AE4148" s="207">
        <v>0</v>
      </c>
      <c r="AF4148" s="171" t="s">
        <v>649</v>
      </c>
    </row>
    <row r="4149" spans="28:32" x14ac:dyDescent="0.25">
      <c r="AB4149" s="171" t="s">
        <v>2959</v>
      </c>
      <c r="AC4149" s="171">
        <v>323</v>
      </c>
      <c r="AD4149" s="207">
        <v>43074</v>
      </c>
      <c r="AE4149" s="207">
        <v>43111</v>
      </c>
      <c r="AF4149" s="171" t="s">
        <v>3417</v>
      </c>
    </row>
    <row r="4150" spans="28:32" x14ac:dyDescent="0.25">
      <c r="AB4150" s="171" t="s">
        <v>2959</v>
      </c>
      <c r="AC4150" s="171">
        <v>323</v>
      </c>
      <c r="AD4150" s="207">
        <v>43074</v>
      </c>
      <c r="AE4150" s="207">
        <v>43111</v>
      </c>
      <c r="AF4150" s="171" t="s">
        <v>3417</v>
      </c>
    </row>
    <row r="4151" spans="28:32" x14ac:dyDescent="0.25">
      <c r="AB4151" s="171" t="s">
        <v>2959</v>
      </c>
      <c r="AC4151" s="171">
        <v>347</v>
      </c>
      <c r="AD4151" s="207">
        <v>43118</v>
      </c>
      <c r="AE4151" s="207">
        <v>43133</v>
      </c>
      <c r="AF4151" s="171" t="s">
        <v>3417</v>
      </c>
    </row>
    <row r="4152" spans="28:32" x14ac:dyDescent="0.25">
      <c r="AB4152" s="171" t="s">
        <v>2959</v>
      </c>
      <c r="AC4152" s="171">
        <v>340</v>
      </c>
      <c r="AD4152" s="207">
        <v>43133</v>
      </c>
      <c r="AE4152" s="207">
        <v>43168</v>
      </c>
      <c r="AF4152" s="171" t="s">
        <v>3417</v>
      </c>
    </row>
    <row r="4153" spans="28:32" x14ac:dyDescent="0.25">
      <c r="AB4153" s="171" t="s">
        <v>2959</v>
      </c>
      <c r="AC4153" s="171">
        <v>340</v>
      </c>
      <c r="AD4153" s="207">
        <v>43133</v>
      </c>
      <c r="AE4153" s="207">
        <v>43168</v>
      </c>
      <c r="AF4153" s="171" t="s">
        <v>3417</v>
      </c>
    </row>
    <row r="4154" spans="28:32" x14ac:dyDescent="0.25">
      <c r="AB4154" s="171" t="s">
        <v>2959</v>
      </c>
      <c r="AC4154" s="171">
        <v>357</v>
      </c>
      <c r="AD4154" s="207">
        <v>43139</v>
      </c>
      <c r="AE4154" s="207">
        <v>43164</v>
      </c>
      <c r="AF4154" s="171" t="s">
        <v>3417</v>
      </c>
    </row>
    <row r="4155" spans="28:32" x14ac:dyDescent="0.25">
      <c r="AB4155" s="171" t="s">
        <v>2959</v>
      </c>
      <c r="AC4155" s="171">
        <v>364</v>
      </c>
      <c r="AD4155" s="207">
        <v>43168</v>
      </c>
      <c r="AE4155" s="207">
        <v>43179</v>
      </c>
      <c r="AF4155" s="171" t="s">
        <v>3417</v>
      </c>
    </row>
    <row r="4156" spans="28:32" x14ac:dyDescent="0.25">
      <c r="AB4156" s="171" t="s">
        <v>2959</v>
      </c>
      <c r="AC4156" s="171">
        <v>353</v>
      </c>
      <c r="AD4156" s="207">
        <v>43180</v>
      </c>
      <c r="AE4156" s="207">
        <v>0</v>
      </c>
      <c r="AF4156" s="171" t="s">
        <v>649</v>
      </c>
    </row>
    <row r="4157" spans="28:32" x14ac:dyDescent="0.25">
      <c r="AB4157" s="171" t="s">
        <v>2959</v>
      </c>
      <c r="AC4157" s="171">
        <v>353</v>
      </c>
      <c r="AD4157" s="207">
        <v>43180</v>
      </c>
      <c r="AE4157" s="207">
        <v>0</v>
      </c>
      <c r="AF4157" s="171" t="s">
        <v>649</v>
      </c>
    </row>
    <row r="4158" spans="28:32" x14ac:dyDescent="0.25">
      <c r="AB4158" s="171" t="s">
        <v>2959</v>
      </c>
      <c r="AC4158" s="171">
        <v>353</v>
      </c>
      <c r="AD4158" s="207">
        <v>43180</v>
      </c>
      <c r="AE4158" s="207">
        <v>0</v>
      </c>
      <c r="AF4158" s="171" t="s">
        <v>649</v>
      </c>
    </row>
    <row r="4159" spans="28:32" x14ac:dyDescent="0.25">
      <c r="AB4159" s="171" t="s">
        <v>2960</v>
      </c>
      <c r="AC4159" s="171">
        <v>340</v>
      </c>
      <c r="AD4159" s="207">
        <v>43133</v>
      </c>
      <c r="AE4159" s="207">
        <v>43168</v>
      </c>
      <c r="AF4159" s="171" t="s">
        <v>3417</v>
      </c>
    </row>
    <row r="4160" spans="28:32" x14ac:dyDescent="0.25">
      <c r="AB4160" s="171" t="s">
        <v>2961</v>
      </c>
      <c r="AC4160" s="171">
        <v>327</v>
      </c>
      <c r="AD4160" s="207">
        <v>43074</v>
      </c>
      <c r="AE4160" s="207">
        <v>43131</v>
      </c>
      <c r="AF4160" s="171" t="s">
        <v>3417</v>
      </c>
    </row>
    <row r="4161" spans="28:32" x14ac:dyDescent="0.25">
      <c r="AB4161" s="171" t="s">
        <v>2961</v>
      </c>
      <c r="AC4161" s="171">
        <v>347</v>
      </c>
      <c r="AD4161" s="207">
        <v>43118</v>
      </c>
      <c r="AE4161" s="207">
        <v>43133</v>
      </c>
      <c r="AF4161" s="171" t="s">
        <v>3417</v>
      </c>
    </row>
    <row r="4162" spans="28:32" x14ac:dyDescent="0.25">
      <c r="AB4162" s="171" t="s">
        <v>2961</v>
      </c>
      <c r="AC4162" s="171">
        <v>357</v>
      </c>
      <c r="AD4162" s="207">
        <v>43139</v>
      </c>
      <c r="AE4162" s="207">
        <v>43164</v>
      </c>
      <c r="AF4162" s="171" t="s">
        <v>3417</v>
      </c>
    </row>
    <row r="4163" spans="28:32" x14ac:dyDescent="0.25">
      <c r="AB4163" s="171" t="s">
        <v>2961</v>
      </c>
      <c r="AC4163" s="171">
        <v>364</v>
      </c>
      <c r="AD4163" s="207">
        <v>43168</v>
      </c>
      <c r="AE4163" s="207">
        <v>43179</v>
      </c>
      <c r="AF4163" s="171" t="s">
        <v>3417</v>
      </c>
    </row>
    <row r="4164" spans="28:32" x14ac:dyDescent="0.25">
      <c r="AB4164" s="171" t="s">
        <v>2961</v>
      </c>
      <c r="AC4164" s="171">
        <v>353</v>
      </c>
      <c r="AD4164" s="207">
        <v>43180</v>
      </c>
      <c r="AE4164" s="207">
        <v>0</v>
      </c>
      <c r="AF4164" s="171" t="s">
        <v>649</v>
      </c>
    </row>
    <row r="4165" spans="28:32" x14ac:dyDescent="0.25">
      <c r="AB4165" s="171" t="s">
        <v>3229</v>
      </c>
      <c r="AC4165" s="171">
        <v>323</v>
      </c>
      <c r="AD4165" s="207">
        <v>43074</v>
      </c>
      <c r="AE4165" s="207">
        <v>43111</v>
      </c>
      <c r="AF4165" s="171" t="s">
        <v>3417</v>
      </c>
    </row>
    <row r="4166" spans="28:32" x14ac:dyDescent="0.25">
      <c r="AB4166" s="171" t="s">
        <v>3229</v>
      </c>
      <c r="AC4166" s="171">
        <v>340</v>
      </c>
      <c r="AD4166" s="207">
        <v>43133</v>
      </c>
      <c r="AE4166" s="207">
        <v>43168</v>
      </c>
      <c r="AF4166" s="171" t="s">
        <v>3417</v>
      </c>
    </row>
    <row r="4167" spans="28:32" x14ac:dyDescent="0.25">
      <c r="AB4167" s="171" t="s">
        <v>3229</v>
      </c>
      <c r="AC4167" s="171">
        <v>353</v>
      </c>
      <c r="AD4167" s="207">
        <v>43180</v>
      </c>
      <c r="AE4167" s="207">
        <v>0</v>
      </c>
      <c r="AF4167" s="171" t="s">
        <v>649</v>
      </c>
    </row>
    <row r="4168" spans="28:32" x14ac:dyDescent="0.25">
      <c r="AB4168" s="171" t="s">
        <v>2962</v>
      </c>
      <c r="AC4168" s="171">
        <v>335</v>
      </c>
      <c r="AD4168" s="207">
        <v>43133</v>
      </c>
      <c r="AE4168" s="207">
        <v>43147</v>
      </c>
      <c r="AF4168" s="171" t="s">
        <v>3417</v>
      </c>
    </row>
    <row r="4169" spans="28:32" x14ac:dyDescent="0.25">
      <c r="AB4169" s="171" t="s">
        <v>2963</v>
      </c>
      <c r="AC4169" s="171">
        <v>327</v>
      </c>
      <c r="AD4169" s="207">
        <v>43074</v>
      </c>
      <c r="AE4169" s="207">
        <v>43131</v>
      </c>
      <c r="AF4169" s="171" t="s">
        <v>3417</v>
      </c>
    </row>
    <row r="4170" spans="28:32" x14ac:dyDescent="0.25">
      <c r="AB4170" s="171" t="s">
        <v>2963</v>
      </c>
      <c r="AC4170" s="171">
        <v>347</v>
      </c>
      <c r="AD4170" s="207">
        <v>43118</v>
      </c>
      <c r="AE4170" s="207">
        <v>43133</v>
      </c>
      <c r="AF4170" s="171" t="s">
        <v>3417</v>
      </c>
    </row>
    <row r="4171" spans="28:32" x14ac:dyDescent="0.25">
      <c r="AB4171" s="171" t="s">
        <v>2963</v>
      </c>
      <c r="AC4171" s="171">
        <v>357</v>
      </c>
      <c r="AD4171" s="207">
        <v>43139</v>
      </c>
      <c r="AE4171" s="207">
        <v>43164</v>
      </c>
      <c r="AF4171" s="171" t="s">
        <v>3417</v>
      </c>
    </row>
    <row r="4172" spans="28:32" x14ac:dyDescent="0.25">
      <c r="AB4172" s="171" t="s">
        <v>2963</v>
      </c>
      <c r="AC4172" s="171">
        <v>364</v>
      </c>
      <c r="AD4172" s="207">
        <v>43168</v>
      </c>
      <c r="AE4172" s="207">
        <v>43179</v>
      </c>
      <c r="AF4172" s="171" t="s">
        <v>3417</v>
      </c>
    </row>
    <row r="4173" spans="28:32" x14ac:dyDescent="0.25">
      <c r="AB4173" s="171" t="s">
        <v>2964</v>
      </c>
      <c r="AC4173" s="171">
        <v>364</v>
      </c>
      <c r="AD4173" s="207">
        <v>43168</v>
      </c>
      <c r="AE4173" s="207">
        <v>43179</v>
      </c>
      <c r="AF4173" s="171" t="s">
        <v>3417</v>
      </c>
    </row>
    <row r="4174" spans="28:32" x14ac:dyDescent="0.25">
      <c r="AB4174" s="171" t="s">
        <v>2964</v>
      </c>
      <c r="AC4174" s="171">
        <v>374</v>
      </c>
      <c r="AD4174" s="207">
        <v>43195</v>
      </c>
      <c r="AE4174" s="207">
        <v>0</v>
      </c>
      <c r="AF4174" s="171" t="s">
        <v>649</v>
      </c>
    </row>
    <row r="4175" spans="28:32" x14ac:dyDescent="0.25">
      <c r="AB4175" s="171" t="s">
        <v>2965</v>
      </c>
      <c r="AC4175" s="171">
        <v>350</v>
      </c>
      <c r="AD4175" s="207">
        <v>43132</v>
      </c>
      <c r="AE4175" s="207">
        <v>43195</v>
      </c>
      <c r="AF4175" s="171" t="s">
        <v>3417</v>
      </c>
    </row>
    <row r="4176" spans="28:32" x14ac:dyDescent="0.25">
      <c r="AB4176" s="171" t="s">
        <v>2965</v>
      </c>
      <c r="AC4176" s="171">
        <v>333</v>
      </c>
      <c r="AD4176" s="207">
        <v>43206</v>
      </c>
      <c r="AE4176" s="207">
        <v>43210</v>
      </c>
      <c r="AF4176" s="171" t="s">
        <v>3417</v>
      </c>
    </row>
    <row r="4177" spans="28:32" x14ac:dyDescent="0.25">
      <c r="AB4177" s="171" t="s">
        <v>2965</v>
      </c>
      <c r="AC4177" s="171">
        <v>333</v>
      </c>
      <c r="AD4177" s="207">
        <v>43206</v>
      </c>
      <c r="AE4177" s="207">
        <v>43210</v>
      </c>
      <c r="AF4177" s="171" t="s">
        <v>3417</v>
      </c>
    </row>
    <row r="4178" spans="28:32" x14ac:dyDescent="0.25">
      <c r="AB4178" s="171" t="s">
        <v>2966</v>
      </c>
      <c r="AC4178" s="171">
        <v>340</v>
      </c>
      <c r="AD4178" s="207">
        <v>43133</v>
      </c>
      <c r="AE4178" s="207">
        <v>43168</v>
      </c>
      <c r="AF4178" s="171" t="s">
        <v>3417</v>
      </c>
    </row>
    <row r="4179" spans="28:32" x14ac:dyDescent="0.25">
      <c r="AB4179" s="171" t="s">
        <v>2966</v>
      </c>
      <c r="AC4179" s="171">
        <v>364</v>
      </c>
      <c r="AD4179" s="207">
        <v>43168</v>
      </c>
      <c r="AE4179" s="207">
        <v>43179</v>
      </c>
      <c r="AF4179" s="171" t="s">
        <v>3417</v>
      </c>
    </row>
    <row r="4180" spans="28:32" x14ac:dyDescent="0.25">
      <c r="AB4180" s="171" t="s">
        <v>2966</v>
      </c>
      <c r="AC4180" s="171">
        <v>353</v>
      </c>
      <c r="AD4180" s="207">
        <v>43180</v>
      </c>
      <c r="AE4180" s="207">
        <v>0</v>
      </c>
      <c r="AF4180" s="171" t="s">
        <v>649</v>
      </c>
    </row>
    <row r="4181" spans="28:32" x14ac:dyDescent="0.25">
      <c r="AB4181" s="171" t="s">
        <v>2966</v>
      </c>
      <c r="AC4181" s="171">
        <v>353</v>
      </c>
      <c r="AD4181" s="207">
        <v>43180</v>
      </c>
      <c r="AE4181" s="207">
        <v>0</v>
      </c>
      <c r="AF4181" s="171" t="s">
        <v>649</v>
      </c>
    </row>
    <row r="4182" spans="28:32" x14ac:dyDescent="0.25">
      <c r="AB4182" s="171" t="s">
        <v>2967</v>
      </c>
      <c r="AC4182" s="171">
        <v>334</v>
      </c>
      <c r="AD4182" s="207">
        <v>43074</v>
      </c>
      <c r="AE4182" s="207">
        <v>43187</v>
      </c>
      <c r="AF4182" s="171" t="s">
        <v>3417</v>
      </c>
    </row>
    <row r="4183" spans="28:32" x14ac:dyDescent="0.25">
      <c r="AB4183" s="171" t="s">
        <v>2967</v>
      </c>
      <c r="AC4183" s="171">
        <v>373</v>
      </c>
      <c r="AD4183" s="207">
        <v>43195</v>
      </c>
      <c r="AE4183" s="207">
        <v>43377</v>
      </c>
      <c r="AF4183" s="171" t="s">
        <v>649</v>
      </c>
    </row>
    <row r="4184" spans="28:32" x14ac:dyDescent="0.25">
      <c r="AB4184" s="171" t="s">
        <v>2968</v>
      </c>
      <c r="AC4184" s="171">
        <v>334</v>
      </c>
      <c r="AD4184" s="207">
        <v>43074</v>
      </c>
      <c r="AE4184" s="207">
        <v>43187</v>
      </c>
      <c r="AF4184" s="171" t="s">
        <v>3417</v>
      </c>
    </row>
    <row r="4185" spans="28:32" x14ac:dyDescent="0.25">
      <c r="AB4185" s="171" t="s">
        <v>2968</v>
      </c>
      <c r="AC4185" s="171">
        <v>373</v>
      </c>
      <c r="AD4185" s="207">
        <v>43195</v>
      </c>
      <c r="AE4185" s="207">
        <v>43377</v>
      </c>
      <c r="AF4185" s="171" t="s">
        <v>649</v>
      </c>
    </row>
    <row r="4186" spans="28:32" x14ac:dyDescent="0.25">
      <c r="AB4186" s="171" t="s">
        <v>2969</v>
      </c>
      <c r="AC4186" s="171">
        <v>340</v>
      </c>
      <c r="AD4186" s="207">
        <v>43133</v>
      </c>
      <c r="AE4186" s="207">
        <v>43168</v>
      </c>
      <c r="AF4186" s="171" t="s">
        <v>3417</v>
      </c>
    </row>
    <row r="4187" spans="28:32" x14ac:dyDescent="0.25">
      <c r="AB4187" s="171" t="s">
        <v>2969</v>
      </c>
      <c r="AC4187" s="171">
        <v>357</v>
      </c>
      <c r="AD4187" s="207">
        <v>43139</v>
      </c>
      <c r="AE4187" s="207">
        <v>43164</v>
      </c>
      <c r="AF4187" s="171" t="s">
        <v>3417</v>
      </c>
    </row>
    <row r="4188" spans="28:32" x14ac:dyDescent="0.25">
      <c r="AB4188" s="171" t="s">
        <v>2969</v>
      </c>
      <c r="AC4188" s="171">
        <v>364</v>
      </c>
      <c r="AD4188" s="207">
        <v>43168</v>
      </c>
      <c r="AE4188" s="207">
        <v>43179</v>
      </c>
      <c r="AF4188" s="171" t="s">
        <v>3417</v>
      </c>
    </row>
    <row r="4189" spans="28:32" x14ac:dyDescent="0.25">
      <c r="AB4189" s="171" t="s">
        <v>2969</v>
      </c>
      <c r="AC4189" s="171">
        <v>353</v>
      </c>
      <c r="AD4189" s="207">
        <v>43180</v>
      </c>
      <c r="AE4189" s="207">
        <v>0</v>
      </c>
      <c r="AF4189" s="171" t="s">
        <v>649</v>
      </c>
    </row>
    <row r="4190" spans="28:32" x14ac:dyDescent="0.25">
      <c r="AB4190" s="171" t="s">
        <v>2969</v>
      </c>
      <c r="AC4190" s="171">
        <v>353</v>
      </c>
      <c r="AD4190" s="207">
        <v>43180</v>
      </c>
      <c r="AE4190" s="207">
        <v>0</v>
      </c>
      <c r="AF4190" s="171" t="s">
        <v>649</v>
      </c>
    </row>
    <row r="4191" spans="28:32" x14ac:dyDescent="0.25">
      <c r="AB4191" s="171" t="s">
        <v>2969</v>
      </c>
      <c r="AC4191" s="171">
        <v>353</v>
      </c>
      <c r="AD4191" s="207">
        <v>43180</v>
      </c>
      <c r="AE4191" s="207">
        <v>0</v>
      </c>
      <c r="AF4191" s="171" t="s">
        <v>649</v>
      </c>
    </row>
    <row r="4192" spans="28:32" x14ac:dyDescent="0.25">
      <c r="AB4192" s="171" t="s">
        <v>2970</v>
      </c>
      <c r="AC4192" s="171">
        <v>357</v>
      </c>
      <c r="AD4192" s="207">
        <v>43139</v>
      </c>
      <c r="AE4192" s="207">
        <v>43164</v>
      </c>
      <c r="AF4192" s="171" t="s">
        <v>3417</v>
      </c>
    </row>
    <row r="4193" spans="28:32" x14ac:dyDescent="0.25">
      <c r="AB4193" s="171" t="s">
        <v>2970</v>
      </c>
      <c r="AC4193" s="171">
        <v>353</v>
      </c>
      <c r="AD4193" s="207">
        <v>43180</v>
      </c>
      <c r="AE4193" s="207">
        <v>0</v>
      </c>
      <c r="AF4193" s="171" t="s">
        <v>649</v>
      </c>
    </row>
    <row r="4194" spans="28:32" x14ac:dyDescent="0.25">
      <c r="AB4194" s="171" t="s">
        <v>2971</v>
      </c>
      <c r="AC4194" s="171">
        <v>347</v>
      </c>
      <c r="AD4194" s="207">
        <v>43118</v>
      </c>
      <c r="AE4194" s="207">
        <v>43133</v>
      </c>
      <c r="AF4194" s="171" t="s">
        <v>3417</v>
      </c>
    </row>
    <row r="4195" spans="28:32" x14ac:dyDescent="0.25">
      <c r="AB4195" s="171" t="s">
        <v>2971</v>
      </c>
      <c r="AC4195" s="171">
        <v>340</v>
      </c>
      <c r="AD4195" s="207">
        <v>43133</v>
      </c>
      <c r="AE4195" s="207">
        <v>43168</v>
      </c>
      <c r="AF4195" s="171" t="s">
        <v>3417</v>
      </c>
    </row>
    <row r="4196" spans="28:32" x14ac:dyDescent="0.25">
      <c r="AB4196" s="171" t="s">
        <v>2971</v>
      </c>
      <c r="AC4196" s="171">
        <v>357</v>
      </c>
      <c r="AD4196" s="207">
        <v>43139</v>
      </c>
      <c r="AE4196" s="207">
        <v>43164</v>
      </c>
      <c r="AF4196" s="171" t="s">
        <v>3417</v>
      </c>
    </row>
    <row r="4197" spans="28:32" x14ac:dyDescent="0.25">
      <c r="AB4197" s="171" t="s">
        <v>2971</v>
      </c>
      <c r="AC4197" s="171">
        <v>353</v>
      </c>
      <c r="AD4197" s="207">
        <v>43180</v>
      </c>
      <c r="AE4197" s="207">
        <v>0</v>
      </c>
      <c r="AF4197" s="171" t="s">
        <v>649</v>
      </c>
    </row>
    <row r="4198" spans="28:32" x14ac:dyDescent="0.25">
      <c r="AB4198" s="171" t="s">
        <v>2972</v>
      </c>
      <c r="AC4198" s="171">
        <v>323</v>
      </c>
      <c r="AD4198" s="207">
        <v>43074</v>
      </c>
      <c r="AE4198" s="207">
        <v>43111</v>
      </c>
      <c r="AF4198" s="171" t="s">
        <v>3417</v>
      </c>
    </row>
    <row r="4199" spans="28:32" x14ac:dyDescent="0.25">
      <c r="AB4199" s="171" t="s">
        <v>2972</v>
      </c>
      <c r="AC4199" s="171">
        <v>347</v>
      </c>
      <c r="AD4199" s="207">
        <v>43118</v>
      </c>
      <c r="AE4199" s="207">
        <v>43133</v>
      </c>
      <c r="AF4199" s="171" t="s">
        <v>3417</v>
      </c>
    </row>
    <row r="4200" spans="28:32" x14ac:dyDescent="0.25">
      <c r="AB4200" s="171" t="s">
        <v>2972</v>
      </c>
      <c r="AC4200" s="171">
        <v>340</v>
      </c>
      <c r="AD4200" s="207">
        <v>43133</v>
      </c>
      <c r="AE4200" s="207">
        <v>43168</v>
      </c>
      <c r="AF4200" s="171" t="s">
        <v>3417</v>
      </c>
    </row>
    <row r="4201" spans="28:32" x14ac:dyDescent="0.25">
      <c r="AB4201" s="171" t="s">
        <v>2972</v>
      </c>
      <c r="AC4201" s="171">
        <v>340</v>
      </c>
      <c r="AD4201" s="207">
        <v>43133</v>
      </c>
      <c r="AE4201" s="207">
        <v>43168</v>
      </c>
      <c r="AF4201" s="171" t="s">
        <v>3417</v>
      </c>
    </row>
    <row r="4202" spans="28:32" x14ac:dyDescent="0.25">
      <c r="AB4202" s="171" t="s">
        <v>2972</v>
      </c>
      <c r="AC4202" s="171">
        <v>357</v>
      </c>
      <c r="AD4202" s="207">
        <v>43139</v>
      </c>
      <c r="AE4202" s="207">
        <v>43164</v>
      </c>
      <c r="AF4202" s="171" t="s">
        <v>3417</v>
      </c>
    </row>
    <row r="4203" spans="28:32" x14ac:dyDescent="0.25">
      <c r="AB4203" s="171" t="s">
        <v>2972</v>
      </c>
      <c r="AC4203" s="171">
        <v>364</v>
      </c>
      <c r="AD4203" s="207">
        <v>43168</v>
      </c>
      <c r="AE4203" s="207">
        <v>43179</v>
      </c>
      <c r="AF4203" s="171" t="s">
        <v>3417</v>
      </c>
    </row>
    <row r="4204" spans="28:32" x14ac:dyDescent="0.25">
      <c r="AB4204" s="171" t="s">
        <v>2972</v>
      </c>
      <c r="AC4204" s="171">
        <v>353</v>
      </c>
      <c r="AD4204" s="207">
        <v>43180</v>
      </c>
      <c r="AE4204" s="207">
        <v>0</v>
      </c>
      <c r="AF4204" s="171" t="s">
        <v>649</v>
      </c>
    </row>
    <row r="4205" spans="28:32" x14ac:dyDescent="0.25">
      <c r="AB4205" s="171" t="s">
        <v>2972</v>
      </c>
      <c r="AC4205" s="171">
        <v>353</v>
      </c>
      <c r="AD4205" s="207">
        <v>43180</v>
      </c>
      <c r="AE4205" s="207">
        <v>0</v>
      </c>
      <c r="AF4205" s="171" t="s">
        <v>649</v>
      </c>
    </row>
    <row r="4206" spans="28:32" x14ac:dyDescent="0.25">
      <c r="AB4206" s="171" t="s">
        <v>2973</v>
      </c>
      <c r="AC4206" s="171">
        <v>323</v>
      </c>
      <c r="AD4206" s="207">
        <v>43074</v>
      </c>
      <c r="AE4206" s="207">
        <v>43111</v>
      </c>
      <c r="AF4206" s="171" t="s">
        <v>3417</v>
      </c>
    </row>
    <row r="4207" spans="28:32" x14ac:dyDescent="0.25">
      <c r="AB4207" s="171" t="s">
        <v>2973</v>
      </c>
      <c r="AC4207" s="171">
        <v>353</v>
      </c>
      <c r="AD4207" s="207">
        <v>43180</v>
      </c>
      <c r="AE4207" s="207">
        <v>0</v>
      </c>
      <c r="AF4207" s="171" t="s">
        <v>649</v>
      </c>
    </row>
    <row r="4208" spans="28:32" x14ac:dyDescent="0.25">
      <c r="AB4208" s="171" t="s">
        <v>2973</v>
      </c>
      <c r="AC4208" s="171">
        <v>353</v>
      </c>
      <c r="AD4208" s="207">
        <v>43180</v>
      </c>
      <c r="AE4208" s="207">
        <v>0</v>
      </c>
      <c r="AF4208" s="171" t="s">
        <v>649</v>
      </c>
    </row>
    <row r="4209" spans="28:32" x14ac:dyDescent="0.25">
      <c r="AB4209" s="171" t="s">
        <v>2973</v>
      </c>
      <c r="AC4209" s="171">
        <v>353</v>
      </c>
      <c r="AD4209" s="207">
        <v>43180</v>
      </c>
      <c r="AE4209" s="207">
        <v>0</v>
      </c>
      <c r="AF4209" s="171" t="s">
        <v>649</v>
      </c>
    </row>
    <row r="4210" spans="28:32" x14ac:dyDescent="0.25">
      <c r="AB4210" s="171" t="s">
        <v>2974</v>
      </c>
      <c r="AC4210" s="171">
        <v>347</v>
      </c>
      <c r="AD4210" s="207">
        <v>43118</v>
      </c>
      <c r="AE4210" s="207">
        <v>43133</v>
      </c>
      <c r="AF4210" s="171" t="s">
        <v>3417</v>
      </c>
    </row>
    <row r="4211" spans="28:32" x14ac:dyDescent="0.25">
      <c r="AB4211" s="171" t="s">
        <v>2974</v>
      </c>
      <c r="AC4211" s="171">
        <v>340</v>
      </c>
      <c r="AD4211" s="207">
        <v>43133</v>
      </c>
      <c r="AE4211" s="207">
        <v>43168</v>
      </c>
      <c r="AF4211" s="171" t="s">
        <v>3417</v>
      </c>
    </row>
    <row r="4212" spans="28:32" x14ac:dyDescent="0.25">
      <c r="AB4212" s="171" t="s">
        <v>2975</v>
      </c>
      <c r="AC4212" s="171">
        <v>323</v>
      </c>
      <c r="AD4212" s="207">
        <v>43074</v>
      </c>
      <c r="AE4212" s="207">
        <v>43111</v>
      </c>
      <c r="AF4212" s="171" t="s">
        <v>3417</v>
      </c>
    </row>
    <row r="4213" spans="28:32" x14ac:dyDescent="0.25">
      <c r="AB4213" s="171" t="s">
        <v>3230</v>
      </c>
      <c r="AC4213" s="171">
        <v>327</v>
      </c>
      <c r="AD4213" s="207">
        <v>43074</v>
      </c>
      <c r="AE4213" s="207">
        <v>43131</v>
      </c>
      <c r="AF4213" s="171" t="s">
        <v>3417</v>
      </c>
    </row>
    <row r="4214" spans="28:32" x14ac:dyDescent="0.25">
      <c r="AB4214" s="171" t="s">
        <v>3230</v>
      </c>
      <c r="AC4214" s="171">
        <v>353</v>
      </c>
      <c r="AD4214" s="207">
        <v>43180</v>
      </c>
      <c r="AE4214" s="207">
        <v>0</v>
      </c>
      <c r="AF4214" s="171" t="s">
        <v>649</v>
      </c>
    </row>
    <row r="4215" spans="28:32" x14ac:dyDescent="0.25">
      <c r="AB4215" s="171" t="s">
        <v>2976</v>
      </c>
      <c r="AC4215" s="171">
        <v>327</v>
      </c>
      <c r="AD4215" s="207">
        <v>43074</v>
      </c>
      <c r="AE4215" s="207">
        <v>43131</v>
      </c>
      <c r="AF4215" s="171" t="s">
        <v>3417</v>
      </c>
    </row>
    <row r="4216" spans="28:32" x14ac:dyDescent="0.25">
      <c r="AB4216" s="171" t="s">
        <v>2976</v>
      </c>
      <c r="AC4216" s="171">
        <v>357</v>
      </c>
      <c r="AD4216" s="207">
        <v>43139</v>
      </c>
      <c r="AE4216" s="207">
        <v>43164</v>
      </c>
      <c r="AF4216" s="171" t="s">
        <v>3417</v>
      </c>
    </row>
    <row r="4217" spans="28:32" x14ac:dyDescent="0.25">
      <c r="AB4217" s="171" t="s">
        <v>2976</v>
      </c>
      <c r="AC4217" s="171">
        <v>364</v>
      </c>
      <c r="AD4217" s="207">
        <v>43168</v>
      </c>
      <c r="AE4217" s="207">
        <v>43179</v>
      </c>
      <c r="AF4217" s="171" t="s">
        <v>3417</v>
      </c>
    </row>
    <row r="4218" spans="28:32" x14ac:dyDescent="0.25">
      <c r="AB4218" s="171" t="s">
        <v>2976</v>
      </c>
      <c r="AC4218" s="171">
        <v>353</v>
      </c>
      <c r="AD4218" s="207">
        <v>43180</v>
      </c>
      <c r="AE4218" s="207">
        <v>0</v>
      </c>
      <c r="AF4218" s="171" t="s">
        <v>649</v>
      </c>
    </row>
    <row r="4219" spans="28:32" x14ac:dyDescent="0.25">
      <c r="AB4219" s="171" t="s">
        <v>2976</v>
      </c>
      <c r="AC4219" s="171">
        <v>353</v>
      </c>
      <c r="AD4219" s="207">
        <v>43180</v>
      </c>
      <c r="AE4219" s="207">
        <v>0</v>
      </c>
      <c r="AF4219" s="171" t="s">
        <v>649</v>
      </c>
    </row>
    <row r="4220" spans="28:32" x14ac:dyDescent="0.25">
      <c r="AB4220" s="171" t="s">
        <v>2976</v>
      </c>
      <c r="AC4220" s="171">
        <v>353</v>
      </c>
      <c r="AD4220" s="207">
        <v>43180</v>
      </c>
      <c r="AE4220" s="207">
        <v>0</v>
      </c>
      <c r="AF4220" s="171" t="s">
        <v>649</v>
      </c>
    </row>
    <row r="4221" spans="28:32" x14ac:dyDescent="0.25">
      <c r="AB4221" s="171" t="s">
        <v>2976</v>
      </c>
      <c r="AC4221" s="171">
        <v>353</v>
      </c>
      <c r="AD4221" s="207">
        <v>43180</v>
      </c>
      <c r="AE4221" s="207">
        <v>0</v>
      </c>
      <c r="AF4221" s="171" t="s">
        <v>649</v>
      </c>
    </row>
    <row r="4222" spans="28:32" x14ac:dyDescent="0.25">
      <c r="AB4222" s="171" t="s">
        <v>2977</v>
      </c>
      <c r="AC4222" s="171">
        <v>323</v>
      </c>
      <c r="AD4222" s="207">
        <v>43074</v>
      </c>
      <c r="AE4222" s="207">
        <v>43111</v>
      </c>
      <c r="AF4222" s="171" t="s">
        <v>3417</v>
      </c>
    </row>
    <row r="4223" spans="28:32" x14ac:dyDescent="0.25">
      <c r="AB4223" s="171" t="s">
        <v>2977</v>
      </c>
      <c r="AC4223" s="171">
        <v>364</v>
      </c>
      <c r="AD4223" s="207">
        <v>43168</v>
      </c>
      <c r="AE4223" s="207">
        <v>43179</v>
      </c>
      <c r="AF4223" s="171" t="s">
        <v>3417</v>
      </c>
    </row>
    <row r="4224" spans="28:32" x14ac:dyDescent="0.25">
      <c r="AB4224" s="171" t="s">
        <v>2977</v>
      </c>
      <c r="AC4224" s="171">
        <v>353</v>
      </c>
      <c r="AD4224" s="207">
        <v>43180</v>
      </c>
      <c r="AE4224" s="207">
        <v>0</v>
      </c>
      <c r="AF4224" s="171" t="s">
        <v>649</v>
      </c>
    </row>
    <row r="4225" spans="28:32" x14ac:dyDescent="0.25">
      <c r="AB4225" s="171" t="s">
        <v>2977</v>
      </c>
      <c r="AC4225" s="171">
        <v>353</v>
      </c>
      <c r="AD4225" s="207">
        <v>43180</v>
      </c>
      <c r="AE4225" s="207">
        <v>0</v>
      </c>
      <c r="AF4225" s="171" t="s">
        <v>649</v>
      </c>
    </row>
    <row r="4226" spans="28:32" x14ac:dyDescent="0.25">
      <c r="AB4226" s="171" t="s">
        <v>2978</v>
      </c>
      <c r="AC4226" s="171">
        <v>347</v>
      </c>
      <c r="AD4226" s="207">
        <v>43118</v>
      </c>
      <c r="AE4226" s="207">
        <v>43133</v>
      </c>
      <c r="AF4226" s="171" t="s">
        <v>3417</v>
      </c>
    </row>
    <row r="4227" spans="28:32" x14ac:dyDescent="0.25">
      <c r="AB4227" s="171" t="s">
        <v>2978</v>
      </c>
      <c r="AC4227" s="171">
        <v>340</v>
      </c>
      <c r="AD4227" s="207">
        <v>43133</v>
      </c>
      <c r="AE4227" s="207">
        <v>43168</v>
      </c>
      <c r="AF4227" s="171" t="s">
        <v>3417</v>
      </c>
    </row>
    <row r="4228" spans="28:32" x14ac:dyDescent="0.25">
      <c r="AB4228" s="171" t="s">
        <v>2978</v>
      </c>
      <c r="AC4228" s="171">
        <v>340</v>
      </c>
      <c r="AD4228" s="207">
        <v>43133</v>
      </c>
      <c r="AE4228" s="207">
        <v>43168</v>
      </c>
      <c r="AF4228" s="171" t="s">
        <v>3417</v>
      </c>
    </row>
    <row r="4229" spans="28:32" x14ac:dyDescent="0.25">
      <c r="AB4229" s="171" t="s">
        <v>2978</v>
      </c>
      <c r="AC4229" s="171">
        <v>364</v>
      </c>
      <c r="AD4229" s="207">
        <v>43168</v>
      </c>
      <c r="AE4229" s="207">
        <v>43179</v>
      </c>
      <c r="AF4229" s="171" t="s">
        <v>3417</v>
      </c>
    </row>
    <row r="4230" spans="28:32" x14ac:dyDescent="0.25">
      <c r="AB4230" s="171" t="s">
        <v>2978</v>
      </c>
      <c r="AC4230" s="171">
        <v>353</v>
      </c>
      <c r="AD4230" s="207">
        <v>43180</v>
      </c>
      <c r="AE4230" s="207">
        <v>0</v>
      </c>
      <c r="AF4230" s="171" t="s">
        <v>649</v>
      </c>
    </row>
    <row r="4231" spans="28:32" x14ac:dyDescent="0.25">
      <c r="AB4231" s="171" t="s">
        <v>2978</v>
      </c>
      <c r="AC4231" s="171">
        <v>353</v>
      </c>
      <c r="AD4231" s="207">
        <v>43180</v>
      </c>
      <c r="AE4231" s="207">
        <v>0</v>
      </c>
      <c r="AF4231" s="171" t="s">
        <v>649</v>
      </c>
    </row>
    <row r="4232" spans="28:32" x14ac:dyDescent="0.25">
      <c r="AB4232" s="171" t="s">
        <v>2978</v>
      </c>
      <c r="AC4232" s="171">
        <v>353</v>
      </c>
      <c r="AD4232" s="207">
        <v>43180</v>
      </c>
      <c r="AE4232" s="207">
        <v>0</v>
      </c>
      <c r="AF4232" s="171" t="s">
        <v>649</v>
      </c>
    </row>
    <row r="4233" spans="28:32" x14ac:dyDescent="0.25">
      <c r="AB4233" s="171" t="s">
        <v>3231</v>
      </c>
      <c r="AC4233" s="171">
        <v>323</v>
      </c>
      <c r="AD4233" s="207">
        <v>43074</v>
      </c>
      <c r="AE4233" s="207">
        <v>43111</v>
      </c>
      <c r="AF4233" s="171" t="s">
        <v>3417</v>
      </c>
    </row>
    <row r="4234" spans="28:32" x14ac:dyDescent="0.25">
      <c r="AB4234" s="171" t="s">
        <v>3231</v>
      </c>
      <c r="AC4234" s="171">
        <v>327</v>
      </c>
      <c r="AD4234" s="207">
        <v>43074</v>
      </c>
      <c r="AE4234" s="207">
        <v>43131</v>
      </c>
      <c r="AF4234" s="171" t="s">
        <v>3417</v>
      </c>
    </row>
    <row r="4235" spans="28:32" x14ac:dyDescent="0.25">
      <c r="AB4235" s="171" t="s">
        <v>3231</v>
      </c>
      <c r="AC4235" s="171">
        <v>340</v>
      </c>
      <c r="AD4235" s="207">
        <v>43133</v>
      </c>
      <c r="AE4235" s="207">
        <v>43168</v>
      </c>
      <c r="AF4235" s="171" t="s">
        <v>3417</v>
      </c>
    </row>
    <row r="4236" spans="28:32" x14ac:dyDescent="0.25">
      <c r="AB4236" s="171" t="s">
        <v>3231</v>
      </c>
      <c r="AC4236" s="171">
        <v>340</v>
      </c>
      <c r="AD4236" s="207">
        <v>43133</v>
      </c>
      <c r="AE4236" s="207">
        <v>43168</v>
      </c>
      <c r="AF4236" s="171" t="s">
        <v>3417</v>
      </c>
    </row>
    <row r="4237" spans="28:32" x14ac:dyDescent="0.25">
      <c r="AB4237" s="171" t="s">
        <v>3231</v>
      </c>
      <c r="AC4237" s="171">
        <v>374</v>
      </c>
      <c r="AD4237" s="207">
        <v>43195</v>
      </c>
      <c r="AE4237" s="207">
        <v>0</v>
      </c>
      <c r="AF4237" s="171" t="s">
        <v>649</v>
      </c>
    </row>
    <row r="4238" spans="28:32" x14ac:dyDescent="0.25">
      <c r="AB4238" s="171" t="s">
        <v>3232</v>
      </c>
      <c r="AC4238" s="171">
        <v>323</v>
      </c>
      <c r="AD4238" s="207">
        <v>43074</v>
      </c>
      <c r="AE4238" s="207">
        <v>43111</v>
      </c>
      <c r="AF4238" s="171" t="s">
        <v>3417</v>
      </c>
    </row>
    <row r="4239" spans="28:32" x14ac:dyDescent="0.25">
      <c r="AB4239" s="171" t="s">
        <v>3232</v>
      </c>
      <c r="AC4239" s="171">
        <v>353</v>
      </c>
      <c r="AD4239" s="207">
        <v>43180</v>
      </c>
      <c r="AE4239" s="207">
        <v>0</v>
      </c>
      <c r="AF4239" s="171" t="s">
        <v>649</v>
      </c>
    </row>
    <row r="4240" spans="28:32" x14ac:dyDescent="0.25">
      <c r="AB4240" s="171" t="s">
        <v>2979</v>
      </c>
      <c r="AC4240" s="171">
        <v>364</v>
      </c>
      <c r="AD4240" s="207">
        <v>43168</v>
      </c>
      <c r="AE4240" s="207">
        <v>43179</v>
      </c>
      <c r="AF4240" s="171" t="s">
        <v>3417</v>
      </c>
    </row>
    <row r="4241" spans="28:32" x14ac:dyDescent="0.25">
      <c r="AB4241" s="171" t="s">
        <v>2979</v>
      </c>
      <c r="AC4241" s="171">
        <v>353</v>
      </c>
      <c r="AD4241" s="207">
        <v>43180</v>
      </c>
      <c r="AE4241" s="207">
        <v>0</v>
      </c>
      <c r="AF4241" s="171" t="s">
        <v>649</v>
      </c>
    </row>
    <row r="4242" spans="28:32" x14ac:dyDescent="0.25">
      <c r="AB4242" s="171" t="s">
        <v>2980</v>
      </c>
      <c r="AC4242" s="171">
        <v>323</v>
      </c>
      <c r="AD4242" s="207">
        <v>43074</v>
      </c>
      <c r="AE4242" s="207">
        <v>43111</v>
      </c>
      <c r="AF4242" s="171" t="s">
        <v>3417</v>
      </c>
    </row>
    <row r="4243" spans="28:32" x14ac:dyDescent="0.25">
      <c r="AB4243" s="171" t="s">
        <v>2980</v>
      </c>
      <c r="AC4243" s="171">
        <v>364</v>
      </c>
      <c r="AD4243" s="207">
        <v>43168</v>
      </c>
      <c r="AE4243" s="207">
        <v>43179</v>
      </c>
      <c r="AF4243" s="171" t="s">
        <v>3417</v>
      </c>
    </row>
    <row r="4244" spans="28:32" x14ac:dyDescent="0.25">
      <c r="AB4244" s="171" t="s">
        <v>2980</v>
      </c>
      <c r="AC4244" s="171">
        <v>353</v>
      </c>
      <c r="AD4244" s="207">
        <v>43180</v>
      </c>
      <c r="AE4244" s="207">
        <v>0</v>
      </c>
      <c r="AF4244" s="171" t="s">
        <v>649</v>
      </c>
    </row>
    <row r="4245" spans="28:32" x14ac:dyDescent="0.25">
      <c r="AB4245" s="171" t="s">
        <v>2980</v>
      </c>
      <c r="AC4245" s="171">
        <v>353</v>
      </c>
      <c r="AD4245" s="207">
        <v>43180</v>
      </c>
      <c r="AE4245" s="207">
        <v>0</v>
      </c>
      <c r="AF4245" s="171" t="s">
        <v>649</v>
      </c>
    </row>
    <row r="4246" spans="28:32" x14ac:dyDescent="0.25">
      <c r="AB4246" s="171" t="s">
        <v>2981</v>
      </c>
      <c r="AC4246" s="171">
        <v>347</v>
      </c>
      <c r="AD4246" s="207">
        <v>43118</v>
      </c>
      <c r="AE4246" s="207">
        <v>43133</v>
      </c>
      <c r="AF4246" s="171" t="s">
        <v>3417</v>
      </c>
    </row>
    <row r="4247" spans="28:32" x14ac:dyDescent="0.25">
      <c r="AB4247" s="171" t="s">
        <v>2981</v>
      </c>
      <c r="AC4247" s="171">
        <v>364</v>
      </c>
      <c r="AD4247" s="207">
        <v>43168</v>
      </c>
      <c r="AE4247" s="207">
        <v>43179</v>
      </c>
      <c r="AF4247" s="171" t="s">
        <v>3417</v>
      </c>
    </row>
    <row r="4248" spans="28:32" x14ac:dyDescent="0.25">
      <c r="AB4248" s="171" t="s">
        <v>2981</v>
      </c>
      <c r="AC4248" s="171">
        <v>353</v>
      </c>
      <c r="AD4248" s="207">
        <v>43180</v>
      </c>
      <c r="AE4248" s="207">
        <v>0</v>
      </c>
      <c r="AF4248" s="171" t="s">
        <v>649</v>
      </c>
    </row>
    <row r="4249" spans="28:32" x14ac:dyDescent="0.25">
      <c r="AB4249" s="171" t="s">
        <v>2981</v>
      </c>
      <c r="AC4249" s="171">
        <v>353</v>
      </c>
      <c r="AD4249" s="207">
        <v>43180</v>
      </c>
      <c r="AE4249" s="207">
        <v>0</v>
      </c>
      <c r="AF4249" s="171" t="s">
        <v>649</v>
      </c>
    </row>
    <row r="4250" spans="28:32" x14ac:dyDescent="0.25">
      <c r="AB4250" s="171" t="s">
        <v>2981</v>
      </c>
      <c r="AC4250" s="171">
        <v>353</v>
      </c>
      <c r="AD4250" s="207">
        <v>43180</v>
      </c>
      <c r="AE4250" s="207">
        <v>0</v>
      </c>
      <c r="AF4250" s="171" t="s">
        <v>649</v>
      </c>
    </row>
    <row r="4251" spans="28:32" x14ac:dyDescent="0.25">
      <c r="AB4251" s="171" t="s">
        <v>2981</v>
      </c>
      <c r="AC4251" s="171">
        <v>353</v>
      </c>
      <c r="AD4251" s="207">
        <v>43180</v>
      </c>
      <c r="AE4251" s="207">
        <v>0</v>
      </c>
      <c r="AF4251" s="171" t="s">
        <v>649</v>
      </c>
    </row>
    <row r="4252" spans="28:32" x14ac:dyDescent="0.25">
      <c r="AB4252" s="171" t="s">
        <v>2981</v>
      </c>
      <c r="AC4252" s="171">
        <v>353</v>
      </c>
      <c r="AD4252" s="207">
        <v>43180</v>
      </c>
      <c r="AE4252" s="207">
        <v>0</v>
      </c>
      <c r="AF4252" s="171" t="s">
        <v>649</v>
      </c>
    </row>
    <row r="4253" spans="28:32" x14ac:dyDescent="0.25">
      <c r="AB4253" s="171" t="s">
        <v>2982</v>
      </c>
      <c r="AC4253" s="171">
        <v>357</v>
      </c>
      <c r="AD4253" s="207">
        <v>43139</v>
      </c>
      <c r="AE4253" s="207">
        <v>43164</v>
      </c>
      <c r="AF4253" s="171" t="s">
        <v>3417</v>
      </c>
    </row>
    <row r="4254" spans="28:32" x14ac:dyDescent="0.25">
      <c r="AB4254" s="171" t="s">
        <v>2982</v>
      </c>
      <c r="AC4254" s="171">
        <v>353</v>
      </c>
      <c r="AD4254" s="207">
        <v>43180</v>
      </c>
      <c r="AE4254" s="207">
        <v>0</v>
      </c>
      <c r="AF4254" s="171" t="s">
        <v>649</v>
      </c>
    </row>
    <row r="4255" spans="28:32" x14ac:dyDescent="0.25">
      <c r="AB4255" s="171" t="s">
        <v>2983</v>
      </c>
      <c r="AC4255" s="171">
        <v>347</v>
      </c>
      <c r="AD4255" s="207">
        <v>43118</v>
      </c>
      <c r="AE4255" s="207">
        <v>43133</v>
      </c>
      <c r="AF4255" s="171" t="s">
        <v>3417</v>
      </c>
    </row>
    <row r="4256" spans="28:32" x14ac:dyDescent="0.25">
      <c r="AB4256" s="171" t="s">
        <v>2983</v>
      </c>
      <c r="AC4256" s="171">
        <v>340</v>
      </c>
      <c r="AD4256" s="207">
        <v>43133</v>
      </c>
      <c r="AE4256" s="207">
        <v>43168</v>
      </c>
      <c r="AF4256" s="171" t="s">
        <v>3417</v>
      </c>
    </row>
    <row r="4257" spans="28:32" x14ac:dyDescent="0.25">
      <c r="AB4257" s="171" t="s">
        <v>2984</v>
      </c>
      <c r="AC4257" s="171">
        <v>364</v>
      </c>
      <c r="AD4257" s="207">
        <v>43168</v>
      </c>
      <c r="AE4257" s="207">
        <v>43179</v>
      </c>
      <c r="AF4257" s="171" t="s">
        <v>3417</v>
      </c>
    </row>
    <row r="4258" spans="28:32" x14ac:dyDescent="0.25">
      <c r="AB4258" s="171" t="s">
        <v>2984</v>
      </c>
      <c r="AC4258" s="171">
        <v>353</v>
      </c>
      <c r="AD4258" s="207">
        <v>43180</v>
      </c>
      <c r="AE4258" s="207">
        <v>0</v>
      </c>
      <c r="AF4258" s="171" t="s">
        <v>649</v>
      </c>
    </row>
    <row r="4259" spans="28:32" x14ac:dyDescent="0.25">
      <c r="AB4259" s="171" t="s">
        <v>2985</v>
      </c>
      <c r="AC4259" s="171">
        <v>350</v>
      </c>
      <c r="AD4259" s="207">
        <v>43132</v>
      </c>
      <c r="AE4259" s="207">
        <v>43195</v>
      </c>
      <c r="AF4259" s="171" t="s">
        <v>3417</v>
      </c>
    </row>
    <row r="4260" spans="28:32" x14ac:dyDescent="0.25">
      <c r="AB4260" s="171" t="s">
        <v>2985</v>
      </c>
      <c r="AC4260" s="171">
        <v>333</v>
      </c>
      <c r="AD4260" s="207">
        <v>43206</v>
      </c>
      <c r="AE4260" s="207">
        <v>43210</v>
      </c>
      <c r="AF4260" s="171" t="s">
        <v>3417</v>
      </c>
    </row>
    <row r="4261" spans="28:32" x14ac:dyDescent="0.25">
      <c r="AB4261" s="171" t="s">
        <v>2985</v>
      </c>
      <c r="AC4261" s="171">
        <v>377</v>
      </c>
      <c r="AD4261" s="207">
        <v>43210</v>
      </c>
      <c r="AE4261" s="207">
        <v>43210</v>
      </c>
      <c r="AF4261" s="171" t="s">
        <v>3417</v>
      </c>
    </row>
    <row r="4262" spans="28:32" x14ac:dyDescent="0.25">
      <c r="AB4262" s="171" t="s">
        <v>2986</v>
      </c>
      <c r="AC4262" s="171">
        <v>350</v>
      </c>
      <c r="AD4262" s="207">
        <v>43132</v>
      </c>
      <c r="AE4262" s="207">
        <v>43195</v>
      </c>
      <c r="AF4262" s="171" t="s">
        <v>3417</v>
      </c>
    </row>
    <row r="4263" spans="28:32" x14ac:dyDescent="0.25">
      <c r="AB4263" s="171" t="s">
        <v>2986</v>
      </c>
      <c r="AC4263" s="171">
        <v>333</v>
      </c>
      <c r="AD4263" s="207">
        <v>43206</v>
      </c>
      <c r="AE4263" s="207">
        <v>43210</v>
      </c>
      <c r="AF4263" s="171" t="s">
        <v>3417</v>
      </c>
    </row>
    <row r="4264" spans="28:32" x14ac:dyDescent="0.25">
      <c r="AB4264" s="171" t="s">
        <v>2986</v>
      </c>
      <c r="AC4264" s="171">
        <v>333</v>
      </c>
      <c r="AD4264" s="207">
        <v>43206</v>
      </c>
      <c r="AE4264" s="207">
        <v>43210</v>
      </c>
      <c r="AF4264" s="171" t="s">
        <v>3417</v>
      </c>
    </row>
    <row r="4265" spans="28:32" x14ac:dyDescent="0.25">
      <c r="AB4265" s="171" t="s">
        <v>2986</v>
      </c>
      <c r="AC4265" s="171">
        <v>333</v>
      </c>
      <c r="AD4265" s="207">
        <v>43206</v>
      </c>
      <c r="AE4265" s="207">
        <v>43210</v>
      </c>
      <c r="AF4265" s="171" t="s">
        <v>3417</v>
      </c>
    </row>
    <row r="4266" spans="28:32" x14ac:dyDescent="0.25">
      <c r="AB4266" s="171" t="s">
        <v>2986</v>
      </c>
      <c r="AC4266" s="171">
        <v>377</v>
      </c>
      <c r="AD4266" s="207">
        <v>43210</v>
      </c>
      <c r="AE4266" s="207">
        <v>43210</v>
      </c>
      <c r="AF4266" s="171" t="s">
        <v>3417</v>
      </c>
    </row>
    <row r="4267" spans="28:32" x14ac:dyDescent="0.25">
      <c r="AB4267" s="171" t="s">
        <v>3233</v>
      </c>
      <c r="AC4267" s="171">
        <v>323</v>
      </c>
      <c r="AD4267" s="207">
        <v>43074</v>
      </c>
      <c r="AE4267" s="207">
        <v>43111</v>
      </c>
      <c r="AF4267" s="171" t="s">
        <v>3417</v>
      </c>
    </row>
    <row r="4268" spans="28:32" x14ac:dyDescent="0.25">
      <c r="AB4268" s="171" t="s">
        <v>2987</v>
      </c>
      <c r="AC4268" s="171">
        <v>350</v>
      </c>
      <c r="AD4268" s="207">
        <v>43132</v>
      </c>
      <c r="AE4268" s="207">
        <v>43195</v>
      </c>
      <c r="AF4268" s="171" t="s">
        <v>3417</v>
      </c>
    </row>
    <row r="4269" spans="28:32" x14ac:dyDescent="0.25">
      <c r="AB4269" s="171" t="s">
        <v>2987</v>
      </c>
      <c r="AC4269" s="171">
        <v>333</v>
      </c>
      <c r="AD4269" s="207">
        <v>43206</v>
      </c>
      <c r="AE4269" s="207">
        <v>43210</v>
      </c>
      <c r="AF4269" s="171" t="s">
        <v>3417</v>
      </c>
    </row>
    <row r="4270" spans="28:32" x14ac:dyDescent="0.25">
      <c r="AB4270" s="171" t="s">
        <v>2988</v>
      </c>
      <c r="AC4270" s="171">
        <v>377</v>
      </c>
      <c r="AD4270" s="207">
        <v>43210</v>
      </c>
      <c r="AE4270" s="207">
        <v>43210</v>
      </c>
      <c r="AF4270" s="171" t="s">
        <v>3417</v>
      </c>
    </row>
    <row r="4271" spans="28:32" x14ac:dyDescent="0.25">
      <c r="AB4271" s="171" t="s">
        <v>2989</v>
      </c>
      <c r="AC4271" s="171">
        <v>350</v>
      </c>
      <c r="AD4271" s="207">
        <v>43132</v>
      </c>
      <c r="AE4271" s="207">
        <v>43195</v>
      </c>
      <c r="AF4271" s="171" t="s">
        <v>3417</v>
      </c>
    </row>
    <row r="4272" spans="28:32" x14ac:dyDescent="0.25">
      <c r="AB4272" s="171" t="s">
        <v>2989</v>
      </c>
      <c r="AC4272" s="171">
        <v>333</v>
      </c>
      <c r="AD4272" s="207">
        <v>43206</v>
      </c>
      <c r="AE4272" s="207">
        <v>43210</v>
      </c>
      <c r="AF4272" s="171" t="s">
        <v>3417</v>
      </c>
    </row>
    <row r="4273" spans="28:32" x14ac:dyDescent="0.25">
      <c r="AB4273" s="171" t="s">
        <v>2989</v>
      </c>
      <c r="AC4273" s="171">
        <v>333</v>
      </c>
      <c r="AD4273" s="207">
        <v>43206</v>
      </c>
      <c r="AE4273" s="207">
        <v>43210</v>
      </c>
      <c r="AF4273" s="171" t="s">
        <v>3417</v>
      </c>
    </row>
    <row r="4274" spans="28:32" x14ac:dyDescent="0.25">
      <c r="AB4274" s="171" t="s">
        <v>2989</v>
      </c>
      <c r="AC4274" s="171">
        <v>377</v>
      </c>
      <c r="AD4274" s="207">
        <v>43210</v>
      </c>
      <c r="AE4274" s="207">
        <v>43210</v>
      </c>
      <c r="AF4274" s="171" t="s">
        <v>3417</v>
      </c>
    </row>
    <row r="4275" spans="28:32" x14ac:dyDescent="0.25">
      <c r="AB4275" s="171" t="s">
        <v>2990</v>
      </c>
      <c r="AC4275" s="171">
        <v>373</v>
      </c>
      <c r="AD4275" s="207">
        <v>43195</v>
      </c>
      <c r="AE4275" s="207">
        <v>43377</v>
      </c>
      <c r="AF4275" s="171" t="s">
        <v>649</v>
      </c>
    </row>
    <row r="4276" spans="28:32" x14ac:dyDescent="0.25">
      <c r="AB4276" s="171" t="s">
        <v>2991</v>
      </c>
      <c r="AC4276" s="171">
        <v>323</v>
      </c>
      <c r="AD4276" s="207">
        <v>43074</v>
      </c>
      <c r="AE4276" s="207">
        <v>43111</v>
      </c>
      <c r="AF4276" s="171" t="s">
        <v>3417</v>
      </c>
    </row>
    <row r="4277" spans="28:32" x14ac:dyDescent="0.25">
      <c r="AB4277" s="171" t="s">
        <v>2991</v>
      </c>
      <c r="AC4277" s="171">
        <v>327</v>
      </c>
      <c r="AD4277" s="207">
        <v>43074</v>
      </c>
      <c r="AE4277" s="207">
        <v>43131</v>
      </c>
      <c r="AF4277" s="171" t="s">
        <v>3417</v>
      </c>
    </row>
    <row r="4278" spans="28:32" x14ac:dyDescent="0.25">
      <c r="AB4278" s="171" t="s">
        <v>2991</v>
      </c>
      <c r="AC4278" s="171">
        <v>347</v>
      </c>
      <c r="AD4278" s="207">
        <v>43118</v>
      </c>
      <c r="AE4278" s="207">
        <v>43133</v>
      </c>
      <c r="AF4278" s="171" t="s">
        <v>3417</v>
      </c>
    </row>
    <row r="4279" spans="28:32" x14ac:dyDescent="0.25">
      <c r="AB4279" s="171" t="s">
        <v>2991</v>
      </c>
      <c r="AC4279" s="171">
        <v>340</v>
      </c>
      <c r="AD4279" s="207">
        <v>43133</v>
      </c>
      <c r="AE4279" s="207">
        <v>43168</v>
      </c>
      <c r="AF4279" s="171" t="s">
        <v>3417</v>
      </c>
    </row>
    <row r="4280" spans="28:32" x14ac:dyDescent="0.25">
      <c r="AB4280" s="171" t="s">
        <v>2991</v>
      </c>
      <c r="AC4280" s="171">
        <v>357</v>
      </c>
      <c r="AD4280" s="207">
        <v>43139</v>
      </c>
      <c r="AE4280" s="207">
        <v>43164</v>
      </c>
      <c r="AF4280" s="171" t="s">
        <v>3417</v>
      </c>
    </row>
    <row r="4281" spans="28:32" x14ac:dyDescent="0.25">
      <c r="AB4281" s="171" t="s">
        <v>2991</v>
      </c>
      <c r="AC4281" s="171">
        <v>364</v>
      </c>
      <c r="AD4281" s="207">
        <v>43168</v>
      </c>
      <c r="AE4281" s="207">
        <v>43179</v>
      </c>
      <c r="AF4281" s="171" t="s">
        <v>3417</v>
      </c>
    </row>
    <row r="4282" spans="28:32" x14ac:dyDescent="0.25">
      <c r="AB4282" s="171" t="s">
        <v>2991</v>
      </c>
      <c r="AC4282" s="171">
        <v>353</v>
      </c>
      <c r="AD4282" s="207">
        <v>43180</v>
      </c>
      <c r="AE4282" s="207">
        <v>0</v>
      </c>
      <c r="AF4282" s="171" t="s">
        <v>649</v>
      </c>
    </row>
    <row r="4283" spans="28:32" x14ac:dyDescent="0.25">
      <c r="AB4283" s="171" t="s">
        <v>2991</v>
      </c>
      <c r="AC4283" s="171">
        <v>353</v>
      </c>
      <c r="AD4283" s="207">
        <v>43180</v>
      </c>
      <c r="AE4283" s="207">
        <v>0</v>
      </c>
      <c r="AF4283" s="171" t="s">
        <v>649</v>
      </c>
    </row>
    <row r="4284" spans="28:32" x14ac:dyDescent="0.25">
      <c r="AB4284" s="171" t="s">
        <v>2992</v>
      </c>
      <c r="AC4284" s="171">
        <v>357</v>
      </c>
      <c r="AD4284" s="207">
        <v>43139</v>
      </c>
      <c r="AE4284" s="207">
        <v>43164</v>
      </c>
      <c r="AF4284" s="171" t="s">
        <v>3417</v>
      </c>
    </row>
    <row r="4285" spans="28:32" x14ac:dyDescent="0.25">
      <c r="AB4285" s="171" t="s">
        <v>2992</v>
      </c>
      <c r="AC4285" s="171">
        <v>364</v>
      </c>
      <c r="AD4285" s="207">
        <v>43168</v>
      </c>
      <c r="AE4285" s="207">
        <v>43179</v>
      </c>
      <c r="AF4285" s="171" t="s">
        <v>3417</v>
      </c>
    </row>
    <row r="4286" spans="28:32" x14ac:dyDescent="0.25">
      <c r="AB4286" s="171" t="s">
        <v>2992</v>
      </c>
      <c r="AC4286" s="171">
        <v>353</v>
      </c>
      <c r="AD4286" s="207">
        <v>43180</v>
      </c>
      <c r="AE4286" s="207">
        <v>0</v>
      </c>
      <c r="AF4286" s="171" t="s">
        <v>649</v>
      </c>
    </row>
    <row r="4287" spans="28:32" x14ac:dyDescent="0.25">
      <c r="AB4287" s="171" t="s">
        <v>2992</v>
      </c>
      <c r="AC4287" s="171">
        <v>374</v>
      </c>
      <c r="AD4287" s="207">
        <v>43195</v>
      </c>
      <c r="AE4287" s="207">
        <v>0</v>
      </c>
      <c r="AF4287" s="171" t="s">
        <v>649</v>
      </c>
    </row>
    <row r="4288" spans="28:32" x14ac:dyDescent="0.25">
      <c r="AB4288" s="171" t="s">
        <v>2993</v>
      </c>
      <c r="AC4288" s="171">
        <v>347</v>
      </c>
      <c r="AD4288" s="207">
        <v>43118</v>
      </c>
      <c r="AE4288" s="207">
        <v>43133</v>
      </c>
      <c r="AF4288" s="171" t="s">
        <v>3417</v>
      </c>
    </row>
    <row r="4289" spans="28:32" x14ac:dyDescent="0.25">
      <c r="AB4289" s="171" t="s">
        <v>2993</v>
      </c>
      <c r="AC4289" s="171">
        <v>340</v>
      </c>
      <c r="AD4289" s="207">
        <v>43133</v>
      </c>
      <c r="AE4289" s="207">
        <v>43168</v>
      </c>
      <c r="AF4289" s="171" t="s">
        <v>3417</v>
      </c>
    </row>
    <row r="4290" spans="28:32" x14ac:dyDescent="0.25">
      <c r="AB4290" s="171" t="s">
        <v>3464</v>
      </c>
      <c r="AC4290" s="171">
        <v>377</v>
      </c>
      <c r="AD4290" s="207">
        <v>43210</v>
      </c>
      <c r="AE4290" s="207">
        <v>43210</v>
      </c>
      <c r="AF4290" s="171" t="s">
        <v>3417</v>
      </c>
    </row>
    <row r="4291" spans="28:32" x14ac:dyDescent="0.25">
      <c r="AB4291" s="171" t="s">
        <v>2994</v>
      </c>
      <c r="AC4291" s="171">
        <v>347</v>
      </c>
      <c r="AD4291" s="207">
        <v>43118</v>
      </c>
      <c r="AE4291" s="207">
        <v>43133</v>
      </c>
      <c r="AF4291" s="171" t="s">
        <v>3417</v>
      </c>
    </row>
    <row r="4292" spans="28:32" x14ac:dyDescent="0.25">
      <c r="AB4292" s="171" t="s">
        <v>2994</v>
      </c>
      <c r="AC4292" s="171">
        <v>340</v>
      </c>
      <c r="AD4292" s="207">
        <v>43133</v>
      </c>
      <c r="AE4292" s="207">
        <v>43168</v>
      </c>
      <c r="AF4292" s="171" t="s">
        <v>3417</v>
      </c>
    </row>
    <row r="4293" spans="28:32" x14ac:dyDescent="0.25">
      <c r="AB4293" s="171" t="s">
        <v>2994</v>
      </c>
      <c r="AC4293" s="171">
        <v>340</v>
      </c>
      <c r="AD4293" s="207">
        <v>43133</v>
      </c>
      <c r="AE4293" s="207">
        <v>43168</v>
      </c>
      <c r="AF4293" s="171" t="s">
        <v>3417</v>
      </c>
    </row>
    <row r="4294" spans="28:32" x14ac:dyDescent="0.25">
      <c r="AB4294" s="171" t="s">
        <v>2994</v>
      </c>
      <c r="AC4294" s="171">
        <v>357</v>
      </c>
      <c r="AD4294" s="207">
        <v>43139</v>
      </c>
      <c r="AE4294" s="207">
        <v>43164</v>
      </c>
      <c r="AF4294" s="171" t="s">
        <v>3417</v>
      </c>
    </row>
    <row r="4295" spans="28:32" x14ac:dyDescent="0.25">
      <c r="AB4295" s="171" t="s">
        <v>2994</v>
      </c>
      <c r="AC4295" s="171">
        <v>364</v>
      </c>
      <c r="AD4295" s="207">
        <v>43168</v>
      </c>
      <c r="AE4295" s="207">
        <v>43179</v>
      </c>
      <c r="AF4295" s="171" t="s">
        <v>3417</v>
      </c>
    </row>
    <row r="4296" spans="28:32" x14ac:dyDescent="0.25">
      <c r="AB4296" s="171" t="s">
        <v>2994</v>
      </c>
      <c r="AC4296" s="171">
        <v>353</v>
      </c>
      <c r="AD4296" s="207">
        <v>43180</v>
      </c>
      <c r="AE4296" s="207">
        <v>0</v>
      </c>
      <c r="AF4296" s="171" t="s">
        <v>649</v>
      </c>
    </row>
    <row r="4297" spans="28:32" x14ac:dyDescent="0.25">
      <c r="AB4297" s="171" t="s">
        <v>2994</v>
      </c>
      <c r="AC4297" s="171">
        <v>353</v>
      </c>
      <c r="AD4297" s="207">
        <v>43180</v>
      </c>
      <c r="AE4297" s="207">
        <v>0</v>
      </c>
      <c r="AF4297" s="171" t="s">
        <v>649</v>
      </c>
    </row>
    <row r="4298" spans="28:32" x14ac:dyDescent="0.25">
      <c r="AB4298" s="171" t="s">
        <v>2994</v>
      </c>
      <c r="AC4298" s="171">
        <v>353</v>
      </c>
      <c r="AD4298" s="207">
        <v>43180</v>
      </c>
      <c r="AE4298" s="207">
        <v>0</v>
      </c>
      <c r="AF4298" s="171" t="s">
        <v>649</v>
      </c>
    </row>
    <row r="4299" spans="28:32" x14ac:dyDescent="0.25">
      <c r="AB4299" s="171" t="s">
        <v>2994</v>
      </c>
      <c r="AC4299" s="171">
        <v>353</v>
      </c>
      <c r="AD4299" s="207">
        <v>43180</v>
      </c>
      <c r="AE4299" s="207">
        <v>0</v>
      </c>
      <c r="AF4299" s="171" t="s">
        <v>649</v>
      </c>
    </row>
    <row r="4300" spans="28:32" x14ac:dyDescent="0.25">
      <c r="AB4300" s="171" t="s">
        <v>2994</v>
      </c>
      <c r="AC4300" s="171">
        <v>353</v>
      </c>
      <c r="AD4300" s="207">
        <v>43180</v>
      </c>
      <c r="AE4300" s="207">
        <v>0</v>
      </c>
      <c r="AF4300" s="171" t="s">
        <v>649</v>
      </c>
    </row>
    <row r="4301" spans="28:32" x14ac:dyDescent="0.25">
      <c r="AB4301" s="171" t="s">
        <v>2995</v>
      </c>
      <c r="AC4301" s="171">
        <v>365</v>
      </c>
      <c r="AD4301" s="207">
        <v>43174</v>
      </c>
      <c r="AE4301" s="207">
        <v>0</v>
      </c>
      <c r="AF4301" s="171" t="s">
        <v>649</v>
      </c>
    </row>
    <row r="4302" spans="28:32" x14ac:dyDescent="0.25">
      <c r="AB4302" s="171" t="s">
        <v>2996</v>
      </c>
      <c r="AC4302" s="171">
        <v>365</v>
      </c>
      <c r="AD4302" s="207">
        <v>43174</v>
      </c>
      <c r="AE4302" s="207">
        <v>0</v>
      </c>
      <c r="AF4302" s="171" t="s">
        <v>649</v>
      </c>
    </row>
    <row r="4303" spans="28:32" x14ac:dyDescent="0.25">
      <c r="AB4303" s="171" t="s">
        <v>2997</v>
      </c>
      <c r="AC4303" s="171">
        <v>342</v>
      </c>
      <c r="AD4303" s="207">
        <v>43125</v>
      </c>
      <c r="AE4303" s="207">
        <v>43160</v>
      </c>
      <c r="AF4303" s="171" t="s">
        <v>3417</v>
      </c>
    </row>
    <row r="4304" spans="28:32" x14ac:dyDescent="0.25">
      <c r="AB4304" s="171" t="s">
        <v>2998</v>
      </c>
      <c r="AC4304" s="171">
        <v>342</v>
      </c>
      <c r="AD4304" s="207">
        <v>43125</v>
      </c>
      <c r="AE4304" s="207">
        <v>43160</v>
      </c>
      <c r="AF4304" s="171" t="s">
        <v>3417</v>
      </c>
    </row>
    <row r="4305" spans="28:32" x14ac:dyDescent="0.25">
      <c r="AB4305" s="171" t="s">
        <v>2999</v>
      </c>
      <c r="AC4305" s="171">
        <v>342</v>
      </c>
      <c r="AD4305" s="207">
        <v>43125</v>
      </c>
      <c r="AE4305" s="207">
        <v>43160</v>
      </c>
      <c r="AF4305" s="171" t="s">
        <v>3417</v>
      </c>
    </row>
    <row r="4306" spans="28:32" x14ac:dyDescent="0.25">
      <c r="AB4306" s="171" t="s">
        <v>3000</v>
      </c>
      <c r="AC4306" s="171">
        <v>342</v>
      </c>
      <c r="AD4306" s="207">
        <v>43125</v>
      </c>
      <c r="AE4306" s="207">
        <v>43160</v>
      </c>
      <c r="AF4306" s="171" t="s">
        <v>3417</v>
      </c>
    </row>
    <row r="4307" spans="28:32" x14ac:dyDescent="0.25">
      <c r="AB4307" s="171" t="s">
        <v>3234</v>
      </c>
      <c r="AC4307" s="171">
        <v>342</v>
      </c>
      <c r="AD4307" s="207">
        <v>43125</v>
      </c>
      <c r="AE4307" s="207">
        <v>43160</v>
      </c>
      <c r="AF4307" s="171" t="s">
        <v>3417</v>
      </c>
    </row>
    <row r="4308" spans="28:32" x14ac:dyDescent="0.25">
      <c r="AB4308" s="171" t="s">
        <v>3001</v>
      </c>
      <c r="AC4308" s="171">
        <v>342</v>
      </c>
      <c r="AD4308" s="207">
        <v>43125</v>
      </c>
      <c r="AE4308" s="207">
        <v>43160</v>
      </c>
      <c r="AF4308" s="171" t="s">
        <v>3417</v>
      </c>
    </row>
    <row r="4309" spans="28:32" x14ac:dyDescent="0.25">
      <c r="AB4309" s="171" t="s">
        <v>3002</v>
      </c>
      <c r="AC4309" s="171">
        <v>342</v>
      </c>
      <c r="AD4309" s="207">
        <v>43125</v>
      </c>
      <c r="AE4309" s="207">
        <v>43160</v>
      </c>
      <c r="AF4309" s="171" t="s">
        <v>3417</v>
      </c>
    </row>
    <row r="4310" spans="28:32" x14ac:dyDescent="0.25">
      <c r="AB4310" s="171" t="s">
        <v>3003</v>
      </c>
      <c r="AC4310" s="171">
        <v>342</v>
      </c>
      <c r="AD4310" s="207">
        <v>43125</v>
      </c>
      <c r="AE4310" s="207">
        <v>43160</v>
      </c>
      <c r="AF4310" s="171" t="s">
        <v>3417</v>
      </c>
    </row>
    <row r="4311" spans="28:32" x14ac:dyDescent="0.25">
      <c r="AB4311" s="171" t="s">
        <v>3004</v>
      </c>
      <c r="AC4311" s="171">
        <v>342</v>
      </c>
      <c r="AD4311" s="207">
        <v>43125</v>
      </c>
      <c r="AE4311" s="207">
        <v>43160</v>
      </c>
      <c r="AF4311" s="171" t="s">
        <v>3417</v>
      </c>
    </row>
    <row r="4312" spans="28:32" x14ac:dyDescent="0.25">
      <c r="AB4312" s="171" t="s">
        <v>3235</v>
      </c>
      <c r="AC4312" s="171">
        <v>342</v>
      </c>
      <c r="AD4312" s="207">
        <v>43125</v>
      </c>
      <c r="AE4312" s="207">
        <v>43160</v>
      </c>
      <c r="AF4312" s="171" t="s">
        <v>3417</v>
      </c>
    </row>
    <row r="4313" spans="28:32" x14ac:dyDescent="0.25">
      <c r="AB4313" s="171" t="s">
        <v>3236</v>
      </c>
      <c r="AC4313" s="171">
        <v>342</v>
      </c>
      <c r="AD4313" s="207">
        <v>43125</v>
      </c>
      <c r="AE4313" s="207">
        <v>43160</v>
      </c>
      <c r="AF4313" s="171" t="s">
        <v>3417</v>
      </c>
    </row>
    <row r="4314" spans="28:32" x14ac:dyDescent="0.25">
      <c r="AB4314" s="171" t="s">
        <v>3005</v>
      </c>
      <c r="AC4314" s="171">
        <v>342</v>
      </c>
      <c r="AD4314" s="207">
        <v>43125</v>
      </c>
      <c r="AE4314" s="207">
        <v>43160</v>
      </c>
      <c r="AF4314" s="171" t="s">
        <v>3417</v>
      </c>
    </row>
    <row r="4315" spans="28:32" x14ac:dyDescent="0.25">
      <c r="AB4315" s="171" t="s">
        <v>3237</v>
      </c>
      <c r="AC4315" s="171">
        <v>342</v>
      </c>
      <c r="AD4315" s="207">
        <v>43125</v>
      </c>
      <c r="AE4315" s="207">
        <v>43160</v>
      </c>
      <c r="AF4315" s="171" t="s">
        <v>3417</v>
      </c>
    </row>
    <row r="4316" spans="28:32" x14ac:dyDescent="0.25">
      <c r="AB4316" s="171" t="s">
        <v>3238</v>
      </c>
      <c r="AC4316" s="171">
        <v>342</v>
      </c>
      <c r="AD4316" s="207">
        <v>43125</v>
      </c>
      <c r="AE4316" s="207">
        <v>43160</v>
      </c>
      <c r="AF4316" s="171" t="s">
        <v>3417</v>
      </c>
    </row>
    <row r="4317" spans="28:32" x14ac:dyDescent="0.25">
      <c r="AB4317" s="171" t="s">
        <v>3239</v>
      </c>
      <c r="AC4317" s="171">
        <v>342</v>
      </c>
      <c r="AD4317" s="207">
        <v>43125</v>
      </c>
      <c r="AE4317" s="207">
        <v>43160</v>
      </c>
      <c r="AF4317" s="171" t="s">
        <v>3417</v>
      </c>
    </row>
    <row r="4318" spans="28:32" x14ac:dyDescent="0.25">
      <c r="AB4318" s="171" t="s">
        <v>3006</v>
      </c>
      <c r="AC4318" s="171">
        <v>342</v>
      </c>
      <c r="AD4318" s="207">
        <v>43125</v>
      </c>
      <c r="AE4318" s="207">
        <v>43160</v>
      </c>
      <c r="AF4318" s="171" t="s">
        <v>3417</v>
      </c>
    </row>
    <row r="4319" spans="28:32" x14ac:dyDescent="0.25">
      <c r="AB4319" s="171" t="s">
        <v>3007</v>
      </c>
      <c r="AC4319" s="171">
        <v>342</v>
      </c>
      <c r="AD4319" s="207">
        <v>43125</v>
      </c>
      <c r="AE4319" s="207">
        <v>43160</v>
      </c>
      <c r="AF4319" s="171" t="s">
        <v>3417</v>
      </c>
    </row>
    <row r="4320" spans="28:32" x14ac:dyDescent="0.25">
      <c r="AB4320" s="171" t="s">
        <v>3008</v>
      </c>
      <c r="AC4320" s="171">
        <v>342</v>
      </c>
      <c r="AD4320" s="207">
        <v>43125</v>
      </c>
      <c r="AE4320" s="207">
        <v>43160</v>
      </c>
      <c r="AF4320" s="171" t="s">
        <v>3417</v>
      </c>
    </row>
    <row r="4321" spans="28:32" x14ac:dyDescent="0.25">
      <c r="AB4321" s="171" t="s">
        <v>3009</v>
      </c>
      <c r="AC4321" s="171">
        <v>342</v>
      </c>
      <c r="AD4321" s="207">
        <v>43125</v>
      </c>
      <c r="AE4321" s="207">
        <v>43160</v>
      </c>
      <c r="AF4321" s="171" t="s">
        <v>3417</v>
      </c>
    </row>
    <row r="4322" spans="28:32" x14ac:dyDescent="0.25">
      <c r="AB4322" s="171" t="s">
        <v>3010</v>
      </c>
      <c r="AC4322" s="171">
        <v>342</v>
      </c>
      <c r="AD4322" s="207">
        <v>43125</v>
      </c>
      <c r="AE4322" s="207">
        <v>43160</v>
      </c>
      <c r="AF4322" s="171" t="s">
        <v>3417</v>
      </c>
    </row>
    <row r="4323" spans="28:32" x14ac:dyDescent="0.25">
      <c r="AB4323" s="171" t="s">
        <v>3240</v>
      </c>
      <c r="AC4323" s="171">
        <v>342</v>
      </c>
      <c r="AD4323" s="207">
        <v>43125</v>
      </c>
      <c r="AE4323" s="207">
        <v>43160</v>
      </c>
      <c r="AF4323" s="171" t="s">
        <v>3417</v>
      </c>
    </row>
    <row r="4324" spans="28:32" x14ac:dyDescent="0.25">
      <c r="AB4324" s="171" t="s">
        <v>3011</v>
      </c>
      <c r="AC4324" s="171">
        <v>342</v>
      </c>
      <c r="AD4324" s="207">
        <v>43125</v>
      </c>
      <c r="AE4324" s="207">
        <v>43160</v>
      </c>
      <c r="AF4324" s="171" t="s">
        <v>3417</v>
      </c>
    </row>
    <row r="4325" spans="28:32" x14ac:dyDescent="0.25">
      <c r="AB4325" s="171" t="s">
        <v>3012</v>
      </c>
      <c r="AC4325" s="171">
        <v>342</v>
      </c>
      <c r="AD4325" s="207">
        <v>43125</v>
      </c>
      <c r="AE4325" s="207">
        <v>43160</v>
      </c>
      <c r="AF4325" s="171" t="s">
        <v>3417</v>
      </c>
    </row>
    <row r="4326" spans="28:32" x14ac:dyDescent="0.25">
      <c r="AB4326" s="171" t="s">
        <v>3013</v>
      </c>
      <c r="AC4326" s="171">
        <v>342</v>
      </c>
      <c r="AD4326" s="207">
        <v>43125</v>
      </c>
      <c r="AE4326" s="207">
        <v>43160</v>
      </c>
      <c r="AF4326" s="171" t="s">
        <v>3417</v>
      </c>
    </row>
    <row r="4327" spans="28:32" x14ac:dyDescent="0.25">
      <c r="AB4327" s="171" t="s">
        <v>3014</v>
      </c>
      <c r="AC4327" s="171">
        <v>342</v>
      </c>
      <c r="AD4327" s="207">
        <v>43125</v>
      </c>
      <c r="AE4327" s="207">
        <v>43160</v>
      </c>
      <c r="AF4327" s="171" t="s">
        <v>3417</v>
      </c>
    </row>
    <row r="4328" spans="28:32" x14ac:dyDescent="0.25">
      <c r="AB4328" s="171" t="s">
        <v>3015</v>
      </c>
      <c r="AC4328" s="171">
        <v>342</v>
      </c>
      <c r="AD4328" s="207">
        <v>43125</v>
      </c>
      <c r="AE4328" s="207">
        <v>43160</v>
      </c>
      <c r="AF4328" s="171" t="s">
        <v>3417</v>
      </c>
    </row>
    <row r="4329" spans="28:32" x14ac:dyDescent="0.25">
      <c r="AB4329" s="171" t="s">
        <v>3016</v>
      </c>
      <c r="AC4329" s="171">
        <v>342</v>
      </c>
      <c r="AD4329" s="207">
        <v>43125</v>
      </c>
      <c r="AE4329" s="207">
        <v>43160</v>
      </c>
      <c r="AF4329" s="171" t="s">
        <v>3417</v>
      </c>
    </row>
    <row r="4330" spans="28:32" x14ac:dyDescent="0.25">
      <c r="AB4330" s="171" t="s">
        <v>3017</v>
      </c>
      <c r="AC4330" s="171">
        <v>342</v>
      </c>
      <c r="AD4330" s="207">
        <v>43125</v>
      </c>
      <c r="AE4330" s="207">
        <v>43160</v>
      </c>
      <c r="AF4330" s="171" t="s">
        <v>3417</v>
      </c>
    </row>
    <row r="4331" spans="28:32" x14ac:dyDescent="0.25">
      <c r="AB4331" s="171" t="s">
        <v>3018</v>
      </c>
      <c r="AC4331" s="171">
        <v>342</v>
      </c>
      <c r="AD4331" s="207">
        <v>43125</v>
      </c>
      <c r="AE4331" s="207">
        <v>43160</v>
      </c>
      <c r="AF4331" s="171" t="s">
        <v>3417</v>
      </c>
    </row>
    <row r="4332" spans="28:32" x14ac:dyDescent="0.25">
      <c r="AB4332" s="171" t="s">
        <v>3019</v>
      </c>
      <c r="AC4332" s="171">
        <v>342</v>
      </c>
      <c r="AD4332" s="207">
        <v>43125</v>
      </c>
      <c r="AE4332" s="207">
        <v>43160</v>
      </c>
      <c r="AF4332" s="171" t="s">
        <v>3417</v>
      </c>
    </row>
    <row r="4333" spans="28:32" x14ac:dyDescent="0.25">
      <c r="AB4333" s="171" t="s">
        <v>3241</v>
      </c>
      <c r="AC4333" s="171">
        <v>342</v>
      </c>
      <c r="AD4333" s="207">
        <v>43125</v>
      </c>
      <c r="AE4333" s="207">
        <v>43160</v>
      </c>
      <c r="AF4333" s="171" t="s">
        <v>3417</v>
      </c>
    </row>
    <row r="4334" spans="28:32" x14ac:dyDescent="0.25">
      <c r="AB4334" s="171" t="s">
        <v>3242</v>
      </c>
      <c r="AC4334" s="171">
        <v>342</v>
      </c>
      <c r="AD4334" s="207">
        <v>43125</v>
      </c>
      <c r="AE4334" s="207">
        <v>43160</v>
      </c>
      <c r="AF4334" s="171" t="s">
        <v>3417</v>
      </c>
    </row>
    <row r="4335" spans="28:32" x14ac:dyDescent="0.25">
      <c r="AB4335" s="171" t="s">
        <v>3020</v>
      </c>
      <c r="AC4335" s="171">
        <v>342</v>
      </c>
      <c r="AD4335" s="207">
        <v>43125</v>
      </c>
      <c r="AE4335" s="207">
        <v>43160</v>
      </c>
      <c r="AF4335" s="171" t="s">
        <v>3417</v>
      </c>
    </row>
    <row r="4336" spans="28:32" x14ac:dyDescent="0.25">
      <c r="AB4336" s="171" t="s">
        <v>3020</v>
      </c>
      <c r="AC4336" s="171">
        <v>342</v>
      </c>
      <c r="AD4336" s="207">
        <v>43125</v>
      </c>
      <c r="AE4336" s="207">
        <v>43160</v>
      </c>
      <c r="AF4336" s="171" t="s">
        <v>3417</v>
      </c>
    </row>
    <row r="4337" spans="28:32" x14ac:dyDescent="0.25">
      <c r="AB4337" s="171" t="s">
        <v>3021</v>
      </c>
      <c r="AC4337" s="171">
        <v>342</v>
      </c>
      <c r="AD4337" s="207">
        <v>43125</v>
      </c>
      <c r="AE4337" s="207">
        <v>43160</v>
      </c>
      <c r="AF4337" s="171" t="s">
        <v>3417</v>
      </c>
    </row>
    <row r="4338" spans="28:32" x14ac:dyDescent="0.25">
      <c r="AB4338" s="171" t="s">
        <v>3022</v>
      </c>
      <c r="AC4338" s="171">
        <v>342</v>
      </c>
      <c r="AD4338" s="207">
        <v>43125</v>
      </c>
      <c r="AE4338" s="207">
        <v>43160</v>
      </c>
      <c r="AF4338" s="171" t="s">
        <v>3417</v>
      </c>
    </row>
    <row r="4339" spans="28:32" x14ac:dyDescent="0.25">
      <c r="AB4339" s="171" t="s">
        <v>3023</v>
      </c>
      <c r="AC4339" s="171">
        <v>347</v>
      </c>
      <c r="AD4339" s="207">
        <v>43118</v>
      </c>
      <c r="AE4339" s="207">
        <v>43133</v>
      </c>
      <c r="AF4339" s="171" t="s">
        <v>3417</v>
      </c>
    </row>
    <row r="4340" spans="28:32" x14ac:dyDescent="0.25">
      <c r="AB4340" s="171" t="s">
        <v>3023</v>
      </c>
      <c r="AC4340" s="171">
        <v>340</v>
      </c>
      <c r="AD4340" s="207">
        <v>43133</v>
      </c>
      <c r="AE4340" s="207">
        <v>43168</v>
      </c>
      <c r="AF4340" s="171" t="s">
        <v>3417</v>
      </c>
    </row>
    <row r="4341" spans="28:32" x14ac:dyDescent="0.25">
      <c r="AB4341" s="171" t="s">
        <v>3024</v>
      </c>
      <c r="AC4341" s="171">
        <v>340</v>
      </c>
      <c r="AD4341" s="207">
        <v>43133</v>
      </c>
      <c r="AE4341" s="207">
        <v>43168</v>
      </c>
      <c r="AF4341" s="171" t="s">
        <v>3417</v>
      </c>
    </row>
    <row r="4342" spans="28:32" x14ac:dyDescent="0.25">
      <c r="AB4342" s="171" t="s">
        <v>3024</v>
      </c>
      <c r="AC4342" s="171">
        <v>364</v>
      </c>
      <c r="AD4342" s="207">
        <v>43168</v>
      </c>
      <c r="AE4342" s="207">
        <v>43179</v>
      </c>
      <c r="AF4342" s="171" t="s">
        <v>3417</v>
      </c>
    </row>
    <row r="4343" spans="28:32" x14ac:dyDescent="0.25">
      <c r="AB4343" s="171" t="s">
        <v>3024</v>
      </c>
      <c r="AC4343" s="171">
        <v>353</v>
      </c>
      <c r="AD4343" s="207">
        <v>43180</v>
      </c>
      <c r="AE4343" s="207">
        <v>0</v>
      </c>
      <c r="AF4343" s="171" t="s">
        <v>649</v>
      </c>
    </row>
    <row r="4344" spans="28:32" x14ac:dyDescent="0.25">
      <c r="AB4344" s="171" t="s">
        <v>3025</v>
      </c>
      <c r="AC4344" s="171">
        <v>364</v>
      </c>
      <c r="AD4344" s="207">
        <v>43168</v>
      </c>
      <c r="AE4344" s="207">
        <v>43179</v>
      </c>
      <c r="AF4344" s="171" t="s">
        <v>3417</v>
      </c>
    </row>
    <row r="4345" spans="28:32" x14ac:dyDescent="0.25">
      <c r="AB4345" s="171" t="s">
        <v>3025</v>
      </c>
      <c r="AC4345" s="171">
        <v>353</v>
      </c>
      <c r="AD4345" s="207">
        <v>43180</v>
      </c>
      <c r="AE4345" s="207">
        <v>0</v>
      </c>
      <c r="AF4345" s="171" t="s">
        <v>649</v>
      </c>
    </row>
    <row r="4346" spans="28:32" x14ac:dyDescent="0.25">
      <c r="AB4346" s="171" t="s">
        <v>3026</v>
      </c>
      <c r="AC4346" s="171">
        <v>323</v>
      </c>
      <c r="AD4346" s="207">
        <v>43074</v>
      </c>
      <c r="AE4346" s="207">
        <v>43111</v>
      </c>
      <c r="AF4346" s="171" t="s">
        <v>3417</v>
      </c>
    </row>
    <row r="4347" spans="28:32" x14ac:dyDescent="0.25">
      <c r="AB4347" s="171" t="s">
        <v>3026</v>
      </c>
      <c r="AC4347" s="171">
        <v>347</v>
      </c>
      <c r="AD4347" s="207">
        <v>43118</v>
      </c>
      <c r="AE4347" s="207">
        <v>43133</v>
      </c>
      <c r="AF4347" s="171" t="s">
        <v>3417</v>
      </c>
    </row>
    <row r="4348" spans="28:32" x14ac:dyDescent="0.25">
      <c r="AB4348" s="171" t="s">
        <v>3026</v>
      </c>
      <c r="AC4348" s="171">
        <v>340</v>
      </c>
      <c r="AD4348" s="207">
        <v>43133</v>
      </c>
      <c r="AE4348" s="207">
        <v>43168</v>
      </c>
      <c r="AF4348" s="171" t="s">
        <v>3417</v>
      </c>
    </row>
    <row r="4349" spans="28:32" x14ac:dyDescent="0.25">
      <c r="AB4349" s="171" t="s">
        <v>3026</v>
      </c>
      <c r="AC4349" s="171">
        <v>340</v>
      </c>
      <c r="AD4349" s="207">
        <v>43133</v>
      </c>
      <c r="AE4349" s="207">
        <v>43168</v>
      </c>
      <c r="AF4349" s="171" t="s">
        <v>3417</v>
      </c>
    </row>
    <row r="4350" spans="28:32" x14ac:dyDescent="0.25">
      <c r="AB4350" s="171" t="s">
        <v>3026</v>
      </c>
      <c r="AC4350" s="171">
        <v>357</v>
      </c>
      <c r="AD4350" s="207">
        <v>43139</v>
      </c>
      <c r="AE4350" s="207">
        <v>43164</v>
      </c>
      <c r="AF4350" s="171" t="s">
        <v>3417</v>
      </c>
    </row>
    <row r="4351" spans="28:32" x14ac:dyDescent="0.25">
      <c r="AB4351" s="171" t="s">
        <v>3026</v>
      </c>
      <c r="AC4351" s="171">
        <v>364</v>
      </c>
      <c r="AD4351" s="207">
        <v>43168</v>
      </c>
      <c r="AE4351" s="207">
        <v>43179</v>
      </c>
      <c r="AF4351" s="171" t="s">
        <v>3417</v>
      </c>
    </row>
    <row r="4352" spans="28:32" x14ac:dyDescent="0.25">
      <c r="AB4352" s="171" t="s">
        <v>3026</v>
      </c>
      <c r="AC4352" s="171">
        <v>353</v>
      </c>
      <c r="AD4352" s="207">
        <v>43180</v>
      </c>
      <c r="AE4352" s="207">
        <v>0</v>
      </c>
      <c r="AF4352" s="171" t="s">
        <v>649</v>
      </c>
    </row>
    <row r="4353" spans="28:32" x14ac:dyDescent="0.25">
      <c r="AB4353" s="171" t="s">
        <v>3026</v>
      </c>
      <c r="AC4353" s="171">
        <v>353</v>
      </c>
      <c r="AD4353" s="207">
        <v>43180</v>
      </c>
      <c r="AE4353" s="207">
        <v>0</v>
      </c>
      <c r="AF4353" s="171" t="s">
        <v>649</v>
      </c>
    </row>
    <row r="4354" spans="28:32" x14ac:dyDescent="0.25">
      <c r="AB4354" s="171" t="s">
        <v>3026</v>
      </c>
      <c r="AC4354" s="171">
        <v>353</v>
      </c>
      <c r="AD4354" s="207">
        <v>43180</v>
      </c>
      <c r="AE4354" s="207">
        <v>0</v>
      </c>
      <c r="AF4354" s="171" t="s">
        <v>649</v>
      </c>
    </row>
    <row r="4355" spans="28:32" x14ac:dyDescent="0.25">
      <c r="AB4355" s="171" t="s">
        <v>3026</v>
      </c>
      <c r="AC4355" s="171">
        <v>353</v>
      </c>
      <c r="AD4355" s="207">
        <v>43180</v>
      </c>
      <c r="AE4355" s="207">
        <v>0</v>
      </c>
      <c r="AF4355" s="171" t="s">
        <v>649</v>
      </c>
    </row>
    <row r="4356" spans="28:32" x14ac:dyDescent="0.25">
      <c r="AB4356" s="171" t="s">
        <v>3027</v>
      </c>
      <c r="AC4356" s="171">
        <v>357</v>
      </c>
      <c r="AD4356" s="207">
        <v>43139</v>
      </c>
      <c r="AE4356" s="207">
        <v>43164</v>
      </c>
      <c r="AF4356" s="171" t="s">
        <v>3417</v>
      </c>
    </row>
    <row r="4357" spans="28:32" x14ac:dyDescent="0.25">
      <c r="AB4357" s="171" t="s">
        <v>3027</v>
      </c>
      <c r="AC4357" s="171">
        <v>353</v>
      </c>
      <c r="AD4357" s="207">
        <v>43180</v>
      </c>
      <c r="AE4357" s="207">
        <v>0</v>
      </c>
      <c r="AF4357" s="171" t="s">
        <v>649</v>
      </c>
    </row>
    <row r="4358" spans="28:32" x14ac:dyDescent="0.25">
      <c r="AB4358" s="171" t="s">
        <v>3028</v>
      </c>
      <c r="AC4358" s="171">
        <v>357</v>
      </c>
      <c r="AD4358" s="207">
        <v>43139</v>
      </c>
      <c r="AE4358" s="207">
        <v>43164</v>
      </c>
      <c r="AF4358" s="171" t="s">
        <v>3417</v>
      </c>
    </row>
    <row r="4359" spans="28:32" x14ac:dyDescent="0.25">
      <c r="AB4359" s="171" t="s">
        <v>3028</v>
      </c>
      <c r="AC4359" s="171">
        <v>353</v>
      </c>
      <c r="AD4359" s="207">
        <v>43180</v>
      </c>
      <c r="AE4359" s="207">
        <v>0</v>
      </c>
      <c r="AF4359" s="171" t="s">
        <v>649</v>
      </c>
    </row>
    <row r="4360" spans="28:32" x14ac:dyDescent="0.25">
      <c r="AB4360" s="171" t="s">
        <v>3029</v>
      </c>
      <c r="AC4360" s="171">
        <v>347</v>
      </c>
      <c r="AD4360" s="207">
        <v>43118</v>
      </c>
      <c r="AE4360" s="207">
        <v>43133</v>
      </c>
      <c r="AF4360" s="171" t="s">
        <v>3417</v>
      </c>
    </row>
    <row r="4361" spans="28:32" x14ac:dyDescent="0.25">
      <c r="AB4361" s="171" t="s">
        <v>3029</v>
      </c>
      <c r="AC4361" s="171">
        <v>353</v>
      </c>
      <c r="AD4361" s="207">
        <v>43180</v>
      </c>
      <c r="AE4361" s="207">
        <v>0</v>
      </c>
      <c r="AF4361" s="171" t="s">
        <v>649</v>
      </c>
    </row>
    <row r="4362" spans="28:32" x14ac:dyDescent="0.25">
      <c r="AB4362" s="171" t="s">
        <v>3030</v>
      </c>
      <c r="AC4362" s="171">
        <v>327</v>
      </c>
      <c r="AD4362" s="207">
        <v>43074</v>
      </c>
      <c r="AE4362" s="207">
        <v>43131</v>
      </c>
      <c r="AF4362" s="171" t="s">
        <v>3417</v>
      </c>
    </row>
    <row r="4363" spans="28:32" x14ac:dyDescent="0.25">
      <c r="AB4363" s="171" t="s">
        <v>3030</v>
      </c>
      <c r="AC4363" s="171">
        <v>347</v>
      </c>
      <c r="AD4363" s="207">
        <v>43118</v>
      </c>
      <c r="AE4363" s="207">
        <v>43133</v>
      </c>
      <c r="AF4363" s="171" t="s">
        <v>3417</v>
      </c>
    </row>
    <row r="4364" spans="28:32" x14ac:dyDescent="0.25">
      <c r="AB4364" s="171" t="s">
        <v>3030</v>
      </c>
      <c r="AC4364" s="171">
        <v>364</v>
      </c>
      <c r="AD4364" s="207">
        <v>43168</v>
      </c>
      <c r="AE4364" s="207">
        <v>43179</v>
      </c>
      <c r="AF4364" s="171" t="s">
        <v>3417</v>
      </c>
    </row>
    <row r="4365" spans="28:32" x14ac:dyDescent="0.25">
      <c r="AB4365" s="171" t="s">
        <v>3030</v>
      </c>
      <c r="AC4365" s="171">
        <v>353</v>
      </c>
      <c r="AD4365" s="207">
        <v>43180</v>
      </c>
      <c r="AE4365" s="207">
        <v>0</v>
      </c>
      <c r="AF4365" s="171" t="s">
        <v>649</v>
      </c>
    </row>
    <row r="4366" spans="28:32" x14ac:dyDescent="0.25">
      <c r="AB4366" s="171" t="s">
        <v>3030</v>
      </c>
      <c r="AC4366" s="171">
        <v>353</v>
      </c>
      <c r="AD4366" s="207">
        <v>43180</v>
      </c>
      <c r="AE4366" s="207">
        <v>0</v>
      </c>
      <c r="AF4366" s="171" t="s">
        <v>649</v>
      </c>
    </row>
    <row r="4367" spans="28:32" x14ac:dyDescent="0.25">
      <c r="AB4367" s="171" t="s">
        <v>3030</v>
      </c>
      <c r="AC4367" s="171">
        <v>353</v>
      </c>
      <c r="AD4367" s="207">
        <v>43180</v>
      </c>
      <c r="AE4367" s="207">
        <v>0</v>
      </c>
      <c r="AF4367" s="171" t="s">
        <v>649</v>
      </c>
    </row>
    <row r="4368" spans="28:32" x14ac:dyDescent="0.25">
      <c r="AB4368" s="171" t="s">
        <v>3031</v>
      </c>
      <c r="AC4368" s="171">
        <v>357</v>
      </c>
      <c r="AD4368" s="207">
        <v>43139</v>
      </c>
      <c r="AE4368" s="207">
        <v>43164</v>
      </c>
      <c r="AF4368" s="171" t="s">
        <v>3417</v>
      </c>
    </row>
    <row r="4369" spans="28:32" x14ac:dyDescent="0.25">
      <c r="AB4369" s="171" t="s">
        <v>3031</v>
      </c>
      <c r="AC4369" s="171">
        <v>353</v>
      </c>
      <c r="AD4369" s="207">
        <v>43180</v>
      </c>
      <c r="AE4369" s="207">
        <v>0</v>
      </c>
      <c r="AF4369" s="171" t="s">
        <v>649</v>
      </c>
    </row>
    <row r="4370" spans="28:32" x14ac:dyDescent="0.25">
      <c r="AB4370" s="171" t="s">
        <v>3031</v>
      </c>
      <c r="AC4370" s="171">
        <v>353</v>
      </c>
      <c r="AD4370" s="207">
        <v>43180</v>
      </c>
      <c r="AE4370" s="207">
        <v>0</v>
      </c>
      <c r="AF4370" s="171" t="s">
        <v>649</v>
      </c>
    </row>
    <row r="4371" spans="28:32" x14ac:dyDescent="0.25">
      <c r="AB4371" s="171" t="s">
        <v>3032</v>
      </c>
      <c r="AC4371" s="171">
        <v>327</v>
      </c>
      <c r="AD4371" s="207">
        <v>43074</v>
      </c>
      <c r="AE4371" s="207">
        <v>43131</v>
      </c>
      <c r="AF4371" s="171" t="s">
        <v>3417</v>
      </c>
    </row>
    <row r="4372" spans="28:32" x14ac:dyDescent="0.25">
      <c r="AB4372" s="171" t="s">
        <v>3243</v>
      </c>
      <c r="AC4372" s="171">
        <v>327</v>
      </c>
      <c r="AD4372" s="207">
        <v>43074</v>
      </c>
      <c r="AE4372" s="207">
        <v>43131</v>
      </c>
      <c r="AF4372" s="171" t="s">
        <v>3417</v>
      </c>
    </row>
    <row r="4373" spans="28:32" x14ac:dyDescent="0.25">
      <c r="AB4373" s="171" t="s">
        <v>3243</v>
      </c>
      <c r="AC4373" s="171">
        <v>327</v>
      </c>
      <c r="AD4373" s="207">
        <v>43074</v>
      </c>
      <c r="AE4373" s="207">
        <v>43131</v>
      </c>
      <c r="AF4373" s="171" t="s">
        <v>3417</v>
      </c>
    </row>
    <row r="4374" spans="28:32" x14ac:dyDescent="0.25">
      <c r="AB4374" s="171" t="s">
        <v>3243</v>
      </c>
      <c r="AC4374" s="171">
        <v>327</v>
      </c>
      <c r="AD4374" s="207">
        <v>43074</v>
      </c>
      <c r="AE4374" s="207">
        <v>43131</v>
      </c>
      <c r="AF4374" s="171" t="s">
        <v>3417</v>
      </c>
    </row>
    <row r="4375" spans="28:32" x14ac:dyDescent="0.25">
      <c r="AB4375" s="171" t="s">
        <v>3243</v>
      </c>
      <c r="AC4375" s="171">
        <v>353</v>
      </c>
      <c r="AD4375" s="207">
        <v>43180</v>
      </c>
      <c r="AE4375" s="207">
        <v>0</v>
      </c>
      <c r="AF4375" s="171" t="s">
        <v>649</v>
      </c>
    </row>
    <row r="4376" spans="28:32" x14ac:dyDescent="0.25">
      <c r="AB4376" s="171" t="s">
        <v>3243</v>
      </c>
      <c r="AC4376" s="171">
        <v>353</v>
      </c>
      <c r="AD4376" s="207">
        <v>43180</v>
      </c>
      <c r="AE4376" s="207">
        <v>0</v>
      </c>
      <c r="AF4376" s="171" t="s">
        <v>649</v>
      </c>
    </row>
    <row r="4377" spans="28:32" x14ac:dyDescent="0.25">
      <c r="AB4377" s="171" t="s">
        <v>3243</v>
      </c>
      <c r="AC4377" s="171">
        <v>353</v>
      </c>
      <c r="AD4377" s="207">
        <v>43180</v>
      </c>
      <c r="AE4377" s="207">
        <v>0</v>
      </c>
      <c r="AF4377" s="171" t="s">
        <v>649</v>
      </c>
    </row>
    <row r="4378" spans="28:32" x14ac:dyDescent="0.25">
      <c r="AB4378" s="171" t="s">
        <v>3033</v>
      </c>
      <c r="AC4378" s="171">
        <v>347</v>
      </c>
      <c r="AD4378" s="207">
        <v>43118</v>
      </c>
      <c r="AE4378" s="207">
        <v>43133</v>
      </c>
      <c r="AF4378" s="171" t="s">
        <v>3417</v>
      </c>
    </row>
    <row r="4379" spans="28:32" x14ac:dyDescent="0.25">
      <c r="AB4379" s="171" t="s">
        <v>3033</v>
      </c>
      <c r="AC4379" s="171">
        <v>340</v>
      </c>
      <c r="AD4379" s="207">
        <v>43133</v>
      </c>
      <c r="AE4379" s="207">
        <v>43168</v>
      </c>
      <c r="AF4379" s="171" t="s">
        <v>3417</v>
      </c>
    </row>
    <row r="4380" spans="28:32" x14ac:dyDescent="0.25">
      <c r="AB4380" s="171" t="s">
        <v>3465</v>
      </c>
      <c r="AC4380" s="171">
        <v>377</v>
      </c>
      <c r="AD4380" s="207">
        <v>43210</v>
      </c>
      <c r="AE4380" s="207">
        <v>43210</v>
      </c>
      <c r="AF4380" s="171" t="s">
        <v>3417</v>
      </c>
    </row>
    <row r="4381" spans="28:32" x14ac:dyDescent="0.25">
      <c r="AB4381" s="171" t="s">
        <v>3034</v>
      </c>
      <c r="AC4381" s="171">
        <v>342</v>
      </c>
      <c r="AD4381" s="207">
        <v>43125</v>
      </c>
      <c r="AE4381" s="207">
        <v>43160</v>
      </c>
      <c r="AF4381" s="171" t="s">
        <v>3417</v>
      </c>
    </row>
    <row r="4382" spans="28:32" x14ac:dyDescent="0.25">
      <c r="AB4382" s="171" t="s">
        <v>3035</v>
      </c>
      <c r="AC4382" s="171">
        <v>327</v>
      </c>
      <c r="AD4382" s="207">
        <v>43074</v>
      </c>
      <c r="AE4382" s="207">
        <v>43131</v>
      </c>
      <c r="AF4382" s="171" t="s">
        <v>3417</v>
      </c>
    </row>
    <row r="4383" spans="28:32" x14ac:dyDescent="0.25">
      <c r="AB4383" s="171" t="s">
        <v>3035</v>
      </c>
      <c r="AC4383" s="171">
        <v>327</v>
      </c>
      <c r="AD4383" s="207">
        <v>43074</v>
      </c>
      <c r="AE4383" s="207">
        <v>43131</v>
      </c>
      <c r="AF4383" s="171" t="s">
        <v>3417</v>
      </c>
    </row>
    <row r="4384" spans="28:32" x14ac:dyDescent="0.25">
      <c r="AB4384" s="171" t="s">
        <v>3035</v>
      </c>
      <c r="AC4384" s="171">
        <v>347</v>
      </c>
      <c r="AD4384" s="207">
        <v>43118</v>
      </c>
      <c r="AE4384" s="207">
        <v>43133</v>
      </c>
      <c r="AF4384" s="171" t="s">
        <v>3417</v>
      </c>
    </row>
    <row r="4385" spans="28:32" x14ac:dyDescent="0.25">
      <c r="AB4385" s="171" t="s">
        <v>3036</v>
      </c>
      <c r="AC4385" s="171">
        <v>347</v>
      </c>
      <c r="AD4385" s="207">
        <v>43118</v>
      </c>
      <c r="AE4385" s="207">
        <v>43133</v>
      </c>
      <c r="AF4385" s="171" t="s">
        <v>3417</v>
      </c>
    </row>
    <row r="4386" spans="28:32" x14ac:dyDescent="0.25">
      <c r="AB4386" s="171" t="s">
        <v>3036</v>
      </c>
      <c r="AC4386" s="171">
        <v>340</v>
      </c>
      <c r="AD4386" s="207">
        <v>43133</v>
      </c>
      <c r="AE4386" s="207">
        <v>43168</v>
      </c>
      <c r="AF4386" s="171" t="s">
        <v>3417</v>
      </c>
    </row>
    <row r="4387" spans="28:32" x14ac:dyDescent="0.25">
      <c r="AB4387" s="171" t="s">
        <v>3036</v>
      </c>
      <c r="AC4387" s="171">
        <v>364</v>
      </c>
      <c r="AD4387" s="207">
        <v>43168</v>
      </c>
      <c r="AE4387" s="207">
        <v>43179</v>
      </c>
      <c r="AF4387" s="171" t="s">
        <v>3417</v>
      </c>
    </row>
    <row r="4388" spans="28:32" x14ac:dyDescent="0.25">
      <c r="AB4388" s="171" t="s">
        <v>3036</v>
      </c>
      <c r="AC4388" s="171">
        <v>353</v>
      </c>
      <c r="AD4388" s="207">
        <v>43180</v>
      </c>
      <c r="AE4388" s="207">
        <v>0</v>
      </c>
      <c r="AF4388" s="171" t="s">
        <v>649</v>
      </c>
    </row>
    <row r="4389" spans="28:32" x14ac:dyDescent="0.25">
      <c r="AB4389" s="171" t="s">
        <v>3036</v>
      </c>
      <c r="AC4389" s="171">
        <v>353</v>
      </c>
      <c r="AD4389" s="207">
        <v>43180</v>
      </c>
      <c r="AE4389" s="207">
        <v>0</v>
      </c>
      <c r="AF4389" s="171" t="s">
        <v>649</v>
      </c>
    </row>
    <row r="4390" spans="28:32" x14ac:dyDescent="0.25">
      <c r="AB4390" s="171" t="s">
        <v>3037</v>
      </c>
      <c r="AC4390" s="171">
        <v>347</v>
      </c>
      <c r="AD4390" s="207">
        <v>43118</v>
      </c>
      <c r="AE4390" s="207">
        <v>43133</v>
      </c>
      <c r="AF4390" s="171" t="s">
        <v>3417</v>
      </c>
    </row>
    <row r="4391" spans="28:32" x14ac:dyDescent="0.25">
      <c r="AB4391" s="171" t="s">
        <v>3037</v>
      </c>
      <c r="AC4391" s="171">
        <v>340</v>
      </c>
      <c r="AD4391" s="207">
        <v>43133</v>
      </c>
      <c r="AE4391" s="207">
        <v>43168</v>
      </c>
      <c r="AF4391" s="171" t="s">
        <v>3417</v>
      </c>
    </row>
    <row r="4392" spans="28:32" x14ac:dyDescent="0.25">
      <c r="AB4392" s="171" t="s">
        <v>3037</v>
      </c>
      <c r="AC4392" s="171">
        <v>340</v>
      </c>
      <c r="AD4392" s="207">
        <v>43133</v>
      </c>
      <c r="AE4392" s="207">
        <v>43168</v>
      </c>
      <c r="AF4392" s="171" t="s">
        <v>3417</v>
      </c>
    </row>
    <row r="4393" spans="28:32" x14ac:dyDescent="0.25">
      <c r="AB4393" s="171" t="s">
        <v>3037</v>
      </c>
      <c r="AC4393" s="171">
        <v>353</v>
      </c>
      <c r="AD4393" s="207">
        <v>43180</v>
      </c>
      <c r="AE4393" s="207">
        <v>0</v>
      </c>
      <c r="AF4393" s="171" t="s">
        <v>649</v>
      </c>
    </row>
    <row r="4394" spans="28:32" x14ac:dyDescent="0.25">
      <c r="AB4394" s="171" t="s">
        <v>3038</v>
      </c>
      <c r="AC4394" s="171">
        <v>347</v>
      </c>
      <c r="AD4394" s="207">
        <v>43118</v>
      </c>
      <c r="AE4394" s="207">
        <v>43133</v>
      </c>
      <c r="AF4394" s="171" t="s">
        <v>3417</v>
      </c>
    </row>
    <row r="4395" spans="28:32" x14ac:dyDescent="0.25">
      <c r="AB4395" s="171" t="s">
        <v>3038</v>
      </c>
      <c r="AC4395" s="171">
        <v>340</v>
      </c>
      <c r="AD4395" s="207">
        <v>43133</v>
      </c>
      <c r="AE4395" s="207">
        <v>43168</v>
      </c>
      <c r="AF4395" s="171" t="s">
        <v>3417</v>
      </c>
    </row>
    <row r="4396" spans="28:32" x14ac:dyDescent="0.25">
      <c r="AB4396" s="171" t="s">
        <v>3038</v>
      </c>
      <c r="AC4396" s="171">
        <v>340</v>
      </c>
      <c r="AD4396" s="207">
        <v>43133</v>
      </c>
      <c r="AE4396" s="207">
        <v>43168</v>
      </c>
      <c r="AF4396" s="171" t="s">
        <v>3417</v>
      </c>
    </row>
    <row r="4397" spans="28:32" x14ac:dyDescent="0.25">
      <c r="AB4397" s="171" t="s">
        <v>3039</v>
      </c>
      <c r="AC4397" s="171">
        <v>347</v>
      </c>
      <c r="AD4397" s="207">
        <v>43118</v>
      </c>
      <c r="AE4397" s="207">
        <v>43133</v>
      </c>
      <c r="AF4397" s="171" t="s">
        <v>3417</v>
      </c>
    </row>
    <row r="4398" spans="28:32" x14ac:dyDescent="0.25">
      <c r="AB4398" s="171" t="s">
        <v>3039</v>
      </c>
      <c r="AC4398" s="171">
        <v>340</v>
      </c>
      <c r="AD4398" s="207">
        <v>43133</v>
      </c>
      <c r="AE4398" s="207">
        <v>43168</v>
      </c>
      <c r="AF4398" s="171" t="s">
        <v>3417</v>
      </c>
    </row>
    <row r="4399" spans="28:32" x14ac:dyDescent="0.25">
      <c r="AB4399" s="171" t="s">
        <v>3039</v>
      </c>
      <c r="AC4399" s="171">
        <v>353</v>
      </c>
      <c r="AD4399" s="207">
        <v>43180</v>
      </c>
      <c r="AE4399" s="207">
        <v>0</v>
      </c>
      <c r="AF4399" s="171" t="s">
        <v>649</v>
      </c>
    </row>
    <row r="4400" spans="28:32" x14ac:dyDescent="0.25">
      <c r="AB4400" s="171" t="s">
        <v>3039</v>
      </c>
      <c r="AC4400" s="171">
        <v>353</v>
      </c>
      <c r="AD4400" s="207">
        <v>43180</v>
      </c>
      <c r="AE4400" s="207">
        <v>0</v>
      </c>
      <c r="AF4400" s="171" t="s">
        <v>649</v>
      </c>
    </row>
    <row r="4401" spans="28:32" x14ac:dyDescent="0.25">
      <c r="AB4401" s="171" t="s">
        <v>3040</v>
      </c>
      <c r="AC4401" s="171">
        <v>351</v>
      </c>
      <c r="AD4401" s="207">
        <v>43133</v>
      </c>
      <c r="AE4401" s="207">
        <v>43224</v>
      </c>
      <c r="AF4401" s="171" t="s">
        <v>649</v>
      </c>
    </row>
    <row r="4402" spans="28:32" x14ac:dyDescent="0.25">
      <c r="AB4402" s="171" t="s">
        <v>3041</v>
      </c>
      <c r="AC4402" s="171">
        <v>323</v>
      </c>
      <c r="AD4402" s="207">
        <v>43074</v>
      </c>
      <c r="AE4402" s="207">
        <v>43111</v>
      </c>
      <c r="AF4402" s="171" t="s">
        <v>3417</v>
      </c>
    </row>
    <row r="4403" spans="28:32" x14ac:dyDescent="0.25">
      <c r="AB4403" s="171" t="s">
        <v>3041</v>
      </c>
      <c r="AC4403" s="171">
        <v>374</v>
      </c>
      <c r="AD4403" s="207">
        <v>43195</v>
      </c>
      <c r="AE4403" s="207">
        <v>0</v>
      </c>
      <c r="AF4403" s="171" t="s">
        <v>649</v>
      </c>
    </row>
    <row r="4404" spans="28:32" x14ac:dyDescent="0.25">
      <c r="AB4404" s="171" t="s">
        <v>3042</v>
      </c>
      <c r="AC4404" s="171">
        <v>347</v>
      </c>
      <c r="AD4404" s="207">
        <v>43118</v>
      </c>
      <c r="AE4404" s="207">
        <v>43133</v>
      </c>
      <c r="AF4404" s="171" t="s">
        <v>3417</v>
      </c>
    </row>
    <row r="4405" spans="28:32" x14ac:dyDescent="0.25">
      <c r="AB4405" s="171" t="s">
        <v>3042</v>
      </c>
      <c r="AC4405" s="171">
        <v>340</v>
      </c>
      <c r="AD4405" s="207">
        <v>43133</v>
      </c>
      <c r="AE4405" s="207">
        <v>43168</v>
      </c>
      <c r="AF4405" s="171" t="s">
        <v>3417</v>
      </c>
    </row>
    <row r="4406" spans="28:32" x14ac:dyDescent="0.25">
      <c r="AB4406" s="171" t="s">
        <v>3042</v>
      </c>
      <c r="AC4406" s="171">
        <v>340</v>
      </c>
      <c r="AD4406" s="207">
        <v>43133</v>
      </c>
      <c r="AE4406" s="207">
        <v>43168</v>
      </c>
      <c r="AF4406" s="171" t="s">
        <v>3417</v>
      </c>
    </row>
    <row r="4407" spans="28:32" x14ac:dyDescent="0.25">
      <c r="AB4407" s="171" t="s">
        <v>3042</v>
      </c>
      <c r="AC4407" s="171">
        <v>357</v>
      </c>
      <c r="AD4407" s="207">
        <v>43139</v>
      </c>
      <c r="AE4407" s="207">
        <v>43164</v>
      </c>
      <c r="AF4407" s="171" t="s">
        <v>3417</v>
      </c>
    </row>
    <row r="4408" spans="28:32" x14ac:dyDescent="0.25">
      <c r="AB4408" s="171" t="s">
        <v>3042</v>
      </c>
      <c r="AC4408" s="171">
        <v>353</v>
      </c>
      <c r="AD4408" s="207">
        <v>43180</v>
      </c>
      <c r="AE4408" s="207">
        <v>0</v>
      </c>
      <c r="AF4408" s="171" t="s">
        <v>649</v>
      </c>
    </row>
    <row r="4409" spans="28:32" x14ac:dyDescent="0.25">
      <c r="AB4409" s="171" t="s">
        <v>3042</v>
      </c>
      <c r="AC4409" s="171">
        <v>353</v>
      </c>
      <c r="AD4409" s="207">
        <v>43180</v>
      </c>
      <c r="AE4409" s="207">
        <v>0</v>
      </c>
      <c r="AF4409" s="171" t="s">
        <v>649</v>
      </c>
    </row>
    <row r="4410" spans="28:32" x14ac:dyDescent="0.25">
      <c r="AB4410" s="171" t="s">
        <v>3043</v>
      </c>
      <c r="AC4410" s="171">
        <v>340</v>
      </c>
      <c r="AD4410" s="207">
        <v>43133</v>
      </c>
      <c r="AE4410" s="207">
        <v>43168</v>
      </c>
      <c r="AF4410" s="171" t="s">
        <v>3417</v>
      </c>
    </row>
    <row r="4411" spans="28:32" x14ac:dyDescent="0.25">
      <c r="AB4411" s="171" t="s">
        <v>3044</v>
      </c>
      <c r="AC4411" s="171">
        <v>327</v>
      </c>
      <c r="AD4411" s="207">
        <v>43074</v>
      </c>
      <c r="AE4411" s="207">
        <v>43131</v>
      </c>
      <c r="AF4411" s="171" t="s">
        <v>3417</v>
      </c>
    </row>
    <row r="4412" spans="28:32" x14ac:dyDescent="0.25">
      <c r="AB4412" s="171" t="s">
        <v>3045</v>
      </c>
      <c r="AC4412" s="171">
        <v>342</v>
      </c>
      <c r="AD4412" s="207">
        <v>43125</v>
      </c>
      <c r="AE4412" s="207">
        <v>43160</v>
      </c>
      <c r="AF4412" s="171" t="s">
        <v>3417</v>
      </c>
    </row>
    <row r="4413" spans="28:32" x14ac:dyDescent="0.25">
      <c r="AB4413" s="171" t="s">
        <v>3046</v>
      </c>
      <c r="AC4413" s="171">
        <v>358</v>
      </c>
      <c r="AD4413" s="207">
        <v>43140</v>
      </c>
      <c r="AE4413" s="207">
        <v>43153</v>
      </c>
      <c r="AF4413" s="171" t="s">
        <v>3417</v>
      </c>
    </row>
    <row r="4414" spans="28:32" x14ac:dyDescent="0.25">
      <c r="AB4414" s="171" t="s">
        <v>3047</v>
      </c>
      <c r="AC4414" s="171">
        <v>356</v>
      </c>
      <c r="AD4414" s="207">
        <v>43139</v>
      </c>
      <c r="AE4414" s="207">
        <v>0</v>
      </c>
      <c r="AF4414" s="171" t="s">
        <v>649</v>
      </c>
    </row>
    <row r="4415" spans="28:32" x14ac:dyDescent="0.25">
      <c r="AB4415" s="171" t="s">
        <v>3048</v>
      </c>
      <c r="AC4415" s="171">
        <v>334</v>
      </c>
      <c r="AD4415" s="207">
        <v>43074</v>
      </c>
      <c r="AE4415" s="207">
        <v>43187</v>
      </c>
      <c r="AF4415" s="171" t="s">
        <v>3417</v>
      </c>
    </row>
    <row r="4416" spans="28:32" x14ac:dyDescent="0.25">
      <c r="AB4416" s="171" t="s">
        <v>3049</v>
      </c>
      <c r="AC4416" s="171">
        <v>340</v>
      </c>
      <c r="AD4416" s="207">
        <v>43133</v>
      </c>
      <c r="AE4416" s="207">
        <v>43168</v>
      </c>
      <c r="AF4416" s="171" t="s">
        <v>3417</v>
      </c>
    </row>
    <row r="4417" spans="28:32" x14ac:dyDescent="0.25">
      <c r="AB4417" s="171" t="s">
        <v>3049</v>
      </c>
      <c r="AC4417" s="171">
        <v>353</v>
      </c>
      <c r="AD4417" s="207">
        <v>43180</v>
      </c>
      <c r="AE4417" s="207">
        <v>0</v>
      </c>
      <c r="AF4417" s="171" t="s">
        <v>649</v>
      </c>
    </row>
    <row r="4418" spans="28:32" x14ac:dyDescent="0.25">
      <c r="AB4418" s="171" t="s">
        <v>3050</v>
      </c>
      <c r="AC4418" s="171">
        <v>353</v>
      </c>
      <c r="AD4418" s="207">
        <v>43180</v>
      </c>
      <c r="AE4418" s="207">
        <v>0</v>
      </c>
      <c r="AF4418" s="171" t="s">
        <v>649</v>
      </c>
    </row>
    <row r="4419" spans="28:32" x14ac:dyDescent="0.25">
      <c r="AB4419" s="171" t="s">
        <v>3051</v>
      </c>
      <c r="AC4419" s="171">
        <v>353</v>
      </c>
      <c r="AD4419" s="207">
        <v>43180</v>
      </c>
      <c r="AE4419" s="207">
        <v>0</v>
      </c>
      <c r="AF4419" s="171" t="s">
        <v>649</v>
      </c>
    </row>
    <row r="4420" spans="28:32" x14ac:dyDescent="0.25">
      <c r="AB4420" s="171" t="s">
        <v>3244</v>
      </c>
      <c r="AC4420" s="171">
        <v>342</v>
      </c>
      <c r="AD4420" s="207">
        <v>43125</v>
      </c>
      <c r="AE4420" s="207">
        <v>43160</v>
      </c>
      <c r="AF4420" s="171" t="s">
        <v>3417</v>
      </c>
    </row>
    <row r="4421" spans="28:32" x14ac:dyDescent="0.25">
      <c r="AB4421" s="171" t="s">
        <v>3052</v>
      </c>
      <c r="AC4421" s="171">
        <v>365</v>
      </c>
      <c r="AD4421" s="207">
        <v>43174</v>
      </c>
      <c r="AE4421" s="207">
        <v>0</v>
      </c>
      <c r="AF4421" s="171" t="s">
        <v>649</v>
      </c>
    </row>
    <row r="4422" spans="28:32" x14ac:dyDescent="0.25">
      <c r="AB4422" s="171" t="s">
        <v>3053</v>
      </c>
      <c r="AC4422" s="171">
        <v>365</v>
      </c>
      <c r="AD4422" s="207">
        <v>43174</v>
      </c>
      <c r="AE4422" s="207">
        <v>0</v>
      </c>
      <c r="AF4422" s="171" t="s">
        <v>649</v>
      </c>
    </row>
    <row r="4423" spans="28:32" x14ac:dyDescent="0.25">
      <c r="AB4423" s="171" t="s">
        <v>3054</v>
      </c>
      <c r="AC4423" s="171">
        <v>365</v>
      </c>
      <c r="AD4423" s="207">
        <v>43174</v>
      </c>
      <c r="AE4423" s="207">
        <v>0</v>
      </c>
      <c r="AF4423" s="171" t="s">
        <v>649</v>
      </c>
    </row>
    <row r="4424" spans="28:32" x14ac:dyDescent="0.25">
      <c r="AB4424" s="171" t="s">
        <v>3055</v>
      </c>
      <c r="AC4424" s="171">
        <v>342</v>
      </c>
      <c r="AD4424" s="207">
        <v>43125</v>
      </c>
      <c r="AE4424" s="207">
        <v>43160</v>
      </c>
      <c r="AF4424" s="171" t="s">
        <v>3417</v>
      </c>
    </row>
    <row r="4425" spans="28:32" x14ac:dyDescent="0.25">
      <c r="AB4425" s="171" t="s">
        <v>3055</v>
      </c>
      <c r="AC4425" s="171">
        <v>342</v>
      </c>
      <c r="AD4425" s="207">
        <v>43125</v>
      </c>
      <c r="AE4425" s="207">
        <v>43160</v>
      </c>
      <c r="AF4425" s="171" t="s">
        <v>3417</v>
      </c>
    </row>
    <row r="4426" spans="28:32" x14ac:dyDescent="0.25">
      <c r="AB4426" s="171" t="s">
        <v>3056</v>
      </c>
      <c r="AC4426" s="171">
        <v>342</v>
      </c>
      <c r="AD4426" s="207">
        <v>43125</v>
      </c>
      <c r="AE4426" s="207">
        <v>43160</v>
      </c>
      <c r="AF4426" s="171" t="s">
        <v>3417</v>
      </c>
    </row>
    <row r="4427" spans="28:32" x14ac:dyDescent="0.25">
      <c r="AB4427" s="171" t="s">
        <v>3245</v>
      </c>
      <c r="AC4427" s="171">
        <v>342</v>
      </c>
      <c r="AD4427" s="207">
        <v>43125</v>
      </c>
      <c r="AE4427" s="207">
        <v>43160</v>
      </c>
      <c r="AF4427" s="171" t="s">
        <v>3417</v>
      </c>
    </row>
    <row r="4428" spans="28:32" x14ac:dyDescent="0.25">
      <c r="AB4428" s="171" t="s">
        <v>3057</v>
      </c>
      <c r="AC4428" s="171">
        <v>342</v>
      </c>
      <c r="AD4428" s="207">
        <v>43125</v>
      </c>
      <c r="AE4428" s="207">
        <v>43160</v>
      </c>
      <c r="AF4428" s="171" t="s">
        <v>3417</v>
      </c>
    </row>
    <row r="4429" spans="28:32" x14ac:dyDescent="0.25">
      <c r="AB4429" s="171" t="s">
        <v>3058</v>
      </c>
      <c r="AC4429" s="171">
        <v>342</v>
      </c>
      <c r="AD4429" s="207">
        <v>43125</v>
      </c>
      <c r="AE4429" s="207">
        <v>43160</v>
      </c>
      <c r="AF4429" s="171" t="s">
        <v>3417</v>
      </c>
    </row>
    <row r="4430" spans="28:32" x14ac:dyDescent="0.25">
      <c r="AB4430" s="171" t="s">
        <v>3246</v>
      </c>
      <c r="AC4430" s="171">
        <v>342</v>
      </c>
      <c r="AD4430" s="207">
        <v>43125</v>
      </c>
      <c r="AE4430" s="207">
        <v>43160</v>
      </c>
      <c r="AF4430" s="171" t="s">
        <v>3417</v>
      </c>
    </row>
    <row r="4431" spans="28:32" x14ac:dyDescent="0.25">
      <c r="AB4431" s="171" t="s">
        <v>3059</v>
      </c>
      <c r="AC4431" s="171">
        <v>342</v>
      </c>
      <c r="AD4431" s="207">
        <v>43125</v>
      </c>
      <c r="AE4431" s="207">
        <v>43160</v>
      </c>
      <c r="AF4431" s="171" t="s">
        <v>3417</v>
      </c>
    </row>
    <row r="4432" spans="28:32" x14ac:dyDescent="0.25">
      <c r="AB4432" s="171" t="s">
        <v>3247</v>
      </c>
      <c r="AC4432" s="171">
        <v>342</v>
      </c>
      <c r="AD4432" s="207">
        <v>43125</v>
      </c>
      <c r="AE4432" s="207">
        <v>43160</v>
      </c>
      <c r="AF4432" s="171" t="s">
        <v>3417</v>
      </c>
    </row>
    <row r="4433" spans="28:32" x14ac:dyDescent="0.25">
      <c r="AB4433" s="171" t="s">
        <v>3060</v>
      </c>
      <c r="AC4433" s="171">
        <v>342</v>
      </c>
      <c r="AD4433" s="207">
        <v>43125</v>
      </c>
      <c r="AE4433" s="207">
        <v>43160</v>
      </c>
      <c r="AF4433" s="171" t="s">
        <v>3417</v>
      </c>
    </row>
    <row r="4434" spans="28:32" x14ac:dyDescent="0.25">
      <c r="AB4434" s="171" t="s">
        <v>3061</v>
      </c>
      <c r="AC4434" s="171">
        <v>342</v>
      </c>
      <c r="AD4434" s="207">
        <v>43125</v>
      </c>
      <c r="AE4434" s="207">
        <v>43160</v>
      </c>
      <c r="AF4434" s="171" t="s">
        <v>3417</v>
      </c>
    </row>
    <row r="4435" spans="28:32" x14ac:dyDescent="0.25">
      <c r="AB4435" s="171" t="s">
        <v>3062</v>
      </c>
      <c r="AC4435" s="171">
        <v>342</v>
      </c>
      <c r="AD4435" s="207">
        <v>43125</v>
      </c>
      <c r="AE4435" s="207">
        <v>43160</v>
      </c>
      <c r="AF4435" s="171" t="s">
        <v>3417</v>
      </c>
    </row>
    <row r="4436" spans="28:32" x14ac:dyDescent="0.25">
      <c r="AB4436" s="171" t="s">
        <v>3063</v>
      </c>
      <c r="AC4436" s="171">
        <v>342</v>
      </c>
      <c r="AD4436" s="207">
        <v>43125</v>
      </c>
      <c r="AE4436" s="207">
        <v>43160</v>
      </c>
      <c r="AF4436" s="171" t="s">
        <v>3417</v>
      </c>
    </row>
    <row r="4437" spans="28:32" x14ac:dyDescent="0.25">
      <c r="AB4437" s="171" t="s">
        <v>3064</v>
      </c>
      <c r="AC4437" s="171">
        <v>342</v>
      </c>
      <c r="AD4437" s="207">
        <v>43125</v>
      </c>
      <c r="AE4437" s="207">
        <v>43160</v>
      </c>
      <c r="AF4437" s="171" t="s">
        <v>3417</v>
      </c>
    </row>
    <row r="4438" spans="28:32" x14ac:dyDescent="0.25">
      <c r="AB4438" s="171" t="s">
        <v>3065</v>
      </c>
      <c r="AC4438" s="171">
        <v>347</v>
      </c>
      <c r="AD4438" s="207">
        <v>43118</v>
      </c>
      <c r="AE4438" s="207">
        <v>43133</v>
      </c>
      <c r="AF4438" s="171" t="s">
        <v>3417</v>
      </c>
    </row>
    <row r="4439" spans="28:32" x14ac:dyDescent="0.25">
      <c r="AB4439" s="171" t="s">
        <v>3065</v>
      </c>
      <c r="AC4439" s="171">
        <v>340</v>
      </c>
      <c r="AD4439" s="207">
        <v>43133</v>
      </c>
      <c r="AE4439" s="207">
        <v>43168</v>
      </c>
      <c r="AF4439" s="171" t="s">
        <v>3417</v>
      </c>
    </row>
    <row r="4440" spans="28:32" x14ac:dyDescent="0.25">
      <c r="AB4440" s="171" t="s">
        <v>3065</v>
      </c>
      <c r="AC4440" s="171">
        <v>364</v>
      </c>
      <c r="AD4440" s="207">
        <v>43168</v>
      </c>
      <c r="AE4440" s="207">
        <v>43179</v>
      </c>
      <c r="AF4440" s="171" t="s">
        <v>3417</v>
      </c>
    </row>
    <row r="4441" spans="28:32" x14ac:dyDescent="0.25">
      <c r="AB4441" s="171" t="s">
        <v>3065</v>
      </c>
      <c r="AC4441" s="171">
        <v>353</v>
      </c>
      <c r="AD4441" s="207">
        <v>43180</v>
      </c>
      <c r="AE4441" s="207">
        <v>0</v>
      </c>
      <c r="AF4441" s="171" t="s">
        <v>649</v>
      </c>
    </row>
    <row r="4442" spans="28:32" x14ac:dyDescent="0.25">
      <c r="AB4442" s="171" t="s">
        <v>3066</v>
      </c>
      <c r="AC4442" s="171">
        <v>342</v>
      </c>
      <c r="AD4442" s="207">
        <v>43125</v>
      </c>
      <c r="AE4442" s="207">
        <v>43160</v>
      </c>
      <c r="AF4442" s="171" t="s">
        <v>3417</v>
      </c>
    </row>
    <row r="4443" spans="28:32" x14ac:dyDescent="0.25">
      <c r="AB4443" s="171" t="s">
        <v>3067</v>
      </c>
      <c r="AC4443" s="171">
        <v>342</v>
      </c>
      <c r="AD4443" s="207">
        <v>43125</v>
      </c>
      <c r="AE4443" s="207">
        <v>43160</v>
      </c>
      <c r="AF4443" s="171" t="s">
        <v>3417</v>
      </c>
    </row>
    <row r="4444" spans="28:32" x14ac:dyDescent="0.25">
      <c r="AB4444" s="171" t="s">
        <v>3248</v>
      </c>
      <c r="AC4444" s="171">
        <v>342</v>
      </c>
      <c r="AD4444" s="207">
        <v>43125</v>
      </c>
      <c r="AE4444" s="207">
        <v>43160</v>
      </c>
      <c r="AF4444" s="171" t="s">
        <v>3417</v>
      </c>
    </row>
    <row r="4445" spans="28:32" x14ac:dyDescent="0.25">
      <c r="AB4445" s="171" t="s">
        <v>3249</v>
      </c>
      <c r="AC4445" s="171">
        <v>342</v>
      </c>
      <c r="AD4445" s="207">
        <v>43125</v>
      </c>
      <c r="AE4445" s="207">
        <v>43160</v>
      </c>
      <c r="AF4445" s="171" t="s">
        <v>3417</v>
      </c>
    </row>
    <row r="4446" spans="28:32" x14ac:dyDescent="0.25">
      <c r="AB4446" s="171" t="s">
        <v>3250</v>
      </c>
      <c r="AC4446" s="171">
        <v>342</v>
      </c>
      <c r="AD4446" s="207">
        <v>43125</v>
      </c>
      <c r="AE4446" s="207">
        <v>43160</v>
      </c>
      <c r="AF4446" s="171" t="s">
        <v>3417</v>
      </c>
    </row>
    <row r="4447" spans="28:32" x14ac:dyDescent="0.25">
      <c r="AB4447" s="171" t="s">
        <v>3068</v>
      </c>
      <c r="AC4447" s="171">
        <v>342</v>
      </c>
      <c r="AD4447" s="207">
        <v>43125</v>
      </c>
      <c r="AE4447" s="207">
        <v>43160</v>
      </c>
      <c r="AF4447" s="171" t="s">
        <v>3417</v>
      </c>
    </row>
    <row r="4448" spans="28:32" x14ac:dyDescent="0.25">
      <c r="AB4448" s="171" t="s">
        <v>3068</v>
      </c>
      <c r="AC4448" s="171">
        <v>342</v>
      </c>
      <c r="AD4448" s="207">
        <v>43125</v>
      </c>
      <c r="AE4448" s="207">
        <v>43160</v>
      </c>
      <c r="AF4448" s="171" t="s">
        <v>3417</v>
      </c>
    </row>
    <row r="4449" spans="28:32" x14ac:dyDescent="0.25">
      <c r="AB4449" s="171" t="s">
        <v>3251</v>
      </c>
      <c r="AC4449" s="171">
        <v>342</v>
      </c>
      <c r="AD4449" s="207">
        <v>43125</v>
      </c>
      <c r="AE4449" s="207">
        <v>43160</v>
      </c>
      <c r="AF4449" s="171" t="s">
        <v>3417</v>
      </c>
    </row>
    <row r="4450" spans="28:32" x14ac:dyDescent="0.25">
      <c r="AB4450" s="171" t="s">
        <v>3069</v>
      </c>
      <c r="AC4450" s="171">
        <v>342</v>
      </c>
      <c r="AD4450" s="207">
        <v>43125</v>
      </c>
      <c r="AE4450" s="207">
        <v>43160</v>
      </c>
      <c r="AF4450" s="171" t="s">
        <v>3417</v>
      </c>
    </row>
    <row r="4451" spans="28:32" x14ac:dyDescent="0.25">
      <c r="AB4451" s="171" t="s">
        <v>3070</v>
      </c>
      <c r="AC4451" s="171">
        <v>342</v>
      </c>
      <c r="AD4451" s="207">
        <v>43125</v>
      </c>
      <c r="AE4451" s="207">
        <v>43160</v>
      </c>
      <c r="AF4451" s="171" t="s">
        <v>3417</v>
      </c>
    </row>
    <row r="4452" spans="28:32" x14ac:dyDescent="0.25">
      <c r="AB4452" s="171" t="s">
        <v>3071</v>
      </c>
      <c r="AC4452" s="171">
        <v>342</v>
      </c>
      <c r="AD4452" s="207">
        <v>43125</v>
      </c>
      <c r="AE4452" s="207">
        <v>43160</v>
      </c>
      <c r="AF4452" s="171" t="s">
        <v>3417</v>
      </c>
    </row>
    <row r="4453" spans="28:32" x14ac:dyDescent="0.25">
      <c r="AB4453" s="171" t="s">
        <v>3071</v>
      </c>
      <c r="AC4453" s="171">
        <v>342</v>
      </c>
      <c r="AD4453" s="207">
        <v>43125</v>
      </c>
      <c r="AE4453" s="207">
        <v>43160</v>
      </c>
      <c r="AF4453" s="171" t="s">
        <v>3417</v>
      </c>
    </row>
    <row r="4454" spans="28:32" x14ac:dyDescent="0.25">
      <c r="AB4454" s="171" t="s">
        <v>3252</v>
      </c>
      <c r="AC4454" s="171">
        <v>342</v>
      </c>
      <c r="AD4454" s="207">
        <v>43125</v>
      </c>
      <c r="AE4454" s="207">
        <v>43160</v>
      </c>
      <c r="AF4454" s="171" t="s">
        <v>3417</v>
      </c>
    </row>
    <row r="4455" spans="28:32" x14ac:dyDescent="0.25">
      <c r="AB4455" s="171" t="s">
        <v>3072</v>
      </c>
      <c r="AC4455" s="171">
        <v>356</v>
      </c>
      <c r="AD4455" s="207">
        <v>43139</v>
      </c>
      <c r="AE4455" s="207">
        <v>0</v>
      </c>
      <c r="AF4455" s="171" t="s">
        <v>649</v>
      </c>
    </row>
    <row r="4456" spans="28:32" x14ac:dyDescent="0.25">
      <c r="AB4456" s="171" t="s">
        <v>3073</v>
      </c>
      <c r="AC4456" s="171">
        <v>340</v>
      </c>
      <c r="AD4456" s="207">
        <v>43133</v>
      </c>
      <c r="AE4456" s="207">
        <v>43168</v>
      </c>
      <c r="AF4456" s="171" t="s">
        <v>3417</v>
      </c>
    </row>
    <row r="4457" spans="28:32" x14ac:dyDescent="0.25">
      <c r="AB4457" s="171" t="s">
        <v>3253</v>
      </c>
      <c r="AC4457" s="171">
        <v>364</v>
      </c>
      <c r="AD4457" s="207">
        <v>43168</v>
      </c>
      <c r="AE4457" s="207">
        <v>43179</v>
      </c>
      <c r="AF4457" s="171" t="s">
        <v>3417</v>
      </c>
    </row>
    <row r="4458" spans="28:32" x14ac:dyDescent="0.25">
      <c r="AB4458" s="171" t="s">
        <v>3074</v>
      </c>
      <c r="AC4458" s="171">
        <v>323</v>
      </c>
      <c r="AD4458" s="207">
        <v>43074</v>
      </c>
      <c r="AE4458" s="207">
        <v>43111</v>
      </c>
      <c r="AF4458" s="171" t="s">
        <v>3417</v>
      </c>
    </row>
    <row r="4459" spans="28:32" x14ac:dyDescent="0.25">
      <c r="AB4459" s="171" t="s">
        <v>3074</v>
      </c>
      <c r="AC4459" s="171">
        <v>327</v>
      </c>
      <c r="AD4459" s="207">
        <v>43074</v>
      </c>
      <c r="AE4459" s="207">
        <v>43131</v>
      </c>
      <c r="AF4459" s="171" t="s">
        <v>3417</v>
      </c>
    </row>
    <row r="4460" spans="28:32" x14ac:dyDescent="0.25">
      <c r="AB4460" s="171" t="s">
        <v>3074</v>
      </c>
      <c r="AC4460" s="171">
        <v>327</v>
      </c>
      <c r="AD4460" s="207">
        <v>43074</v>
      </c>
      <c r="AE4460" s="207">
        <v>43131</v>
      </c>
      <c r="AF4460" s="171" t="s">
        <v>3417</v>
      </c>
    </row>
    <row r="4461" spans="28:32" x14ac:dyDescent="0.25">
      <c r="AB4461" s="171" t="s">
        <v>3074</v>
      </c>
      <c r="AC4461" s="171">
        <v>327</v>
      </c>
      <c r="AD4461" s="207">
        <v>43074</v>
      </c>
      <c r="AE4461" s="207">
        <v>43131</v>
      </c>
      <c r="AF4461" s="171" t="s">
        <v>3417</v>
      </c>
    </row>
    <row r="4462" spans="28:32" x14ac:dyDescent="0.25">
      <c r="AB4462" s="171" t="s">
        <v>3074</v>
      </c>
      <c r="AC4462" s="171">
        <v>339</v>
      </c>
      <c r="AD4462" s="207">
        <v>43087</v>
      </c>
      <c r="AE4462" s="207">
        <v>43111</v>
      </c>
      <c r="AF4462" s="171" t="s">
        <v>3417</v>
      </c>
    </row>
    <row r="4463" spans="28:32" x14ac:dyDescent="0.25">
      <c r="AB4463" s="171" t="s">
        <v>3074</v>
      </c>
      <c r="AC4463" s="171">
        <v>347</v>
      </c>
      <c r="AD4463" s="207">
        <v>43118</v>
      </c>
      <c r="AE4463" s="207">
        <v>43133</v>
      </c>
      <c r="AF4463" s="171" t="s">
        <v>3417</v>
      </c>
    </row>
    <row r="4464" spans="28:32" x14ac:dyDescent="0.25">
      <c r="AB4464" s="171" t="s">
        <v>3074</v>
      </c>
      <c r="AC4464" s="171">
        <v>352</v>
      </c>
      <c r="AD4464" s="207">
        <v>43133</v>
      </c>
      <c r="AE4464" s="207">
        <v>43179</v>
      </c>
      <c r="AF4464" s="171" t="s">
        <v>3417</v>
      </c>
    </row>
    <row r="4465" spans="28:32" x14ac:dyDescent="0.25">
      <c r="AB4465" s="171" t="s">
        <v>3074</v>
      </c>
      <c r="AC4465" s="171">
        <v>357</v>
      </c>
      <c r="AD4465" s="207">
        <v>43139</v>
      </c>
      <c r="AE4465" s="207">
        <v>43164</v>
      </c>
      <c r="AF4465" s="171" t="s">
        <v>3417</v>
      </c>
    </row>
    <row r="4466" spans="28:32" x14ac:dyDescent="0.25">
      <c r="AB4466" s="171" t="s">
        <v>3074</v>
      </c>
      <c r="AC4466" s="171">
        <v>364</v>
      </c>
      <c r="AD4466" s="207">
        <v>43168</v>
      </c>
      <c r="AE4466" s="207">
        <v>43179</v>
      </c>
      <c r="AF4466" s="171" t="s">
        <v>3417</v>
      </c>
    </row>
    <row r="4467" spans="28:32" x14ac:dyDescent="0.25">
      <c r="AB4467" s="171" t="s">
        <v>3074</v>
      </c>
      <c r="AC4467" s="171">
        <v>353</v>
      </c>
      <c r="AD4467" s="207">
        <v>43180</v>
      </c>
      <c r="AE4467" s="207">
        <v>0</v>
      </c>
      <c r="AF4467" s="171" t="s">
        <v>649</v>
      </c>
    </row>
    <row r="4468" spans="28:32" x14ac:dyDescent="0.25">
      <c r="AB4468" s="171" t="s">
        <v>3074</v>
      </c>
      <c r="AC4468" s="171">
        <v>374</v>
      </c>
      <c r="AD4468" s="207">
        <v>43195</v>
      </c>
      <c r="AE4468" s="207">
        <v>0</v>
      </c>
      <c r="AF4468" s="171" t="s">
        <v>649</v>
      </c>
    </row>
    <row r="4469" spans="28:32" x14ac:dyDescent="0.25">
      <c r="AB4469" s="171" t="s">
        <v>3075</v>
      </c>
      <c r="AC4469" s="171">
        <v>350</v>
      </c>
      <c r="AD4469" s="207">
        <v>43132</v>
      </c>
      <c r="AE4469" s="207">
        <v>43195</v>
      </c>
      <c r="AF4469" s="171" t="s">
        <v>3417</v>
      </c>
    </row>
    <row r="4470" spans="28:32" x14ac:dyDescent="0.25">
      <c r="AB4470" s="171" t="s">
        <v>3075</v>
      </c>
      <c r="AC4470" s="171">
        <v>333</v>
      </c>
      <c r="AD4470" s="207">
        <v>43206</v>
      </c>
      <c r="AE4470" s="207">
        <v>43210</v>
      </c>
      <c r="AF4470" s="171" t="s">
        <v>3417</v>
      </c>
    </row>
    <row r="4471" spans="28:32" x14ac:dyDescent="0.25">
      <c r="AB4471" s="171" t="s">
        <v>3075</v>
      </c>
      <c r="AC4471" s="171">
        <v>377</v>
      </c>
      <c r="AD4471" s="207">
        <v>43210</v>
      </c>
      <c r="AE4471" s="207">
        <v>43210</v>
      </c>
      <c r="AF4471" s="171" t="s">
        <v>3417</v>
      </c>
    </row>
    <row r="4472" spans="28:32" x14ac:dyDescent="0.25">
      <c r="AB4472" s="171" t="s">
        <v>3466</v>
      </c>
      <c r="AC4472" s="171">
        <v>377</v>
      </c>
      <c r="AD4472" s="207">
        <v>43210</v>
      </c>
      <c r="AE4472" s="207">
        <v>43210</v>
      </c>
      <c r="AF4472" s="171" t="s">
        <v>3417</v>
      </c>
    </row>
    <row r="4473" spans="28:32" x14ac:dyDescent="0.25">
      <c r="AB4473" s="171" t="s">
        <v>3076</v>
      </c>
      <c r="AC4473" s="171">
        <v>342</v>
      </c>
      <c r="AD4473" s="207">
        <v>43125</v>
      </c>
      <c r="AE4473" s="207">
        <v>43160</v>
      </c>
      <c r="AF4473" s="171" t="s">
        <v>3417</v>
      </c>
    </row>
    <row r="4474" spans="28:32" x14ac:dyDescent="0.25">
      <c r="AB4474" s="171" t="s">
        <v>3076</v>
      </c>
      <c r="AC4474" s="171">
        <v>342</v>
      </c>
      <c r="AD4474" s="207">
        <v>43125</v>
      </c>
      <c r="AE4474" s="207">
        <v>43160</v>
      </c>
      <c r="AF4474" s="171" t="s">
        <v>3417</v>
      </c>
    </row>
    <row r="4475" spans="28:32" x14ac:dyDescent="0.25">
      <c r="AB4475" s="171" t="s">
        <v>3077</v>
      </c>
      <c r="AC4475" s="171">
        <v>342</v>
      </c>
      <c r="AD4475" s="207">
        <v>43125</v>
      </c>
      <c r="AE4475" s="207">
        <v>43160</v>
      </c>
      <c r="AF4475" s="171" t="s">
        <v>3417</v>
      </c>
    </row>
    <row r="4476" spans="28:32" x14ac:dyDescent="0.25">
      <c r="AB4476" s="171" t="s">
        <v>3077</v>
      </c>
      <c r="AC4476" s="171">
        <v>342</v>
      </c>
      <c r="AD4476" s="207">
        <v>43125</v>
      </c>
      <c r="AE4476" s="207">
        <v>43160</v>
      </c>
      <c r="AF4476" s="171" t="s">
        <v>3417</v>
      </c>
    </row>
    <row r="4477" spans="28:32" x14ac:dyDescent="0.25">
      <c r="AB4477" s="171" t="s">
        <v>3078</v>
      </c>
      <c r="AC4477" s="171">
        <v>342</v>
      </c>
      <c r="AD4477" s="207">
        <v>43125</v>
      </c>
      <c r="AE4477" s="207">
        <v>43160</v>
      </c>
      <c r="AF4477" s="171" t="s">
        <v>3417</v>
      </c>
    </row>
    <row r="4478" spans="28:32" x14ac:dyDescent="0.25">
      <c r="AB4478" s="171" t="s">
        <v>3078</v>
      </c>
      <c r="AC4478" s="171">
        <v>342</v>
      </c>
      <c r="AD4478" s="207">
        <v>43125</v>
      </c>
      <c r="AE4478" s="207">
        <v>43160</v>
      </c>
      <c r="AF4478" s="171" t="s">
        <v>3417</v>
      </c>
    </row>
    <row r="4479" spans="28:32" x14ac:dyDescent="0.25">
      <c r="AB4479" s="171" t="s">
        <v>3079</v>
      </c>
      <c r="AC4479" s="171">
        <v>327</v>
      </c>
      <c r="AD4479" s="207">
        <v>43074</v>
      </c>
      <c r="AE4479" s="207">
        <v>43131</v>
      </c>
      <c r="AF4479" s="171" t="s">
        <v>3417</v>
      </c>
    </row>
    <row r="4480" spans="28:32" x14ac:dyDescent="0.25">
      <c r="AB4480" s="171" t="s">
        <v>3079</v>
      </c>
      <c r="AC4480" s="171">
        <v>374</v>
      </c>
      <c r="AD4480" s="207">
        <v>43195</v>
      </c>
      <c r="AE4480" s="207">
        <v>0</v>
      </c>
      <c r="AF4480" s="171" t="s">
        <v>649</v>
      </c>
    </row>
    <row r="4481" spans="28:32" x14ac:dyDescent="0.25">
      <c r="AB4481" s="171" t="s">
        <v>3080</v>
      </c>
      <c r="AC4481" s="171">
        <v>327</v>
      </c>
      <c r="AD4481" s="207">
        <v>43074</v>
      </c>
      <c r="AE4481" s="207">
        <v>43131</v>
      </c>
      <c r="AF4481" s="171" t="s">
        <v>3417</v>
      </c>
    </row>
    <row r="4482" spans="28:32" x14ac:dyDescent="0.25">
      <c r="AB4482" s="171" t="s">
        <v>3080</v>
      </c>
      <c r="AC4482" s="171">
        <v>347</v>
      </c>
      <c r="AD4482" s="207">
        <v>43118</v>
      </c>
      <c r="AE4482" s="207">
        <v>43133</v>
      </c>
      <c r="AF4482" s="171" t="s">
        <v>3417</v>
      </c>
    </row>
    <row r="4483" spans="28:32" x14ac:dyDescent="0.25">
      <c r="AB4483" s="171" t="s">
        <v>3080</v>
      </c>
      <c r="AC4483" s="171">
        <v>340</v>
      </c>
      <c r="AD4483" s="207">
        <v>43133</v>
      </c>
      <c r="AE4483" s="207">
        <v>43168</v>
      </c>
      <c r="AF4483" s="171" t="s">
        <v>3417</v>
      </c>
    </row>
    <row r="4484" spans="28:32" x14ac:dyDescent="0.25">
      <c r="AB4484" s="171" t="s">
        <v>3080</v>
      </c>
      <c r="AC4484" s="171">
        <v>364</v>
      </c>
      <c r="AD4484" s="207">
        <v>43168</v>
      </c>
      <c r="AE4484" s="207">
        <v>43179</v>
      </c>
      <c r="AF4484" s="171" t="s">
        <v>3417</v>
      </c>
    </row>
    <row r="4485" spans="28:32" x14ac:dyDescent="0.25">
      <c r="AB4485" s="171" t="s">
        <v>3080</v>
      </c>
      <c r="AC4485" s="171">
        <v>353</v>
      </c>
      <c r="AD4485" s="207">
        <v>43180</v>
      </c>
      <c r="AE4485" s="207">
        <v>0</v>
      </c>
      <c r="AF4485" s="171" t="s">
        <v>649</v>
      </c>
    </row>
    <row r="4486" spans="28:32" x14ac:dyDescent="0.25">
      <c r="AB4486" s="171" t="s">
        <v>3080</v>
      </c>
      <c r="AC4486" s="171">
        <v>353</v>
      </c>
      <c r="AD4486" s="207">
        <v>43180</v>
      </c>
      <c r="AE4486" s="207">
        <v>0</v>
      </c>
      <c r="AF4486" s="171" t="s">
        <v>649</v>
      </c>
    </row>
    <row r="4487" spans="28:32" x14ac:dyDescent="0.25">
      <c r="AB4487" s="171" t="s">
        <v>3080</v>
      </c>
      <c r="AC4487" s="171">
        <v>353</v>
      </c>
      <c r="AD4487" s="207">
        <v>43180</v>
      </c>
      <c r="AE4487" s="207">
        <v>0</v>
      </c>
      <c r="AF4487" s="171" t="s">
        <v>649</v>
      </c>
    </row>
    <row r="4488" spans="28:32" x14ac:dyDescent="0.25">
      <c r="AB4488" s="171" t="s">
        <v>3080</v>
      </c>
      <c r="AC4488" s="171">
        <v>353</v>
      </c>
      <c r="AD4488" s="207">
        <v>43180</v>
      </c>
      <c r="AE4488" s="207">
        <v>0</v>
      </c>
      <c r="AF4488" s="171" t="s">
        <v>649</v>
      </c>
    </row>
    <row r="4489" spans="28:32" x14ac:dyDescent="0.25">
      <c r="AB4489" s="171" t="s">
        <v>3081</v>
      </c>
      <c r="AC4489" s="171">
        <v>347</v>
      </c>
      <c r="AD4489" s="207">
        <v>43118</v>
      </c>
      <c r="AE4489" s="207">
        <v>43133</v>
      </c>
      <c r="AF4489" s="171" t="s">
        <v>3417</v>
      </c>
    </row>
    <row r="4490" spans="28:32" x14ac:dyDescent="0.25">
      <c r="AB4490" s="171" t="s">
        <v>3081</v>
      </c>
      <c r="AC4490" s="171">
        <v>340</v>
      </c>
      <c r="AD4490" s="207">
        <v>43133</v>
      </c>
      <c r="AE4490" s="207">
        <v>43168</v>
      </c>
      <c r="AF4490" s="171" t="s">
        <v>3417</v>
      </c>
    </row>
    <row r="4491" spans="28:32" x14ac:dyDescent="0.25">
      <c r="AB4491" s="171" t="s">
        <v>3081</v>
      </c>
      <c r="AC4491" s="171">
        <v>340</v>
      </c>
      <c r="AD4491" s="207">
        <v>43133</v>
      </c>
      <c r="AE4491" s="207">
        <v>43168</v>
      </c>
      <c r="AF4491" s="171" t="s">
        <v>3417</v>
      </c>
    </row>
    <row r="4492" spans="28:32" x14ac:dyDescent="0.25">
      <c r="AB4492" s="171" t="s">
        <v>3081</v>
      </c>
      <c r="AC4492" s="171">
        <v>364</v>
      </c>
      <c r="AD4492" s="207">
        <v>43168</v>
      </c>
      <c r="AE4492" s="207">
        <v>43179</v>
      </c>
      <c r="AF4492" s="171" t="s">
        <v>3417</v>
      </c>
    </row>
    <row r="4493" spans="28:32" x14ac:dyDescent="0.25">
      <c r="AB4493" s="171" t="s">
        <v>3081</v>
      </c>
      <c r="AC4493" s="171">
        <v>353</v>
      </c>
      <c r="AD4493" s="207">
        <v>43180</v>
      </c>
      <c r="AE4493" s="207">
        <v>0</v>
      </c>
      <c r="AF4493" s="171" t="s">
        <v>649</v>
      </c>
    </row>
    <row r="4494" spans="28:32" x14ac:dyDescent="0.25">
      <c r="AB4494" s="171" t="s">
        <v>3081</v>
      </c>
      <c r="AC4494" s="171">
        <v>353</v>
      </c>
      <c r="AD4494" s="207">
        <v>43180</v>
      </c>
      <c r="AE4494" s="207">
        <v>0</v>
      </c>
      <c r="AF4494" s="171" t="s">
        <v>649</v>
      </c>
    </row>
    <row r="4495" spans="28:32" x14ac:dyDescent="0.25">
      <c r="AB4495" s="171" t="s">
        <v>3081</v>
      </c>
      <c r="AC4495" s="171">
        <v>353</v>
      </c>
      <c r="AD4495" s="207">
        <v>43180</v>
      </c>
      <c r="AE4495" s="207">
        <v>0</v>
      </c>
      <c r="AF4495" s="171" t="s">
        <v>649</v>
      </c>
    </row>
    <row r="4496" spans="28:32" x14ac:dyDescent="0.25">
      <c r="AB4496" s="171" t="s">
        <v>3082</v>
      </c>
      <c r="AC4496" s="171">
        <v>323</v>
      </c>
      <c r="AD4496" s="207">
        <v>43074</v>
      </c>
      <c r="AE4496" s="207">
        <v>43111</v>
      </c>
      <c r="AF4496" s="171" t="s">
        <v>3417</v>
      </c>
    </row>
    <row r="4497" spans="28:32" x14ac:dyDescent="0.25">
      <c r="AB4497" s="171" t="s">
        <v>3082</v>
      </c>
      <c r="AC4497" s="171">
        <v>347</v>
      </c>
      <c r="AD4497" s="207">
        <v>43118</v>
      </c>
      <c r="AE4497" s="207">
        <v>43133</v>
      </c>
      <c r="AF4497" s="171" t="s">
        <v>3417</v>
      </c>
    </row>
    <row r="4498" spans="28:32" x14ac:dyDescent="0.25">
      <c r="AB4498" s="171" t="s">
        <v>3082</v>
      </c>
      <c r="AC4498" s="171">
        <v>340</v>
      </c>
      <c r="AD4498" s="207">
        <v>43133</v>
      </c>
      <c r="AE4498" s="207">
        <v>43168</v>
      </c>
      <c r="AF4498" s="171" t="s">
        <v>3417</v>
      </c>
    </row>
    <row r="4499" spans="28:32" x14ac:dyDescent="0.25">
      <c r="AB4499" s="171" t="s">
        <v>3082</v>
      </c>
      <c r="AC4499" s="171">
        <v>340</v>
      </c>
      <c r="AD4499" s="207">
        <v>43133</v>
      </c>
      <c r="AE4499" s="207">
        <v>43168</v>
      </c>
      <c r="AF4499" s="171" t="s">
        <v>3417</v>
      </c>
    </row>
    <row r="4500" spans="28:32" x14ac:dyDescent="0.25">
      <c r="AB4500" s="171" t="s">
        <v>3083</v>
      </c>
      <c r="AC4500" s="171">
        <v>374</v>
      </c>
      <c r="AD4500" s="207">
        <v>43195</v>
      </c>
      <c r="AE4500" s="207">
        <v>0</v>
      </c>
      <c r="AF4500" s="171" t="s">
        <v>649</v>
      </c>
    </row>
    <row r="4501" spans="28:32" x14ac:dyDescent="0.25">
      <c r="AB4501" s="171" t="s">
        <v>3084</v>
      </c>
      <c r="AC4501" s="171">
        <v>335</v>
      </c>
      <c r="AD4501" s="207">
        <v>43133</v>
      </c>
      <c r="AE4501" s="207">
        <v>43147</v>
      </c>
      <c r="AF4501" s="171" t="s">
        <v>3417</v>
      </c>
    </row>
    <row r="4502" spans="28:32" x14ac:dyDescent="0.25">
      <c r="AB4502" s="171" t="s">
        <v>3084</v>
      </c>
      <c r="AC4502" s="171">
        <v>340</v>
      </c>
      <c r="AD4502" s="207">
        <v>43133</v>
      </c>
      <c r="AE4502" s="207">
        <v>43168</v>
      </c>
      <c r="AF4502" s="171" t="s">
        <v>3417</v>
      </c>
    </row>
    <row r="4503" spans="28:32" x14ac:dyDescent="0.25">
      <c r="AB4503" s="171" t="s">
        <v>3084</v>
      </c>
      <c r="AC4503" s="171">
        <v>353</v>
      </c>
      <c r="AD4503" s="207">
        <v>43180</v>
      </c>
      <c r="AE4503" s="207">
        <v>0</v>
      </c>
      <c r="AF4503" s="171" t="s">
        <v>649</v>
      </c>
    </row>
    <row r="4504" spans="28:32" x14ac:dyDescent="0.25">
      <c r="AB4504" s="171" t="s">
        <v>3084</v>
      </c>
      <c r="AC4504" s="171">
        <v>353</v>
      </c>
      <c r="AD4504" s="207">
        <v>43180</v>
      </c>
      <c r="AE4504" s="207">
        <v>0</v>
      </c>
      <c r="AF4504" s="171" t="s">
        <v>649</v>
      </c>
    </row>
    <row r="4505" spans="28:32" x14ac:dyDescent="0.25">
      <c r="AB4505" s="171" t="s">
        <v>3084</v>
      </c>
      <c r="AC4505" s="171">
        <v>353</v>
      </c>
      <c r="AD4505" s="207">
        <v>43180</v>
      </c>
      <c r="AE4505" s="207">
        <v>0</v>
      </c>
      <c r="AF4505" s="171" t="s">
        <v>649</v>
      </c>
    </row>
    <row r="4506" spans="28:32" x14ac:dyDescent="0.25">
      <c r="AB4506" s="171" t="s">
        <v>3254</v>
      </c>
      <c r="AC4506" s="171">
        <v>323</v>
      </c>
      <c r="AD4506" s="207">
        <v>43074</v>
      </c>
      <c r="AE4506" s="207">
        <v>43111</v>
      </c>
      <c r="AF4506" s="171" t="s">
        <v>3417</v>
      </c>
    </row>
    <row r="4507" spans="28:32" x14ac:dyDescent="0.25">
      <c r="AB4507" s="171" t="s">
        <v>3254</v>
      </c>
      <c r="AC4507" s="171">
        <v>340</v>
      </c>
      <c r="AD4507" s="207">
        <v>43133</v>
      </c>
      <c r="AE4507" s="207">
        <v>43168</v>
      </c>
      <c r="AF4507" s="171" t="s">
        <v>3417</v>
      </c>
    </row>
    <row r="4508" spans="28:32" x14ac:dyDescent="0.25">
      <c r="AB4508" s="171" t="s">
        <v>3085</v>
      </c>
      <c r="AC4508" s="171">
        <v>364</v>
      </c>
      <c r="AD4508" s="207">
        <v>43168</v>
      </c>
      <c r="AE4508" s="207">
        <v>43179</v>
      </c>
      <c r="AF4508" s="171" t="s">
        <v>3417</v>
      </c>
    </row>
    <row r="4509" spans="28:32" x14ac:dyDescent="0.25">
      <c r="AB4509" s="171" t="s">
        <v>3085</v>
      </c>
      <c r="AC4509" s="171">
        <v>353</v>
      </c>
      <c r="AD4509" s="207">
        <v>43180</v>
      </c>
      <c r="AE4509" s="207">
        <v>0</v>
      </c>
      <c r="AF4509" s="171" t="s">
        <v>649</v>
      </c>
    </row>
    <row r="4510" spans="28:32" x14ac:dyDescent="0.25">
      <c r="AB4510" s="171" t="s">
        <v>3086</v>
      </c>
      <c r="AC4510" s="171">
        <v>347</v>
      </c>
      <c r="AD4510" s="207">
        <v>43118</v>
      </c>
      <c r="AE4510" s="207">
        <v>43133</v>
      </c>
      <c r="AF4510" s="171" t="s">
        <v>3417</v>
      </c>
    </row>
    <row r="4511" spans="28:32" x14ac:dyDescent="0.25">
      <c r="AB4511" s="171" t="s">
        <v>3086</v>
      </c>
      <c r="AC4511" s="171">
        <v>340</v>
      </c>
      <c r="AD4511" s="207">
        <v>43133</v>
      </c>
      <c r="AE4511" s="207">
        <v>43168</v>
      </c>
      <c r="AF4511" s="171" t="s">
        <v>3417</v>
      </c>
    </row>
    <row r="4512" spans="28:32" x14ac:dyDescent="0.25">
      <c r="AB4512" s="171" t="s">
        <v>3086</v>
      </c>
      <c r="AC4512" s="171">
        <v>340</v>
      </c>
      <c r="AD4512" s="207">
        <v>43133</v>
      </c>
      <c r="AE4512" s="207">
        <v>43168</v>
      </c>
      <c r="AF4512" s="171" t="s">
        <v>3417</v>
      </c>
    </row>
    <row r="4513" spans="28:32" x14ac:dyDescent="0.25">
      <c r="AB4513" s="171" t="s">
        <v>3086</v>
      </c>
      <c r="AC4513" s="171">
        <v>364</v>
      </c>
      <c r="AD4513" s="207">
        <v>43168</v>
      </c>
      <c r="AE4513" s="207">
        <v>43179</v>
      </c>
      <c r="AF4513" s="171" t="s">
        <v>3417</v>
      </c>
    </row>
    <row r="4514" spans="28:32" x14ac:dyDescent="0.25">
      <c r="AB4514" s="171" t="s">
        <v>3086</v>
      </c>
      <c r="AC4514" s="171">
        <v>353</v>
      </c>
      <c r="AD4514" s="207">
        <v>43180</v>
      </c>
      <c r="AE4514" s="207">
        <v>0</v>
      </c>
      <c r="AF4514" s="171" t="s">
        <v>649</v>
      </c>
    </row>
    <row r="4515" spans="28:32" x14ac:dyDescent="0.25">
      <c r="AB4515" s="171" t="s">
        <v>3086</v>
      </c>
      <c r="AC4515" s="171">
        <v>353</v>
      </c>
      <c r="AD4515" s="207">
        <v>43180</v>
      </c>
      <c r="AE4515" s="207">
        <v>0</v>
      </c>
      <c r="AF4515" s="171" t="s">
        <v>649</v>
      </c>
    </row>
    <row r="4516" spans="28:32" x14ac:dyDescent="0.25">
      <c r="AB4516" s="171" t="s">
        <v>3086</v>
      </c>
      <c r="AC4516" s="171">
        <v>353</v>
      </c>
      <c r="AD4516" s="207">
        <v>43180</v>
      </c>
      <c r="AE4516" s="207">
        <v>0</v>
      </c>
      <c r="AF4516" s="171" t="s">
        <v>649</v>
      </c>
    </row>
    <row r="4517" spans="28:32" x14ac:dyDescent="0.25">
      <c r="AB4517" s="171" t="s">
        <v>3086</v>
      </c>
      <c r="AC4517" s="171">
        <v>353</v>
      </c>
      <c r="AD4517" s="207">
        <v>43180</v>
      </c>
      <c r="AE4517" s="207">
        <v>0</v>
      </c>
      <c r="AF4517" s="171" t="s">
        <v>649</v>
      </c>
    </row>
    <row r="4518" spans="28:32" x14ac:dyDescent="0.25">
      <c r="AB4518" s="171" t="s">
        <v>3086</v>
      </c>
      <c r="AC4518" s="171">
        <v>353</v>
      </c>
      <c r="AD4518" s="207">
        <v>43180</v>
      </c>
      <c r="AE4518" s="207">
        <v>0</v>
      </c>
      <c r="AF4518" s="171" t="s">
        <v>649</v>
      </c>
    </row>
    <row r="4519" spans="28:32" x14ac:dyDescent="0.25">
      <c r="AB4519" s="171" t="s">
        <v>3086</v>
      </c>
      <c r="AC4519" s="171">
        <v>353</v>
      </c>
      <c r="AD4519" s="207">
        <v>43180</v>
      </c>
      <c r="AE4519" s="207">
        <v>0</v>
      </c>
      <c r="AF4519" s="171" t="s">
        <v>649</v>
      </c>
    </row>
    <row r="4520" spans="28:32" x14ac:dyDescent="0.25">
      <c r="AB4520" s="171" t="s">
        <v>3087</v>
      </c>
      <c r="AC4520" s="171">
        <v>357</v>
      </c>
      <c r="AD4520" s="207">
        <v>43139</v>
      </c>
      <c r="AE4520" s="207">
        <v>43164</v>
      </c>
      <c r="AF4520" s="171" t="s">
        <v>3417</v>
      </c>
    </row>
    <row r="4521" spans="28:32" x14ac:dyDescent="0.25">
      <c r="AB4521" s="171" t="s">
        <v>3087</v>
      </c>
      <c r="AC4521" s="171">
        <v>364</v>
      </c>
      <c r="AD4521" s="207">
        <v>43168</v>
      </c>
      <c r="AE4521" s="207">
        <v>43179</v>
      </c>
      <c r="AF4521" s="171" t="s">
        <v>3417</v>
      </c>
    </row>
    <row r="4522" spans="28:32" x14ac:dyDescent="0.25">
      <c r="AB4522" s="171" t="s">
        <v>3087</v>
      </c>
      <c r="AC4522" s="171">
        <v>353</v>
      </c>
      <c r="AD4522" s="207">
        <v>43180</v>
      </c>
      <c r="AE4522" s="207">
        <v>0</v>
      </c>
      <c r="AF4522" s="171" t="s">
        <v>649</v>
      </c>
    </row>
    <row r="4523" spans="28:32" x14ac:dyDescent="0.25">
      <c r="AB4523" s="171" t="s">
        <v>3087</v>
      </c>
      <c r="AC4523" s="171">
        <v>353</v>
      </c>
      <c r="AD4523" s="207">
        <v>43180</v>
      </c>
      <c r="AE4523" s="207">
        <v>0</v>
      </c>
      <c r="AF4523" s="171" t="s">
        <v>649</v>
      </c>
    </row>
    <row r="4524" spans="28:32" x14ac:dyDescent="0.25">
      <c r="AB4524" s="171" t="s">
        <v>3088</v>
      </c>
      <c r="AC4524" s="171">
        <v>323</v>
      </c>
      <c r="AD4524" s="207">
        <v>43074</v>
      </c>
      <c r="AE4524" s="207">
        <v>43111</v>
      </c>
      <c r="AF4524" s="171" t="s">
        <v>3417</v>
      </c>
    </row>
    <row r="4525" spans="28:32" x14ac:dyDescent="0.25">
      <c r="AB4525" s="171" t="s">
        <v>3088</v>
      </c>
      <c r="AC4525" s="171">
        <v>327</v>
      </c>
      <c r="AD4525" s="207">
        <v>43074</v>
      </c>
      <c r="AE4525" s="207">
        <v>43131</v>
      </c>
      <c r="AF4525" s="171" t="s">
        <v>3417</v>
      </c>
    </row>
    <row r="4526" spans="28:32" x14ac:dyDescent="0.25">
      <c r="AB4526" s="171" t="s">
        <v>3088</v>
      </c>
      <c r="AC4526" s="171">
        <v>347</v>
      </c>
      <c r="AD4526" s="207">
        <v>43118</v>
      </c>
      <c r="AE4526" s="207">
        <v>43133</v>
      </c>
      <c r="AF4526" s="171" t="s">
        <v>3417</v>
      </c>
    </row>
    <row r="4527" spans="28:32" x14ac:dyDescent="0.25">
      <c r="AB4527" s="171" t="s">
        <v>3088</v>
      </c>
      <c r="AC4527" s="171">
        <v>340</v>
      </c>
      <c r="AD4527" s="207">
        <v>43133</v>
      </c>
      <c r="AE4527" s="207">
        <v>43168</v>
      </c>
      <c r="AF4527" s="171" t="s">
        <v>3417</v>
      </c>
    </row>
    <row r="4528" spans="28:32" x14ac:dyDescent="0.25">
      <c r="AB4528" s="171" t="s">
        <v>3088</v>
      </c>
      <c r="AC4528" s="171">
        <v>374</v>
      </c>
      <c r="AD4528" s="207">
        <v>43195</v>
      </c>
      <c r="AE4528" s="207">
        <v>0</v>
      </c>
      <c r="AF4528" s="171" t="s">
        <v>649</v>
      </c>
    </row>
    <row r="4529" spans="28:32" x14ac:dyDescent="0.25">
      <c r="AB4529" s="171" t="s">
        <v>3255</v>
      </c>
      <c r="AC4529" s="171">
        <v>323</v>
      </c>
      <c r="AD4529" s="207">
        <v>43074</v>
      </c>
      <c r="AE4529" s="207">
        <v>43111</v>
      </c>
      <c r="AF4529" s="171" t="s">
        <v>3417</v>
      </c>
    </row>
    <row r="4530" spans="28:32" x14ac:dyDescent="0.25">
      <c r="AB4530" s="171" t="s">
        <v>3255</v>
      </c>
      <c r="AC4530" s="171">
        <v>340</v>
      </c>
      <c r="AD4530" s="207">
        <v>43133</v>
      </c>
      <c r="AE4530" s="207">
        <v>43168</v>
      </c>
      <c r="AF4530" s="171" t="s">
        <v>3417</v>
      </c>
    </row>
    <row r="4531" spans="28:32" x14ac:dyDescent="0.25">
      <c r="AB4531" s="171" t="s">
        <v>3255</v>
      </c>
      <c r="AC4531" s="171">
        <v>374</v>
      </c>
      <c r="AD4531" s="207">
        <v>43195</v>
      </c>
      <c r="AE4531" s="207">
        <v>0</v>
      </c>
      <c r="AF4531" s="171" t="s">
        <v>649</v>
      </c>
    </row>
    <row r="4532" spans="28:32" x14ac:dyDescent="0.25">
      <c r="AB4532" s="171" t="s">
        <v>3089</v>
      </c>
      <c r="AC4532" s="171">
        <v>323</v>
      </c>
      <c r="AD4532" s="207">
        <v>43074</v>
      </c>
      <c r="AE4532" s="207">
        <v>43111</v>
      </c>
      <c r="AF4532" s="171" t="s">
        <v>3417</v>
      </c>
    </row>
    <row r="4533" spans="28:32" x14ac:dyDescent="0.25">
      <c r="AB4533" s="171" t="s">
        <v>3089</v>
      </c>
      <c r="AC4533" s="171">
        <v>335</v>
      </c>
      <c r="AD4533" s="207">
        <v>43133</v>
      </c>
      <c r="AE4533" s="207">
        <v>43147</v>
      </c>
      <c r="AF4533" s="171" t="s">
        <v>3417</v>
      </c>
    </row>
    <row r="4534" spans="28:32" x14ac:dyDescent="0.25">
      <c r="AB4534" s="171" t="s">
        <v>3089</v>
      </c>
      <c r="AC4534" s="171">
        <v>374</v>
      </c>
      <c r="AD4534" s="207">
        <v>43195</v>
      </c>
      <c r="AE4534" s="207">
        <v>0</v>
      </c>
      <c r="AF4534" s="171" t="s">
        <v>649</v>
      </c>
    </row>
    <row r="4535" spans="28:32" x14ac:dyDescent="0.25">
      <c r="AB4535" s="171" t="s">
        <v>3090</v>
      </c>
      <c r="AC4535" s="171">
        <v>323</v>
      </c>
      <c r="AD4535" s="207">
        <v>43074</v>
      </c>
      <c r="AE4535" s="207">
        <v>43111</v>
      </c>
      <c r="AF4535" s="171" t="s">
        <v>3417</v>
      </c>
    </row>
    <row r="4536" spans="28:32" x14ac:dyDescent="0.25">
      <c r="AB4536" s="171" t="s">
        <v>3090</v>
      </c>
      <c r="AC4536" s="171">
        <v>323</v>
      </c>
      <c r="AD4536" s="207">
        <v>43074</v>
      </c>
      <c r="AE4536" s="207">
        <v>43111</v>
      </c>
      <c r="AF4536" s="171" t="s">
        <v>3417</v>
      </c>
    </row>
    <row r="4537" spans="28:32" x14ac:dyDescent="0.25">
      <c r="AB4537" s="171" t="s">
        <v>3090</v>
      </c>
      <c r="AC4537" s="171">
        <v>353</v>
      </c>
      <c r="AD4537" s="207">
        <v>43180</v>
      </c>
      <c r="AE4537" s="207">
        <v>0</v>
      </c>
      <c r="AF4537" s="171" t="s">
        <v>649</v>
      </c>
    </row>
    <row r="4538" spans="28:32" x14ac:dyDescent="0.25">
      <c r="AB4538" s="171" t="s">
        <v>3091</v>
      </c>
      <c r="AC4538" s="171">
        <v>340</v>
      </c>
      <c r="AD4538" s="207">
        <v>43133</v>
      </c>
      <c r="AE4538" s="207">
        <v>43168</v>
      </c>
      <c r="AF4538" s="171" t="s">
        <v>3417</v>
      </c>
    </row>
    <row r="4539" spans="28:32" x14ac:dyDescent="0.25">
      <c r="AB4539" s="171" t="s">
        <v>3092</v>
      </c>
      <c r="AC4539" s="171">
        <v>342</v>
      </c>
      <c r="AD4539" s="207">
        <v>43125</v>
      </c>
      <c r="AE4539" s="207">
        <v>43160</v>
      </c>
      <c r="AF4539" s="171" t="s">
        <v>3417</v>
      </c>
    </row>
    <row r="4540" spans="28:32" x14ac:dyDescent="0.25">
      <c r="AB4540" s="171" t="s">
        <v>3093</v>
      </c>
      <c r="AC4540" s="171">
        <v>323</v>
      </c>
      <c r="AD4540" s="207">
        <v>43074</v>
      </c>
      <c r="AE4540" s="207">
        <v>43111</v>
      </c>
      <c r="AF4540" s="171" t="s">
        <v>3417</v>
      </c>
    </row>
    <row r="4541" spans="28:32" x14ac:dyDescent="0.25">
      <c r="AB4541" s="171" t="s">
        <v>3093</v>
      </c>
      <c r="AC4541" s="171">
        <v>327</v>
      </c>
      <c r="AD4541" s="207">
        <v>43074</v>
      </c>
      <c r="AE4541" s="207">
        <v>43131</v>
      </c>
      <c r="AF4541" s="171" t="s">
        <v>3417</v>
      </c>
    </row>
    <row r="4542" spans="28:32" x14ac:dyDescent="0.25">
      <c r="AB4542" s="171" t="s">
        <v>3093</v>
      </c>
      <c r="AC4542" s="171">
        <v>374</v>
      </c>
      <c r="AD4542" s="207">
        <v>43195</v>
      </c>
      <c r="AE4542" s="207">
        <v>0</v>
      </c>
      <c r="AF4542" s="171" t="s">
        <v>649</v>
      </c>
    </row>
    <row r="4543" spans="28:32" x14ac:dyDescent="0.25">
      <c r="AB4543" s="171" t="s">
        <v>3094</v>
      </c>
      <c r="AC4543" s="171">
        <v>357</v>
      </c>
      <c r="AD4543" s="207">
        <v>43139</v>
      </c>
      <c r="AE4543" s="207">
        <v>43164</v>
      </c>
      <c r="AF4543" s="171" t="s">
        <v>3417</v>
      </c>
    </row>
    <row r="4544" spans="28:32" x14ac:dyDescent="0.25">
      <c r="AB4544" s="171" t="s">
        <v>3094</v>
      </c>
      <c r="AC4544" s="171">
        <v>364</v>
      </c>
      <c r="AD4544" s="207">
        <v>43168</v>
      </c>
      <c r="AE4544" s="207">
        <v>43179</v>
      </c>
      <c r="AF4544" s="171" t="s">
        <v>3417</v>
      </c>
    </row>
    <row r="4545" spans="28:32" x14ac:dyDescent="0.25">
      <c r="AB4545" s="171" t="s">
        <v>3094</v>
      </c>
      <c r="AC4545" s="171">
        <v>353</v>
      </c>
      <c r="AD4545" s="207">
        <v>43180</v>
      </c>
      <c r="AE4545" s="207">
        <v>0</v>
      </c>
      <c r="AF4545" s="171" t="s">
        <v>649</v>
      </c>
    </row>
    <row r="4546" spans="28:32" x14ac:dyDescent="0.25">
      <c r="AB4546" s="171" t="s">
        <v>3094</v>
      </c>
      <c r="AC4546" s="171">
        <v>353</v>
      </c>
      <c r="AD4546" s="207">
        <v>43180</v>
      </c>
      <c r="AE4546" s="207">
        <v>0</v>
      </c>
      <c r="AF4546" s="171" t="s">
        <v>649</v>
      </c>
    </row>
    <row r="4547" spans="28:32" x14ac:dyDescent="0.25">
      <c r="AB4547" s="171" t="s">
        <v>3094</v>
      </c>
      <c r="AC4547" s="171">
        <v>353</v>
      </c>
      <c r="AD4547" s="207">
        <v>43180</v>
      </c>
      <c r="AE4547" s="207">
        <v>0</v>
      </c>
      <c r="AF4547" s="171" t="s">
        <v>649</v>
      </c>
    </row>
    <row r="4548" spans="28:32" x14ac:dyDescent="0.25">
      <c r="AB4548" s="171" t="s">
        <v>3094</v>
      </c>
      <c r="AC4548" s="171">
        <v>353</v>
      </c>
      <c r="AD4548" s="207">
        <v>43180</v>
      </c>
      <c r="AE4548" s="207">
        <v>0</v>
      </c>
      <c r="AF4548" s="171" t="s">
        <v>649</v>
      </c>
    </row>
    <row r="4549" spans="28:32" x14ac:dyDescent="0.25">
      <c r="AB4549" s="171" t="s">
        <v>3095</v>
      </c>
      <c r="AC4549" s="171">
        <v>357</v>
      </c>
      <c r="AD4549" s="207">
        <v>43139</v>
      </c>
      <c r="AE4549" s="207">
        <v>43164</v>
      </c>
      <c r="AF4549" s="171" t="s">
        <v>3417</v>
      </c>
    </row>
    <row r="4550" spans="28:32" x14ac:dyDescent="0.25">
      <c r="AB4550" s="171" t="s">
        <v>3095</v>
      </c>
      <c r="AC4550" s="171">
        <v>353</v>
      </c>
      <c r="AD4550" s="207">
        <v>43180</v>
      </c>
      <c r="AE4550" s="207">
        <v>0</v>
      </c>
      <c r="AF4550" s="171" t="s">
        <v>649</v>
      </c>
    </row>
    <row r="4551" spans="28:32" x14ac:dyDescent="0.25">
      <c r="AB4551" s="171" t="s">
        <v>3095</v>
      </c>
      <c r="AC4551" s="171">
        <v>374</v>
      </c>
      <c r="AD4551" s="207">
        <v>43195</v>
      </c>
      <c r="AE4551" s="207">
        <v>0</v>
      </c>
      <c r="AF4551" s="171" t="s">
        <v>649</v>
      </c>
    </row>
    <row r="4552" spans="28:32" x14ac:dyDescent="0.25">
      <c r="AB4552" s="171" t="s">
        <v>3096</v>
      </c>
      <c r="AC4552" s="171">
        <v>342</v>
      </c>
      <c r="AD4552" s="207">
        <v>43125</v>
      </c>
      <c r="AE4552" s="207">
        <v>43160</v>
      </c>
      <c r="AF4552" s="171" t="s">
        <v>3417</v>
      </c>
    </row>
    <row r="4553" spans="28:32" x14ac:dyDescent="0.25">
      <c r="AB4553" s="171" t="s">
        <v>3097</v>
      </c>
      <c r="AC4553" s="171">
        <v>364</v>
      </c>
      <c r="AD4553" s="207">
        <v>43168</v>
      </c>
      <c r="AE4553" s="207">
        <v>43179</v>
      </c>
      <c r="AF4553" s="171" t="s">
        <v>3417</v>
      </c>
    </row>
    <row r="4554" spans="28:32" x14ac:dyDescent="0.25">
      <c r="AB4554" s="171" t="s">
        <v>3097</v>
      </c>
      <c r="AC4554" s="171">
        <v>353</v>
      </c>
      <c r="AD4554" s="207">
        <v>43180</v>
      </c>
      <c r="AE4554" s="207">
        <v>0</v>
      </c>
      <c r="AF4554" s="171" t="s">
        <v>649</v>
      </c>
    </row>
    <row r="4555" spans="28:32" x14ac:dyDescent="0.25">
      <c r="AB4555" s="171" t="s">
        <v>3256</v>
      </c>
      <c r="AC4555" s="171">
        <v>342</v>
      </c>
      <c r="AD4555" s="207">
        <v>43125</v>
      </c>
      <c r="AE4555" s="207">
        <v>43160</v>
      </c>
      <c r="AF4555" s="171" t="s">
        <v>3417</v>
      </c>
    </row>
    <row r="4556" spans="28:32" x14ac:dyDescent="0.25">
      <c r="AB4556" s="171" t="s">
        <v>3257</v>
      </c>
      <c r="AC4556" s="171">
        <v>342</v>
      </c>
      <c r="AD4556" s="207">
        <v>43125</v>
      </c>
      <c r="AE4556" s="207">
        <v>43160</v>
      </c>
      <c r="AF4556" s="171" t="s">
        <v>3417</v>
      </c>
    </row>
    <row r="4557" spans="28:32" x14ac:dyDescent="0.25">
      <c r="AB4557" s="171" t="s">
        <v>3098</v>
      </c>
      <c r="AC4557" s="171">
        <v>342</v>
      </c>
      <c r="AD4557" s="207">
        <v>43125</v>
      </c>
      <c r="AE4557" s="207">
        <v>43160</v>
      </c>
      <c r="AF4557" s="171" t="s">
        <v>3417</v>
      </c>
    </row>
    <row r="4558" spans="28:32" x14ac:dyDescent="0.25">
      <c r="AB4558" s="171" t="s">
        <v>3258</v>
      </c>
      <c r="AC4558" s="171">
        <v>342</v>
      </c>
      <c r="AD4558" s="207">
        <v>43125</v>
      </c>
      <c r="AE4558" s="207">
        <v>43160</v>
      </c>
      <c r="AF4558" s="171" t="s">
        <v>3417</v>
      </c>
    </row>
    <row r="4559" spans="28:32" x14ac:dyDescent="0.25">
      <c r="AB4559" s="171" t="s">
        <v>3259</v>
      </c>
      <c r="AC4559" s="171">
        <v>342</v>
      </c>
      <c r="AD4559" s="207">
        <v>43125</v>
      </c>
      <c r="AE4559" s="207">
        <v>43160</v>
      </c>
      <c r="AF4559" s="171" t="s">
        <v>3417</v>
      </c>
    </row>
    <row r="4560" spans="28:32" x14ac:dyDescent="0.25">
      <c r="AB4560" s="171" t="s">
        <v>3260</v>
      </c>
      <c r="AC4560" s="171">
        <v>342</v>
      </c>
      <c r="AD4560" s="207">
        <v>43125</v>
      </c>
      <c r="AE4560" s="207">
        <v>43160</v>
      </c>
      <c r="AF4560" s="171" t="s">
        <v>3417</v>
      </c>
    </row>
    <row r="4561" spans="28:32" x14ac:dyDescent="0.25">
      <c r="AB4561" s="171" t="s">
        <v>3261</v>
      </c>
      <c r="AC4561" s="171">
        <v>342</v>
      </c>
      <c r="AD4561" s="207">
        <v>43125</v>
      </c>
      <c r="AE4561" s="207">
        <v>43160</v>
      </c>
      <c r="AF4561" s="171" t="s">
        <v>3417</v>
      </c>
    </row>
    <row r="4562" spans="28:32" x14ac:dyDescent="0.25">
      <c r="AB4562" s="171" t="s">
        <v>3262</v>
      </c>
      <c r="AC4562" s="171">
        <v>342</v>
      </c>
      <c r="AD4562" s="207">
        <v>43125</v>
      </c>
      <c r="AE4562" s="207">
        <v>43160</v>
      </c>
      <c r="AF4562" s="171" t="s">
        <v>3417</v>
      </c>
    </row>
    <row r="4563" spans="28:32" x14ac:dyDescent="0.25">
      <c r="AB4563" s="171" t="s">
        <v>3099</v>
      </c>
      <c r="AC4563" s="171">
        <v>342</v>
      </c>
      <c r="AD4563" s="207">
        <v>43125</v>
      </c>
      <c r="AE4563" s="207">
        <v>43160</v>
      </c>
      <c r="AF4563" s="171" t="s">
        <v>3417</v>
      </c>
    </row>
    <row r="4564" spans="28:32" x14ac:dyDescent="0.25">
      <c r="AB4564" s="171" t="s">
        <v>3263</v>
      </c>
      <c r="AC4564" s="171">
        <v>342</v>
      </c>
      <c r="AD4564" s="207">
        <v>43125</v>
      </c>
      <c r="AE4564" s="207">
        <v>43160</v>
      </c>
      <c r="AF4564" s="171" t="s">
        <v>3417</v>
      </c>
    </row>
    <row r="4565" spans="28:32" x14ac:dyDescent="0.25">
      <c r="AB4565" s="171" t="s">
        <v>3264</v>
      </c>
      <c r="AC4565" s="171">
        <v>342</v>
      </c>
      <c r="AD4565" s="207">
        <v>43125</v>
      </c>
      <c r="AE4565" s="207">
        <v>43160</v>
      </c>
      <c r="AF4565" s="171" t="s">
        <v>3417</v>
      </c>
    </row>
    <row r="4566" spans="28:32" x14ac:dyDescent="0.25">
      <c r="AB4566" s="171" t="s">
        <v>3265</v>
      </c>
      <c r="AC4566" s="171">
        <v>342</v>
      </c>
      <c r="AD4566" s="207">
        <v>43125</v>
      </c>
      <c r="AE4566" s="207">
        <v>43160</v>
      </c>
      <c r="AF4566" s="171" t="s">
        <v>3417</v>
      </c>
    </row>
    <row r="4567" spans="28:32" x14ac:dyDescent="0.25">
      <c r="AB4567" s="171" t="s">
        <v>3266</v>
      </c>
      <c r="AC4567" s="171">
        <v>342</v>
      </c>
      <c r="AD4567" s="207">
        <v>43125</v>
      </c>
      <c r="AE4567" s="207">
        <v>43160</v>
      </c>
      <c r="AF4567" s="171" t="s">
        <v>3417</v>
      </c>
    </row>
    <row r="4568" spans="28:32" x14ac:dyDescent="0.25">
      <c r="AB4568" s="171" t="s">
        <v>3267</v>
      </c>
      <c r="AC4568" s="171">
        <v>342</v>
      </c>
      <c r="AD4568" s="207">
        <v>43125</v>
      </c>
      <c r="AE4568" s="207">
        <v>43160</v>
      </c>
      <c r="AF4568" s="171" t="s">
        <v>3417</v>
      </c>
    </row>
    <row r="4569" spans="28:32" x14ac:dyDescent="0.25">
      <c r="AB4569" s="171" t="s">
        <v>3100</v>
      </c>
      <c r="AC4569" s="171">
        <v>342</v>
      </c>
      <c r="AD4569" s="207">
        <v>43125</v>
      </c>
      <c r="AE4569" s="207">
        <v>43160</v>
      </c>
      <c r="AF4569" s="171" t="s">
        <v>3417</v>
      </c>
    </row>
    <row r="4570" spans="28:32" x14ac:dyDescent="0.25">
      <c r="AB4570" s="171" t="s">
        <v>3268</v>
      </c>
      <c r="AC4570" s="171">
        <v>342</v>
      </c>
      <c r="AD4570" s="207">
        <v>43125</v>
      </c>
      <c r="AE4570" s="207">
        <v>43160</v>
      </c>
      <c r="AF4570" s="171" t="s">
        <v>3417</v>
      </c>
    </row>
    <row r="4571" spans="28:32" x14ac:dyDescent="0.25">
      <c r="AB4571" s="171" t="s">
        <v>3101</v>
      </c>
      <c r="AC4571" s="171">
        <v>342</v>
      </c>
      <c r="AD4571" s="207">
        <v>43125</v>
      </c>
      <c r="AE4571" s="207">
        <v>43160</v>
      </c>
      <c r="AF4571" s="171" t="s">
        <v>3417</v>
      </c>
    </row>
    <row r="4572" spans="28:32" x14ac:dyDescent="0.25">
      <c r="AB4572" s="171" t="s">
        <v>3102</v>
      </c>
      <c r="AC4572" s="171">
        <v>342</v>
      </c>
      <c r="AD4572" s="207">
        <v>43125</v>
      </c>
      <c r="AE4572" s="207">
        <v>43160</v>
      </c>
      <c r="AF4572" s="171" t="s">
        <v>3417</v>
      </c>
    </row>
    <row r="4573" spans="28:32" x14ac:dyDescent="0.25">
      <c r="AB4573" s="171" t="s">
        <v>3103</v>
      </c>
      <c r="AC4573" s="171">
        <v>342</v>
      </c>
      <c r="AD4573" s="207">
        <v>43125</v>
      </c>
      <c r="AE4573" s="207">
        <v>43160</v>
      </c>
      <c r="AF4573" s="171" t="s">
        <v>3417</v>
      </c>
    </row>
    <row r="4574" spans="28:32" x14ac:dyDescent="0.25">
      <c r="AB4574" s="171" t="s">
        <v>3104</v>
      </c>
      <c r="AC4574" s="171">
        <v>342</v>
      </c>
      <c r="AD4574" s="207">
        <v>43125</v>
      </c>
      <c r="AE4574" s="207">
        <v>43160</v>
      </c>
      <c r="AF4574" s="171" t="s">
        <v>3417</v>
      </c>
    </row>
    <row r="4575" spans="28:32" x14ac:dyDescent="0.25">
      <c r="AB4575" s="171" t="s">
        <v>3105</v>
      </c>
      <c r="AC4575" s="171">
        <v>342</v>
      </c>
      <c r="AD4575" s="207">
        <v>43125</v>
      </c>
      <c r="AE4575" s="207">
        <v>43160</v>
      </c>
      <c r="AF4575" s="171" t="s">
        <v>3417</v>
      </c>
    </row>
    <row r="4576" spans="28:32" x14ac:dyDescent="0.25">
      <c r="AB4576" s="171" t="s">
        <v>3105</v>
      </c>
      <c r="AC4576" s="171">
        <v>342</v>
      </c>
      <c r="AD4576" s="207">
        <v>43125</v>
      </c>
      <c r="AE4576" s="207">
        <v>43160</v>
      </c>
      <c r="AF4576" s="171" t="s">
        <v>3417</v>
      </c>
    </row>
    <row r="4577" spans="28:32" x14ac:dyDescent="0.25">
      <c r="AB4577" s="171" t="s">
        <v>3106</v>
      </c>
      <c r="AC4577" s="171">
        <v>342</v>
      </c>
      <c r="AD4577" s="207">
        <v>43125</v>
      </c>
      <c r="AE4577" s="207">
        <v>43160</v>
      </c>
      <c r="AF4577" s="171" t="s">
        <v>3417</v>
      </c>
    </row>
    <row r="4578" spans="28:32" x14ac:dyDescent="0.25">
      <c r="AB4578" s="171" t="s">
        <v>3106</v>
      </c>
      <c r="AC4578" s="171">
        <v>342</v>
      </c>
      <c r="AD4578" s="207">
        <v>43125</v>
      </c>
      <c r="AE4578" s="207">
        <v>43160</v>
      </c>
      <c r="AF4578" s="171" t="s">
        <v>3417</v>
      </c>
    </row>
    <row r="4579" spans="28:32" x14ac:dyDescent="0.25">
      <c r="AB4579" s="171" t="s">
        <v>3107</v>
      </c>
      <c r="AC4579" s="171">
        <v>342</v>
      </c>
      <c r="AD4579" s="207">
        <v>43125</v>
      </c>
      <c r="AE4579" s="207">
        <v>43160</v>
      </c>
      <c r="AF4579" s="171" t="s">
        <v>3417</v>
      </c>
    </row>
    <row r="4580" spans="28:32" x14ac:dyDescent="0.25">
      <c r="AB4580" s="171" t="s">
        <v>3107</v>
      </c>
      <c r="AC4580" s="171">
        <v>342</v>
      </c>
      <c r="AD4580" s="207">
        <v>43125</v>
      </c>
      <c r="AE4580" s="207">
        <v>43160</v>
      </c>
      <c r="AF4580" s="171" t="s">
        <v>3417</v>
      </c>
    </row>
    <row r="4581" spans="28:32" x14ac:dyDescent="0.25">
      <c r="AB4581" s="171" t="s">
        <v>3108</v>
      </c>
      <c r="AC4581" s="171">
        <v>342</v>
      </c>
      <c r="AD4581" s="207">
        <v>43125</v>
      </c>
      <c r="AE4581" s="207">
        <v>43160</v>
      </c>
      <c r="AF4581" s="171" t="s">
        <v>3417</v>
      </c>
    </row>
    <row r="4582" spans="28:32" x14ac:dyDescent="0.25">
      <c r="AB4582" s="171" t="s">
        <v>3108</v>
      </c>
      <c r="AC4582" s="171">
        <v>342</v>
      </c>
      <c r="AD4582" s="207">
        <v>43125</v>
      </c>
      <c r="AE4582" s="207">
        <v>43160</v>
      </c>
      <c r="AF4582" s="171" t="s">
        <v>3417</v>
      </c>
    </row>
    <row r="4583" spans="28:32" x14ac:dyDescent="0.25">
      <c r="AB4583" s="171" t="s">
        <v>3109</v>
      </c>
      <c r="AC4583" s="171">
        <v>342</v>
      </c>
      <c r="AD4583" s="207">
        <v>43125</v>
      </c>
      <c r="AE4583" s="207">
        <v>43160</v>
      </c>
      <c r="AF4583" s="171" t="s">
        <v>3417</v>
      </c>
    </row>
    <row r="4584" spans="28:32" x14ac:dyDescent="0.25">
      <c r="AB4584" s="171" t="s">
        <v>3110</v>
      </c>
      <c r="AC4584" s="171">
        <v>347</v>
      </c>
      <c r="AD4584" s="207">
        <v>43118</v>
      </c>
      <c r="AE4584" s="207">
        <v>43133</v>
      </c>
      <c r="AF4584" s="171" t="s">
        <v>3417</v>
      </c>
    </row>
    <row r="4585" spans="28:32" x14ac:dyDescent="0.25">
      <c r="AB4585" s="171" t="s">
        <v>3110</v>
      </c>
      <c r="AC4585" s="171">
        <v>340</v>
      </c>
      <c r="AD4585" s="207">
        <v>43133</v>
      </c>
      <c r="AE4585" s="207">
        <v>43168</v>
      </c>
      <c r="AF4585" s="171" t="s">
        <v>3417</v>
      </c>
    </row>
    <row r="4586" spans="28:32" x14ac:dyDescent="0.25">
      <c r="AB4586" s="171" t="s">
        <v>3110</v>
      </c>
      <c r="AC4586" s="171">
        <v>340</v>
      </c>
      <c r="AD4586" s="207">
        <v>43133</v>
      </c>
      <c r="AE4586" s="207">
        <v>43168</v>
      </c>
      <c r="AF4586" s="171" t="s">
        <v>3417</v>
      </c>
    </row>
    <row r="4587" spans="28:32" x14ac:dyDescent="0.25">
      <c r="AB4587" s="171" t="s">
        <v>3110</v>
      </c>
      <c r="AC4587" s="171">
        <v>364</v>
      </c>
      <c r="AD4587" s="207">
        <v>43168</v>
      </c>
      <c r="AE4587" s="207">
        <v>43179</v>
      </c>
      <c r="AF4587" s="171" t="s">
        <v>3417</v>
      </c>
    </row>
    <row r="4588" spans="28:32" x14ac:dyDescent="0.25">
      <c r="AB4588" s="171" t="s">
        <v>3110</v>
      </c>
      <c r="AC4588" s="171">
        <v>353</v>
      </c>
      <c r="AD4588" s="207">
        <v>43180</v>
      </c>
      <c r="AE4588" s="207">
        <v>0</v>
      </c>
      <c r="AF4588" s="171" t="s">
        <v>649</v>
      </c>
    </row>
    <row r="4589" spans="28:32" x14ac:dyDescent="0.25">
      <c r="AB4589" s="171" t="s">
        <v>3110</v>
      </c>
      <c r="AC4589" s="171">
        <v>353</v>
      </c>
      <c r="AD4589" s="207">
        <v>43180</v>
      </c>
      <c r="AE4589" s="207">
        <v>0</v>
      </c>
      <c r="AF4589" s="171" t="s">
        <v>649</v>
      </c>
    </row>
    <row r="4590" spans="28:32" x14ac:dyDescent="0.25">
      <c r="AB4590" s="171" t="s">
        <v>3110</v>
      </c>
      <c r="AC4590" s="171">
        <v>353</v>
      </c>
      <c r="AD4590" s="207">
        <v>43180</v>
      </c>
      <c r="AE4590" s="207">
        <v>0</v>
      </c>
      <c r="AF4590" s="171" t="s">
        <v>649</v>
      </c>
    </row>
    <row r="4591" spans="28:32" x14ac:dyDescent="0.25">
      <c r="AB4591" s="171" t="s">
        <v>3110</v>
      </c>
      <c r="AC4591" s="171">
        <v>353</v>
      </c>
      <c r="AD4591" s="207">
        <v>43180</v>
      </c>
      <c r="AE4591" s="207">
        <v>0</v>
      </c>
      <c r="AF4591" s="171" t="s">
        <v>649</v>
      </c>
    </row>
    <row r="4592" spans="28:32" x14ac:dyDescent="0.25">
      <c r="AB4592" s="171" t="s">
        <v>3110</v>
      </c>
      <c r="AC4592" s="171">
        <v>353</v>
      </c>
      <c r="AD4592" s="207">
        <v>43180</v>
      </c>
      <c r="AE4592" s="207">
        <v>0</v>
      </c>
      <c r="AF4592" s="171" t="s">
        <v>649</v>
      </c>
    </row>
    <row r="4593" spans="28:32" x14ac:dyDescent="0.25">
      <c r="AB4593" s="171" t="s">
        <v>3111</v>
      </c>
      <c r="AC4593" s="171">
        <v>364</v>
      </c>
      <c r="AD4593" s="207">
        <v>43168</v>
      </c>
      <c r="AE4593" s="207">
        <v>43179</v>
      </c>
      <c r="AF4593" s="171" t="s">
        <v>3417</v>
      </c>
    </row>
    <row r="4594" spans="28:32" x14ac:dyDescent="0.25">
      <c r="AB4594" s="171" t="s">
        <v>3111</v>
      </c>
      <c r="AC4594" s="171">
        <v>353</v>
      </c>
      <c r="AD4594" s="207">
        <v>43180</v>
      </c>
      <c r="AE4594" s="207">
        <v>0</v>
      </c>
      <c r="AF4594" s="171" t="s">
        <v>649</v>
      </c>
    </row>
    <row r="4595" spans="28:32" x14ac:dyDescent="0.25">
      <c r="AB4595" s="171" t="s">
        <v>3112</v>
      </c>
      <c r="AC4595" s="171">
        <v>342</v>
      </c>
      <c r="AD4595" s="207">
        <v>43125</v>
      </c>
      <c r="AE4595" s="207">
        <v>43160</v>
      </c>
      <c r="AF4595" s="171" t="s">
        <v>3417</v>
      </c>
    </row>
    <row r="4596" spans="28:32" x14ac:dyDescent="0.25">
      <c r="AB4596" s="171" t="s">
        <v>3113</v>
      </c>
      <c r="AC4596" s="171">
        <v>342</v>
      </c>
      <c r="AD4596" s="207">
        <v>43125</v>
      </c>
      <c r="AE4596" s="207">
        <v>43160</v>
      </c>
      <c r="AF4596" s="171" t="s">
        <v>3417</v>
      </c>
    </row>
    <row r="4597" spans="28:32" x14ac:dyDescent="0.25">
      <c r="AB4597" s="171" t="s">
        <v>3114</v>
      </c>
      <c r="AC4597" s="171">
        <v>323</v>
      </c>
      <c r="AD4597" s="207">
        <v>43074</v>
      </c>
      <c r="AE4597" s="207">
        <v>43111</v>
      </c>
      <c r="AF4597" s="171" t="s">
        <v>3417</v>
      </c>
    </row>
    <row r="4598" spans="28:32" x14ac:dyDescent="0.25">
      <c r="AB4598" s="171" t="s">
        <v>3114</v>
      </c>
      <c r="AC4598" s="171">
        <v>347</v>
      </c>
      <c r="AD4598" s="207">
        <v>43118</v>
      </c>
      <c r="AE4598" s="207">
        <v>43133</v>
      </c>
      <c r="AF4598" s="171" t="s">
        <v>3417</v>
      </c>
    </row>
    <row r="4599" spans="28:32" x14ac:dyDescent="0.25">
      <c r="AB4599" s="171" t="s">
        <v>3114</v>
      </c>
      <c r="AC4599" s="171">
        <v>340</v>
      </c>
      <c r="AD4599" s="207">
        <v>43133</v>
      </c>
      <c r="AE4599" s="207">
        <v>43168</v>
      </c>
      <c r="AF4599" s="171" t="s">
        <v>3417</v>
      </c>
    </row>
    <row r="4600" spans="28:32" x14ac:dyDescent="0.25">
      <c r="AB4600" s="171" t="s">
        <v>3114</v>
      </c>
      <c r="AC4600" s="171">
        <v>340</v>
      </c>
      <c r="AD4600" s="207">
        <v>43133</v>
      </c>
      <c r="AE4600" s="207">
        <v>43168</v>
      </c>
      <c r="AF4600" s="171" t="s">
        <v>3417</v>
      </c>
    </row>
    <row r="4601" spans="28:32" x14ac:dyDescent="0.25">
      <c r="AB4601" s="171" t="s">
        <v>3114</v>
      </c>
      <c r="AC4601" s="171">
        <v>357</v>
      </c>
      <c r="AD4601" s="207">
        <v>43139</v>
      </c>
      <c r="AE4601" s="207">
        <v>43164</v>
      </c>
      <c r="AF4601" s="171" t="s">
        <v>3417</v>
      </c>
    </row>
    <row r="4602" spans="28:32" x14ac:dyDescent="0.25">
      <c r="AB4602" s="171" t="s">
        <v>3114</v>
      </c>
      <c r="AC4602" s="171">
        <v>364</v>
      </c>
      <c r="AD4602" s="207">
        <v>43168</v>
      </c>
      <c r="AE4602" s="207">
        <v>43179</v>
      </c>
      <c r="AF4602" s="171" t="s">
        <v>3417</v>
      </c>
    </row>
    <row r="4603" spans="28:32" x14ac:dyDescent="0.25">
      <c r="AB4603" s="171" t="s">
        <v>3114</v>
      </c>
      <c r="AC4603" s="171">
        <v>353</v>
      </c>
      <c r="AD4603" s="207">
        <v>43180</v>
      </c>
      <c r="AE4603" s="207">
        <v>0</v>
      </c>
      <c r="AF4603" s="171" t="s">
        <v>649</v>
      </c>
    </row>
    <row r="4604" spans="28:32" x14ac:dyDescent="0.25">
      <c r="AB4604" s="171" t="s">
        <v>3114</v>
      </c>
      <c r="AC4604" s="171">
        <v>353</v>
      </c>
      <c r="AD4604" s="207">
        <v>43180</v>
      </c>
      <c r="AE4604" s="207">
        <v>0</v>
      </c>
      <c r="AF4604" s="171" t="s">
        <v>649</v>
      </c>
    </row>
    <row r="4605" spans="28:32" x14ac:dyDescent="0.25">
      <c r="AB4605" s="171" t="s">
        <v>3114</v>
      </c>
      <c r="AC4605" s="171">
        <v>353</v>
      </c>
      <c r="AD4605" s="207">
        <v>43180</v>
      </c>
      <c r="AE4605" s="207">
        <v>0</v>
      </c>
      <c r="AF4605" s="171" t="s">
        <v>649</v>
      </c>
    </row>
    <row r="4606" spans="28:32" x14ac:dyDescent="0.25">
      <c r="AB4606" s="171" t="s">
        <v>3115</v>
      </c>
      <c r="AC4606" s="171">
        <v>364</v>
      </c>
      <c r="AD4606" s="207">
        <v>43168</v>
      </c>
      <c r="AE4606" s="207">
        <v>43179</v>
      </c>
      <c r="AF4606" s="171" t="s">
        <v>3417</v>
      </c>
    </row>
    <row r="4607" spans="28:32" x14ac:dyDescent="0.25">
      <c r="AB4607" s="171" t="s">
        <v>3115</v>
      </c>
      <c r="AC4607" s="171">
        <v>353</v>
      </c>
      <c r="AD4607" s="207">
        <v>43180</v>
      </c>
      <c r="AE4607" s="207">
        <v>0</v>
      </c>
      <c r="AF4607" s="171" t="s">
        <v>649</v>
      </c>
    </row>
    <row r="4608" spans="28:32" x14ac:dyDescent="0.25">
      <c r="AB4608" s="171" t="s">
        <v>3116</v>
      </c>
      <c r="AC4608" s="171">
        <v>357</v>
      </c>
      <c r="AD4608" s="207">
        <v>43139</v>
      </c>
      <c r="AE4608" s="207">
        <v>43164</v>
      </c>
      <c r="AF4608" s="171" t="s">
        <v>3417</v>
      </c>
    </row>
    <row r="4609" spans="28:32" x14ac:dyDescent="0.25">
      <c r="AB4609" s="171" t="s">
        <v>3116</v>
      </c>
      <c r="AC4609" s="171">
        <v>364</v>
      </c>
      <c r="AD4609" s="207">
        <v>43168</v>
      </c>
      <c r="AE4609" s="207">
        <v>43179</v>
      </c>
      <c r="AF4609" s="171" t="s">
        <v>3417</v>
      </c>
    </row>
    <row r="4610" spans="28:32" x14ac:dyDescent="0.25">
      <c r="AB4610" s="171" t="s">
        <v>3116</v>
      </c>
      <c r="AC4610" s="171">
        <v>353</v>
      </c>
      <c r="AD4610" s="207">
        <v>43180</v>
      </c>
      <c r="AE4610" s="207">
        <v>0</v>
      </c>
      <c r="AF4610" s="171" t="s">
        <v>649</v>
      </c>
    </row>
    <row r="4611" spans="28:32" x14ac:dyDescent="0.25">
      <c r="AB4611" s="171" t="s">
        <v>3116</v>
      </c>
      <c r="AC4611" s="171">
        <v>353</v>
      </c>
      <c r="AD4611" s="207">
        <v>43180</v>
      </c>
      <c r="AE4611" s="207">
        <v>0</v>
      </c>
      <c r="AF4611" s="171" t="s">
        <v>649</v>
      </c>
    </row>
    <row r="4612" spans="28:32" x14ac:dyDescent="0.25">
      <c r="AB4612" s="171" t="s">
        <v>3117</v>
      </c>
      <c r="AC4612" s="171">
        <v>328</v>
      </c>
      <c r="AD4612" s="207">
        <v>43089</v>
      </c>
      <c r="AE4612" s="207">
        <v>43122</v>
      </c>
      <c r="AF4612" s="171" t="s">
        <v>3417</v>
      </c>
    </row>
    <row r="4613" spans="28:32" x14ac:dyDescent="0.25">
      <c r="AB4613" s="171" t="s">
        <v>3118</v>
      </c>
      <c r="AC4613" s="171">
        <v>328</v>
      </c>
      <c r="AD4613" s="207">
        <v>43089</v>
      </c>
      <c r="AE4613" s="207">
        <v>43122</v>
      </c>
      <c r="AF4613" s="171" t="s">
        <v>3417</v>
      </c>
    </row>
    <row r="4614" spans="28:32" x14ac:dyDescent="0.25">
      <c r="AB4614" s="171" t="s">
        <v>3119</v>
      </c>
      <c r="AC4614" s="171">
        <v>327</v>
      </c>
      <c r="AD4614" s="207">
        <v>43074</v>
      </c>
      <c r="AE4614" s="207">
        <v>43131</v>
      </c>
      <c r="AF4614" s="171" t="s">
        <v>3417</v>
      </c>
    </row>
    <row r="4615" spans="28:32" x14ac:dyDescent="0.25">
      <c r="AB4615" s="171" t="s">
        <v>3119</v>
      </c>
      <c r="AC4615" s="171">
        <v>347</v>
      </c>
      <c r="AD4615" s="207">
        <v>43118</v>
      </c>
      <c r="AE4615" s="207">
        <v>43133</v>
      </c>
      <c r="AF4615" s="171" t="s">
        <v>3417</v>
      </c>
    </row>
    <row r="4616" spans="28:32" x14ac:dyDescent="0.25">
      <c r="AB4616" s="171" t="s">
        <v>3119</v>
      </c>
      <c r="AC4616" s="171">
        <v>340</v>
      </c>
      <c r="AD4616" s="207">
        <v>43133</v>
      </c>
      <c r="AE4616" s="207">
        <v>43168</v>
      </c>
      <c r="AF4616" s="171" t="s">
        <v>3417</v>
      </c>
    </row>
    <row r="4617" spans="28:32" x14ac:dyDescent="0.25">
      <c r="AB4617" s="171" t="s">
        <v>3119</v>
      </c>
      <c r="AC4617" s="171">
        <v>374</v>
      </c>
      <c r="AD4617" s="207">
        <v>43195</v>
      </c>
      <c r="AE4617" s="207">
        <v>0</v>
      </c>
      <c r="AF4617" s="171" t="s">
        <v>649</v>
      </c>
    </row>
    <row r="4618" spans="28:32" x14ac:dyDescent="0.25">
      <c r="AB4618" s="171" t="s">
        <v>3120</v>
      </c>
      <c r="AC4618" s="171">
        <v>327</v>
      </c>
      <c r="AD4618" s="207">
        <v>43074</v>
      </c>
      <c r="AE4618" s="207">
        <v>43131</v>
      </c>
      <c r="AF4618" s="171" t="s">
        <v>3417</v>
      </c>
    </row>
    <row r="4619" spans="28:32" x14ac:dyDescent="0.25">
      <c r="AB4619" s="171" t="s">
        <v>3120</v>
      </c>
      <c r="AC4619" s="171">
        <v>347</v>
      </c>
      <c r="AD4619" s="207">
        <v>43118</v>
      </c>
      <c r="AE4619" s="207">
        <v>43133</v>
      </c>
      <c r="AF4619" s="171" t="s">
        <v>3417</v>
      </c>
    </row>
    <row r="4620" spans="28:32" x14ac:dyDescent="0.25">
      <c r="AB4620" s="171" t="s">
        <v>3120</v>
      </c>
      <c r="AC4620" s="171">
        <v>340</v>
      </c>
      <c r="AD4620" s="207">
        <v>43133</v>
      </c>
      <c r="AE4620" s="207">
        <v>43168</v>
      </c>
      <c r="AF4620" s="171" t="s">
        <v>3417</v>
      </c>
    </row>
    <row r="4621" spans="28:32" x14ac:dyDescent="0.25">
      <c r="AB4621" s="171" t="s">
        <v>3120</v>
      </c>
      <c r="AC4621" s="171">
        <v>374</v>
      </c>
      <c r="AD4621" s="207">
        <v>43195</v>
      </c>
      <c r="AE4621" s="207">
        <v>0</v>
      </c>
      <c r="AF4621" s="171" t="s">
        <v>649</v>
      </c>
    </row>
    <row r="4622" spans="28:32" x14ac:dyDescent="0.25">
      <c r="AB4622" s="171" t="s">
        <v>3388</v>
      </c>
      <c r="AC4622" s="171">
        <v>353</v>
      </c>
      <c r="AD4622" s="207">
        <v>43180</v>
      </c>
      <c r="AE4622" s="207">
        <v>0</v>
      </c>
      <c r="AF4622" s="171" t="s">
        <v>649</v>
      </c>
    </row>
    <row r="4623" spans="28:32" x14ac:dyDescent="0.25">
      <c r="AB4623" s="171" t="s">
        <v>3388</v>
      </c>
      <c r="AC4623" s="171">
        <v>353</v>
      </c>
      <c r="AD4623" s="207">
        <v>43180</v>
      </c>
      <c r="AE4623" s="207">
        <v>0</v>
      </c>
      <c r="AF4623" s="171" t="s">
        <v>649</v>
      </c>
    </row>
    <row r="4624" spans="28:32" x14ac:dyDescent="0.25">
      <c r="AB4624" s="171" t="s">
        <v>3121</v>
      </c>
      <c r="AC4624" s="171">
        <v>342</v>
      </c>
      <c r="AD4624" s="207">
        <v>43125</v>
      </c>
      <c r="AE4624" s="207">
        <v>43160</v>
      </c>
      <c r="AF4624" s="171" t="s">
        <v>3417</v>
      </c>
    </row>
    <row r="4625" spans="28:32" x14ac:dyDescent="0.25">
      <c r="AB4625" s="171" t="s">
        <v>3122</v>
      </c>
      <c r="AC4625" s="171">
        <v>342</v>
      </c>
      <c r="AD4625" s="207">
        <v>43125</v>
      </c>
      <c r="AE4625" s="207">
        <v>43160</v>
      </c>
      <c r="AF4625" s="171" t="s">
        <v>3417</v>
      </c>
    </row>
    <row r="4626" spans="28:32" x14ac:dyDescent="0.25">
      <c r="AB4626" s="171" t="s">
        <v>3122</v>
      </c>
      <c r="AC4626" s="171">
        <v>342</v>
      </c>
      <c r="AD4626" s="207">
        <v>43125</v>
      </c>
      <c r="AE4626" s="207">
        <v>43160</v>
      </c>
      <c r="AF4626" s="171" t="s">
        <v>3417</v>
      </c>
    </row>
    <row r="4627" spans="28:32" x14ac:dyDescent="0.25">
      <c r="AB4627" s="171" t="s">
        <v>3467</v>
      </c>
      <c r="AC4627" s="171">
        <v>377</v>
      </c>
      <c r="AD4627" s="207">
        <v>43210</v>
      </c>
      <c r="AE4627" s="207">
        <v>43210</v>
      </c>
      <c r="AF4627" s="171" t="s">
        <v>3417</v>
      </c>
    </row>
    <row r="4628" spans="28:32" x14ac:dyDescent="0.25">
      <c r="AB4628" s="171" t="s">
        <v>3123</v>
      </c>
      <c r="AC4628" s="171">
        <v>364</v>
      </c>
      <c r="AD4628" s="207">
        <v>43168</v>
      </c>
      <c r="AE4628" s="207">
        <v>43179</v>
      </c>
      <c r="AF4628" s="171" t="s">
        <v>3417</v>
      </c>
    </row>
    <row r="4629" spans="28:32" x14ac:dyDescent="0.25">
      <c r="AB4629" s="171" t="s">
        <v>3123</v>
      </c>
      <c r="AC4629" s="171">
        <v>353</v>
      </c>
      <c r="AD4629" s="207">
        <v>43180</v>
      </c>
      <c r="AE4629" s="207">
        <v>0</v>
      </c>
      <c r="AF4629" s="171" t="s">
        <v>649</v>
      </c>
    </row>
    <row r="4630" spans="28:32" x14ac:dyDescent="0.25">
      <c r="AB4630" s="171" t="s">
        <v>3124</v>
      </c>
      <c r="AC4630" s="171">
        <v>356</v>
      </c>
      <c r="AD4630" s="207">
        <v>43139</v>
      </c>
      <c r="AE4630" s="207">
        <v>0</v>
      </c>
      <c r="AF4630" s="171" t="s">
        <v>649</v>
      </c>
    </row>
    <row r="4631" spans="28:32" x14ac:dyDescent="0.25">
      <c r="AB4631" s="171" t="s">
        <v>3269</v>
      </c>
      <c r="AC4631" s="171">
        <v>356</v>
      </c>
      <c r="AD4631" s="207">
        <v>43139</v>
      </c>
      <c r="AE4631" s="207">
        <v>0</v>
      </c>
      <c r="AF4631" s="171" t="s">
        <v>649</v>
      </c>
    </row>
    <row r="4632" spans="28:32" x14ac:dyDescent="0.25">
      <c r="AB4632" s="171" t="s">
        <v>3125</v>
      </c>
      <c r="AC4632" s="171">
        <v>350</v>
      </c>
      <c r="AD4632" s="207">
        <v>43132</v>
      </c>
      <c r="AE4632" s="207">
        <v>43195</v>
      </c>
      <c r="AF4632" s="171" t="s">
        <v>3417</v>
      </c>
    </row>
    <row r="4633" spans="28:32" x14ac:dyDescent="0.25">
      <c r="AB4633" s="171" t="s">
        <v>3125</v>
      </c>
      <c r="AC4633" s="171">
        <v>377</v>
      </c>
      <c r="AD4633" s="207">
        <v>43210</v>
      </c>
      <c r="AE4633" s="207">
        <v>43210</v>
      </c>
      <c r="AF4633" s="171" t="s">
        <v>3417</v>
      </c>
    </row>
    <row r="4634" spans="28:32" x14ac:dyDescent="0.25">
      <c r="AB4634" s="171" t="s">
        <v>3126</v>
      </c>
      <c r="AC4634" s="171">
        <v>333</v>
      </c>
      <c r="AD4634" s="207">
        <v>43206</v>
      </c>
      <c r="AE4634" s="207">
        <v>43210</v>
      </c>
      <c r="AF4634" s="171" t="s">
        <v>3417</v>
      </c>
    </row>
    <row r="4635" spans="28:32" x14ac:dyDescent="0.25">
      <c r="AB4635" s="171" t="s">
        <v>3270</v>
      </c>
      <c r="AC4635" s="171">
        <v>342</v>
      </c>
      <c r="AD4635" s="207">
        <v>43125</v>
      </c>
      <c r="AE4635" s="207">
        <v>43160</v>
      </c>
      <c r="AF4635" s="171" t="s">
        <v>3417</v>
      </c>
    </row>
    <row r="4636" spans="28:32" x14ac:dyDescent="0.25">
      <c r="AB4636" s="171" t="s">
        <v>3271</v>
      </c>
      <c r="AC4636" s="171">
        <v>342</v>
      </c>
      <c r="AD4636" s="207">
        <v>43125</v>
      </c>
      <c r="AE4636" s="207">
        <v>43160</v>
      </c>
      <c r="AF4636" s="171" t="s">
        <v>3417</v>
      </c>
    </row>
    <row r="4637" spans="28:32" x14ac:dyDescent="0.25">
      <c r="AB4637" s="171" t="s">
        <v>3272</v>
      </c>
      <c r="AC4637" s="171">
        <v>342</v>
      </c>
      <c r="AD4637" s="207">
        <v>43125</v>
      </c>
      <c r="AE4637" s="207">
        <v>43160</v>
      </c>
      <c r="AF4637" s="171" t="s">
        <v>3417</v>
      </c>
    </row>
    <row r="4638" spans="28:32" x14ac:dyDescent="0.25">
      <c r="AB4638" s="171" t="s">
        <v>3273</v>
      </c>
      <c r="AC4638" s="171">
        <v>342</v>
      </c>
      <c r="AD4638" s="207">
        <v>43125</v>
      </c>
      <c r="AE4638" s="207">
        <v>43160</v>
      </c>
      <c r="AF4638" s="171" t="s">
        <v>3417</v>
      </c>
    </row>
    <row r="4639" spans="28:32" x14ac:dyDescent="0.25">
      <c r="AB4639" s="171" t="s">
        <v>3274</v>
      </c>
      <c r="AC4639" s="171">
        <v>342</v>
      </c>
      <c r="AD4639" s="207">
        <v>43125</v>
      </c>
      <c r="AE4639" s="207">
        <v>43160</v>
      </c>
      <c r="AF4639" s="171" t="s">
        <v>3417</v>
      </c>
    </row>
    <row r="4640" spans="28:32" x14ac:dyDescent="0.25">
      <c r="AB4640" s="171" t="s">
        <v>3275</v>
      </c>
      <c r="AC4640" s="171">
        <v>342</v>
      </c>
      <c r="AD4640" s="207">
        <v>43125</v>
      </c>
      <c r="AE4640" s="207">
        <v>43160</v>
      </c>
      <c r="AF4640" s="171" t="s">
        <v>3417</v>
      </c>
    </row>
    <row r="4641" spans="28:32" x14ac:dyDescent="0.25">
      <c r="AB4641" s="171" t="s">
        <v>3276</v>
      </c>
      <c r="AC4641" s="171">
        <v>342</v>
      </c>
      <c r="AD4641" s="207">
        <v>43125</v>
      </c>
      <c r="AE4641" s="207">
        <v>43160</v>
      </c>
      <c r="AF4641" s="171" t="s">
        <v>3417</v>
      </c>
    </row>
    <row r="4642" spans="28:32" x14ac:dyDescent="0.25">
      <c r="AB4642" s="171" t="s">
        <v>3277</v>
      </c>
      <c r="AC4642" s="171">
        <v>342</v>
      </c>
      <c r="AD4642" s="207">
        <v>43125</v>
      </c>
      <c r="AE4642" s="207">
        <v>43160</v>
      </c>
      <c r="AF4642" s="171" t="s">
        <v>3417</v>
      </c>
    </row>
    <row r="4643" spans="28:32" x14ac:dyDescent="0.25">
      <c r="AB4643" s="171" t="s">
        <v>3278</v>
      </c>
      <c r="AC4643" s="171">
        <v>342</v>
      </c>
      <c r="AD4643" s="207">
        <v>43125</v>
      </c>
      <c r="AE4643" s="207">
        <v>43160</v>
      </c>
      <c r="AF4643" s="171" t="s">
        <v>3417</v>
      </c>
    </row>
    <row r="4644" spans="28:32" x14ac:dyDescent="0.25">
      <c r="AB4644" s="171" t="s">
        <v>3279</v>
      </c>
      <c r="AC4644" s="171">
        <v>342</v>
      </c>
      <c r="AD4644" s="207">
        <v>43125</v>
      </c>
      <c r="AE4644" s="207">
        <v>43160</v>
      </c>
      <c r="AF4644" s="171" t="s">
        <v>3417</v>
      </c>
    </row>
    <row r="4645" spans="28:32" x14ac:dyDescent="0.25">
      <c r="AB4645" s="171" t="s">
        <v>3280</v>
      </c>
      <c r="AC4645" s="171">
        <v>342</v>
      </c>
      <c r="AD4645" s="207">
        <v>43125</v>
      </c>
      <c r="AE4645" s="207">
        <v>43160</v>
      </c>
      <c r="AF4645" s="171" t="s">
        <v>3417</v>
      </c>
    </row>
    <row r="4646" spans="28:32" x14ac:dyDescent="0.25">
      <c r="AB4646" s="171" t="s">
        <v>3281</v>
      </c>
      <c r="AC4646" s="171">
        <v>342</v>
      </c>
      <c r="AD4646" s="207">
        <v>43125</v>
      </c>
      <c r="AE4646" s="207">
        <v>43160</v>
      </c>
      <c r="AF4646" s="171" t="s">
        <v>3417</v>
      </c>
    </row>
    <row r="4647" spans="28:32" x14ac:dyDescent="0.25">
      <c r="AB4647" s="171" t="s">
        <v>3282</v>
      </c>
      <c r="AC4647" s="171">
        <v>342</v>
      </c>
      <c r="AD4647" s="207">
        <v>43125</v>
      </c>
      <c r="AE4647" s="207">
        <v>43160</v>
      </c>
      <c r="AF4647" s="171" t="s">
        <v>3417</v>
      </c>
    </row>
    <row r="4648" spans="28:32" x14ac:dyDescent="0.25">
      <c r="AB4648" s="171" t="s">
        <v>3283</v>
      </c>
      <c r="AC4648" s="171">
        <v>342</v>
      </c>
      <c r="AD4648" s="207">
        <v>43125</v>
      </c>
      <c r="AE4648" s="207">
        <v>43160</v>
      </c>
      <c r="AF4648" s="171" t="s">
        <v>3417</v>
      </c>
    </row>
    <row r="4649" spans="28:32" x14ac:dyDescent="0.25">
      <c r="AB4649" s="171" t="s">
        <v>3284</v>
      </c>
      <c r="AC4649" s="171">
        <v>342</v>
      </c>
      <c r="AD4649" s="207">
        <v>43125</v>
      </c>
      <c r="AE4649" s="207">
        <v>43160</v>
      </c>
      <c r="AF4649" s="171" t="s">
        <v>3417</v>
      </c>
    </row>
    <row r="4650" spans="28:32" x14ac:dyDescent="0.25">
      <c r="AB4650" s="171" t="s">
        <v>3285</v>
      </c>
      <c r="AC4650" s="171">
        <v>342</v>
      </c>
      <c r="AD4650" s="207">
        <v>43125</v>
      </c>
      <c r="AE4650" s="207">
        <v>43160</v>
      </c>
      <c r="AF4650" s="171" t="s">
        <v>3417</v>
      </c>
    </row>
    <row r="4651" spans="28:32" x14ac:dyDescent="0.25">
      <c r="AB4651" s="171" t="s">
        <v>3286</v>
      </c>
      <c r="AC4651" s="171">
        <v>342</v>
      </c>
      <c r="AD4651" s="207">
        <v>43125</v>
      </c>
      <c r="AE4651" s="207">
        <v>43160</v>
      </c>
      <c r="AF4651" s="171" t="s">
        <v>3417</v>
      </c>
    </row>
    <row r="4652" spans="28:32" x14ac:dyDescent="0.25">
      <c r="AB4652" s="171" t="s">
        <v>3287</v>
      </c>
      <c r="AC4652" s="171">
        <v>342</v>
      </c>
      <c r="AD4652" s="207">
        <v>43125</v>
      </c>
      <c r="AE4652" s="207">
        <v>43160</v>
      </c>
      <c r="AF4652" s="171" t="s">
        <v>3417</v>
      </c>
    </row>
    <row r="4653" spans="28:32" x14ac:dyDescent="0.25">
      <c r="AB4653" s="171" t="s">
        <v>3288</v>
      </c>
      <c r="AC4653" s="171">
        <v>342</v>
      </c>
      <c r="AD4653" s="207">
        <v>43125</v>
      </c>
      <c r="AE4653" s="207">
        <v>43160</v>
      </c>
      <c r="AF4653" s="171" t="s">
        <v>3417</v>
      </c>
    </row>
    <row r="4654" spans="28:32" x14ac:dyDescent="0.25">
      <c r="AB4654" s="171" t="s">
        <v>3289</v>
      </c>
      <c r="AC4654" s="171">
        <v>342</v>
      </c>
      <c r="AD4654" s="207">
        <v>43125</v>
      </c>
      <c r="AE4654" s="207">
        <v>43160</v>
      </c>
      <c r="AF4654" s="171" t="s">
        <v>3417</v>
      </c>
    </row>
    <row r="4655" spans="28:32" x14ac:dyDescent="0.25">
      <c r="AB4655" s="171" t="s">
        <v>3290</v>
      </c>
      <c r="AC4655" s="171">
        <v>342</v>
      </c>
      <c r="AD4655" s="207">
        <v>43125</v>
      </c>
      <c r="AE4655" s="207">
        <v>43160</v>
      </c>
      <c r="AF4655" s="171" t="s">
        <v>3417</v>
      </c>
    </row>
    <row r="4656" spans="28:32" x14ac:dyDescent="0.25">
      <c r="AB4656" s="171" t="s">
        <v>3291</v>
      </c>
      <c r="AC4656" s="171">
        <v>342</v>
      </c>
      <c r="AD4656" s="207">
        <v>43125</v>
      </c>
      <c r="AE4656" s="207">
        <v>43160</v>
      </c>
      <c r="AF4656" s="171" t="s">
        <v>3417</v>
      </c>
    </row>
    <row r="4657" spans="28:32" x14ac:dyDescent="0.25">
      <c r="AB4657" s="171" t="s">
        <v>3292</v>
      </c>
      <c r="AC4657" s="171">
        <v>342</v>
      </c>
      <c r="AD4657" s="207">
        <v>43125</v>
      </c>
      <c r="AE4657" s="207">
        <v>43160</v>
      </c>
      <c r="AF4657" s="171" t="s">
        <v>3417</v>
      </c>
    </row>
    <row r="4658" spans="28:32" x14ac:dyDescent="0.25">
      <c r="AB4658" s="171" t="s">
        <v>3293</v>
      </c>
      <c r="AC4658" s="171">
        <v>342</v>
      </c>
      <c r="AD4658" s="207">
        <v>43125</v>
      </c>
      <c r="AE4658" s="207">
        <v>43160</v>
      </c>
      <c r="AF4658" s="171" t="s">
        <v>3417</v>
      </c>
    </row>
    <row r="4659" spans="28:32" x14ac:dyDescent="0.25">
      <c r="AB4659" s="171" t="s">
        <v>3294</v>
      </c>
      <c r="AC4659" s="171">
        <v>342</v>
      </c>
      <c r="AD4659" s="207">
        <v>43125</v>
      </c>
      <c r="AE4659" s="207">
        <v>43160</v>
      </c>
      <c r="AF4659" s="171" t="s">
        <v>3417</v>
      </c>
    </row>
    <row r="4660" spans="28:32" x14ac:dyDescent="0.25">
      <c r="AB4660" s="171" t="s">
        <v>3295</v>
      </c>
      <c r="AC4660" s="171">
        <v>342</v>
      </c>
      <c r="AD4660" s="207">
        <v>43125</v>
      </c>
      <c r="AE4660" s="207">
        <v>43160</v>
      </c>
      <c r="AF4660" s="171" t="s">
        <v>3417</v>
      </c>
    </row>
    <row r="4661" spans="28:32" x14ac:dyDescent="0.25">
      <c r="AB4661" s="171" t="s">
        <v>3296</v>
      </c>
      <c r="AC4661" s="171">
        <v>342</v>
      </c>
      <c r="AD4661" s="207">
        <v>43125</v>
      </c>
      <c r="AE4661" s="207">
        <v>43160</v>
      </c>
      <c r="AF4661" s="171" t="s">
        <v>3417</v>
      </c>
    </row>
    <row r="4662" spans="28:32" x14ac:dyDescent="0.25">
      <c r="AB4662" s="171" t="s">
        <v>3297</v>
      </c>
      <c r="AC4662" s="171">
        <v>342</v>
      </c>
      <c r="AD4662" s="207">
        <v>43125</v>
      </c>
      <c r="AE4662" s="207">
        <v>43160</v>
      </c>
      <c r="AF4662" s="171" t="s">
        <v>3417</v>
      </c>
    </row>
    <row r="4663" spans="28:32" x14ac:dyDescent="0.25">
      <c r="AB4663" s="171" t="s">
        <v>3127</v>
      </c>
      <c r="AC4663" s="171">
        <v>342</v>
      </c>
      <c r="AD4663" s="207">
        <v>43125</v>
      </c>
      <c r="AE4663" s="207">
        <v>43160</v>
      </c>
      <c r="AF4663" s="171" t="s">
        <v>3417</v>
      </c>
    </row>
    <row r="4664" spans="28:32" x14ac:dyDescent="0.25">
      <c r="AB4664" s="171" t="s">
        <v>3128</v>
      </c>
      <c r="AC4664" s="171">
        <v>342</v>
      </c>
      <c r="AD4664" s="207">
        <v>43125</v>
      </c>
      <c r="AE4664" s="207">
        <v>43160</v>
      </c>
      <c r="AF4664" s="171" t="s">
        <v>3417</v>
      </c>
    </row>
    <row r="4665" spans="28:32" x14ac:dyDescent="0.25">
      <c r="AB4665" s="171" t="s">
        <v>3298</v>
      </c>
      <c r="AC4665" s="171">
        <v>342</v>
      </c>
      <c r="AD4665" s="207">
        <v>43125</v>
      </c>
      <c r="AE4665" s="207">
        <v>43160</v>
      </c>
      <c r="AF4665" s="171" t="s">
        <v>3417</v>
      </c>
    </row>
    <row r="4666" spans="28:32" x14ac:dyDescent="0.25">
      <c r="AB4666" s="171" t="s">
        <v>3299</v>
      </c>
      <c r="AC4666" s="171">
        <v>342</v>
      </c>
      <c r="AD4666" s="207">
        <v>43125</v>
      </c>
      <c r="AE4666" s="207">
        <v>43160</v>
      </c>
      <c r="AF4666" s="171" t="s">
        <v>3417</v>
      </c>
    </row>
    <row r="4667" spans="28:32" x14ac:dyDescent="0.25">
      <c r="AB4667" s="171" t="s">
        <v>3300</v>
      </c>
      <c r="AC4667" s="171">
        <v>342</v>
      </c>
      <c r="AD4667" s="207">
        <v>43125</v>
      </c>
      <c r="AE4667" s="207">
        <v>43160</v>
      </c>
      <c r="AF4667" s="171" t="s">
        <v>3417</v>
      </c>
    </row>
    <row r="4668" spans="28:32" x14ac:dyDescent="0.25">
      <c r="AB4668" s="171" t="s">
        <v>3301</v>
      </c>
      <c r="AC4668" s="171">
        <v>342</v>
      </c>
      <c r="AD4668" s="207">
        <v>43125</v>
      </c>
      <c r="AE4668" s="207">
        <v>43160</v>
      </c>
      <c r="AF4668" s="171" t="s">
        <v>3417</v>
      </c>
    </row>
    <row r="4669" spans="28:32" x14ac:dyDescent="0.25">
      <c r="AB4669" s="171" t="s">
        <v>3302</v>
      </c>
      <c r="AC4669" s="171">
        <v>342</v>
      </c>
      <c r="AD4669" s="207">
        <v>43125</v>
      </c>
      <c r="AE4669" s="207">
        <v>43160</v>
      </c>
      <c r="AF4669" s="171" t="s">
        <v>3417</v>
      </c>
    </row>
    <row r="4670" spans="28:32" x14ac:dyDescent="0.25">
      <c r="AB4670" s="171" t="s">
        <v>3303</v>
      </c>
      <c r="AC4670" s="171">
        <v>342</v>
      </c>
      <c r="AD4670" s="207">
        <v>43125</v>
      </c>
      <c r="AE4670" s="207">
        <v>43160</v>
      </c>
      <c r="AF4670" s="171" t="s">
        <v>3417</v>
      </c>
    </row>
    <row r="4671" spans="28:32" x14ac:dyDescent="0.25">
      <c r="AB4671" s="171" t="s">
        <v>3304</v>
      </c>
      <c r="AC4671" s="171">
        <v>342</v>
      </c>
      <c r="AD4671" s="207">
        <v>43125</v>
      </c>
      <c r="AE4671" s="207">
        <v>43160</v>
      </c>
      <c r="AF4671" s="171" t="s">
        <v>3417</v>
      </c>
    </row>
    <row r="4672" spans="28:32" x14ac:dyDescent="0.25">
      <c r="AB4672" s="171" t="s">
        <v>3129</v>
      </c>
      <c r="AC4672" s="171">
        <v>342</v>
      </c>
      <c r="AD4672" s="207">
        <v>43125</v>
      </c>
      <c r="AE4672" s="207">
        <v>43160</v>
      </c>
      <c r="AF4672" s="171" t="s">
        <v>3417</v>
      </c>
    </row>
    <row r="4673" spans="28:32" x14ac:dyDescent="0.25">
      <c r="AB4673" s="171" t="s">
        <v>3130</v>
      </c>
      <c r="AC4673" s="171">
        <v>342</v>
      </c>
      <c r="AD4673" s="207">
        <v>43125</v>
      </c>
      <c r="AE4673" s="207">
        <v>43160</v>
      </c>
      <c r="AF4673" s="171" t="s">
        <v>3417</v>
      </c>
    </row>
    <row r="4674" spans="28:32" x14ac:dyDescent="0.25">
      <c r="AB4674" s="171" t="s">
        <v>3131</v>
      </c>
      <c r="AC4674" s="171">
        <v>342</v>
      </c>
      <c r="AD4674" s="207">
        <v>43125</v>
      </c>
      <c r="AE4674" s="207">
        <v>43160</v>
      </c>
      <c r="AF4674" s="171" t="s">
        <v>3417</v>
      </c>
    </row>
    <row r="4675" spans="28:32" x14ac:dyDescent="0.25">
      <c r="AB4675" s="171" t="s">
        <v>3305</v>
      </c>
      <c r="AC4675" s="171">
        <v>342</v>
      </c>
      <c r="AD4675" s="207">
        <v>43125</v>
      </c>
      <c r="AE4675" s="207">
        <v>43160</v>
      </c>
      <c r="AF4675" s="171" t="s">
        <v>3417</v>
      </c>
    </row>
    <row r="4676" spans="28:32" x14ac:dyDescent="0.25">
      <c r="AB4676" s="171" t="s">
        <v>3306</v>
      </c>
      <c r="AC4676" s="171">
        <v>342</v>
      </c>
      <c r="AD4676" s="207">
        <v>43125</v>
      </c>
      <c r="AE4676" s="207">
        <v>43160</v>
      </c>
      <c r="AF4676" s="171" t="s">
        <v>3417</v>
      </c>
    </row>
    <row r="4677" spans="28:32" x14ac:dyDescent="0.25">
      <c r="AB4677" s="171" t="s">
        <v>3307</v>
      </c>
      <c r="AC4677" s="171">
        <v>342</v>
      </c>
      <c r="AD4677" s="207">
        <v>43125</v>
      </c>
      <c r="AE4677" s="207">
        <v>43160</v>
      </c>
      <c r="AF4677" s="171" t="s">
        <v>3417</v>
      </c>
    </row>
    <row r="4678" spans="28:32" x14ac:dyDescent="0.25">
      <c r="AB4678" s="171" t="s">
        <v>3308</v>
      </c>
      <c r="AC4678" s="171">
        <v>342</v>
      </c>
      <c r="AD4678" s="207">
        <v>43125</v>
      </c>
      <c r="AE4678" s="207">
        <v>43160</v>
      </c>
      <c r="AF4678" s="171" t="s">
        <v>3417</v>
      </c>
    </row>
    <row r="4679" spans="28:32" x14ac:dyDescent="0.25">
      <c r="AB4679" s="171" t="s">
        <v>3309</v>
      </c>
      <c r="AC4679" s="171">
        <v>342</v>
      </c>
      <c r="AD4679" s="207">
        <v>43125</v>
      </c>
      <c r="AE4679" s="207">
        <v>43160</v>
      </c>
      <c r="AF4679" s="171" t="s">
        <v>3417</v>
      </c>
    </row>
    <row r="4680" spans="28:32" x14ac:dyDescent="0.25">
      <c r="AB4680" s="171" t="s">
        <v>3310</v>
      </c>
      <c r="AC4680" s="171">
        <v>342</v>
      </c>
      <c r="AD4680" s="207">
        <v>43125</v>
      </c>
      <c r="AE4680" s="207">
        <v>43160</v>
      </c>
      <c r="AF4680" s="171" t="s">
        <v>3417</v>
      </c>
    </row>
    <row r="4681" spans="28:32" x14ac:dyDescent="0.25">
      <c r="AB4681" s="171" t="s">
        <v>3311</v>
      </c>
      <c r="AC4681" s="171">
        <v>342</v>
      </c>
      <c r="AD4681" s="207">
        <v>43125</v>
      </c>
      <c r="AE4681" s="207">
        <v>43160</v>
      </c>
      <c r="AF4681" s="171" t="s">
        <v>3417</v>
      </c>
    </row>
    <row r="4682" spans="28:32" x14ac:dyDescent="0.25">
      <c r="AB4682" s="171" t="s">
        <v>3312</v>
      </c>
      <c r="AC4682" s="171">
        <v>342</v>
      </c>
      <c r="AD4682" s="207">
        <v>43125</v>
      </c>
      <c r="AE4682" s="207">
        <v>43160</v>
      </c>
      <c r="AF4682" s="171" t="s">
        <v>3417</v>
      </c>
    </row>
    <row r="4683" spans="28:32" x14ac:dyDescent="0.25">
      <c r="AB4683" s="171" t="s">
        <v>3313</v>
      </c>
      <c r="AC4683" s="171">
        <v>342</v>
      </c>
      <c r="AD4683" s="207">
        <v>43125</v>
      </c>
      <c r="AE4683" s="207">
        <v>43160</v>
      </c>
      <c r="AF4683" s="171" t="s">
        <v>3417</v>
      </c>
    </row>
    <row r="4684" spans="28:32" x14ac:dyDescent="0.25">
      <c r="AB4684" s="171" t="s">
        <v>3314</v>
      </c>
      <c r="AC4684" s="171">
        <v>342</v>
      </c>
      <c r="AD4684" s="207">
        <v>43125</v>
      </c>
      <c r="AE4684" s="207">
        <v>43160</v>
      </c>
      <c r="AF4684" s="171" t="s">
        <v>3417</v>
      </c>
    </row>
    <row r="4685" spans="28:32" x14ac:dyDescent="0.25">
      <c r="AB4685" s="171" t="s">
        <v>3315</v>
      </c>
      <c r="AC4685" s="171">
        <v>342</v>
      </c>
      <c r="AD4685" s="207">
        <v>43125</v>
      </c>
      <c r="AE4685" s="207">
        <v>43160</v>
      </c>
      <c r="AF4685" s="171" t="s">
        <v>3417</v>
      </c>
    </row>
    <row r="4686" spans="28:32" x14ac:dyDescent="0.25">
      <c r="AB4686" s="171" t="s">
        <v>3316</v>
      </c>
      <c r="AC4686" s="171">
        <v>342</v>
      </c>
      <c r="AD4686" s="207">
        <v>43125</v>
      </c>
      <c r="AE4686" s="207">
        <v>43160</v>
      </c>
      <c r="AF4686" s="171" t="s">
        <v>3417</v>
      </c>
    </row>
    <row r="4687" spans="28:32" x14ac:dyDescent="0.25">
      <c r="AB4687" s="171" t="s">
        <v>3317</v>
      </c>
      <c r="AC4687" s="171">
        <v>342</v>
      </c>
      <c r="AD4687" s="207">
        <v>43125</v>
      </c>
      <c r="AE4687" s="207">
        <v>43160</v>
      </c>
      <c r="AF4687" s="171" t="s">
        <v>3417</v>
      </c>
    </row>
    <row r="4688" spans="28:32" x14ac:dyDescent="0.25">
      <c r="AB4688" s="171" t="s">
        <v>3132</v>
      </c>
      <c r="AC4688" s="171">
        <v>342</v>
      </c>
      <c r="AD4688" s="207">
        <v>43125</v>
      </c>
      <c r="AE4688" s="207">
        <v>43160</v>
      </c>
      <c r="AF4688" s="171" t="s">
        <v>3417</v>
      </c>
    </row>
    <row r="4689" spans="28:32" x14ac:dyDescent="0.25">
      <c r="AB4689" s="171" t="s">
        <v>3318</v>
      </c>
      <c r="AC4689" s="171">
        <v>342</v>
      </c>
      <c r="AD4689" s="207">
        <v>43125</v>
      </c>
      <c r="AE4689" s="207">
        <v>43160</v>
      </c>
      <c r="AF4689" s="171" t="s">
        <v>3417</v>
      </c>
    </row>
    <row r="4690" spans="28:32" x14ac:dyDescent="0.25">
      <c r="AB4690" s="171" t="s">
        <v>3319</v>
      </c>
      <c r="AC4690" s="171">
        <v>342</v>
      </c>
      <c r="AD4690" s="207">
        <v>43125</v>
      </c>
      <c r="AE4690" s="207">
        <v>43160</v>
      </c>
      <c r="AF4690" s="171" t="s">
        <v>3417</v>
      </c>
    </row>
    <row r="4691" spans="28:32" x14ac:dyDescent="0.25">
      <c r="AB4691" s="171" t="s">
        <v>3320</v>
      </c>
      <c r="AC4691" s="171">
        <v>342</v>
      </c>
      <c r="AD4691" s="207">
        <v>43125</v>
      </c>
      <c r="AE4691" s="207">
        <v>43160</v>
      </c>
      <c r="AF4691" s="171" t="s">
        <v>3417</v>
      </c>
    </row>
    <row r="4692" spans="28:32" x14ac:dyDescent="0.25">
      <c r="AB4692" s="171" t="s">
        <v>3321</v>
      </c>
      <c r="AC4692" s="171">
        <v>342</v>
      </c>
      <c r="AD4692" s="207">
        <v>43125</v>
      </c>
      <c r="AE4692" s="207">
        <v>43160</v>
      </c>
      <c r="AF4692" s="171" t="s">
        <v>3417</v>
      </c>
    </row>
    <row r="4693" spans="28:32" x14ac:dyDescent="0.25">
      <c r="AB4693" s="171" t="s">
        <v>3322</v>
      </c>
      <c r="AC4693" s="171">
        <v>342</v>
      </c>
      <c r="AD4693" s="207">
        <v>43125</v>
      </c>
      <c r="AE4693" s="207">
        <v>43160</v>
      </c>
      <c r="AF4693" s="171" t="s">
        <v>3417</v>
      </c>
    </row>
    <row r="4694" spans="28:32" x14ac:dyDescent="0.25">
      <c r="AB4694" s="171" t="s">
        <v>3323</v>
      </c>
      <c r="AC4694" s="171">
        <v>342</v>
      </c>
      <c r="AD4694" s="207">
        <v>43125</v>
      </c>
      <c r="AE4694" s="207">
        <v>43160</v>
      </c>
      <c r="AF4694" s="171" t="s">
        <v>3417</v>
      </c>
    </row>
    <row r="4695" spans="28:32" x14ac:dyDescent="0.25">
      <c r="AB4695" s="171" t="s">
        <v>3324</v>
      </c>
      <c r="AC4695" s="171">
        <v>342</v>
      </c>
      <c r="AD4695" s="207">
        <v>43125</v>
      </c>
      <c r="AE4695" s="207">
        <v>43160</v>
      </c>
      <c r="AF4695" s="171" t="s">
        <v>3417</v>
      </c>
    </row>
    <row r="4696" spans="28:32" x14ac:dyDescent="0.25">
      <c r="AB4696" s="171" t="s">
        <v>3325</v>
      </c>
      <c r="AC4696" s="171">
        <v>342</v>
      </c>
      <c r="AD4696" s="207">
        <v>43125</v>
      </c>
      <c r="AE4696" s="207">
        <v>43160</v>
      </c>
      <c r="AF4696" s="171" t="s">
        <v>3417</v>
      </c>
    </row>
    <row r="4697" spans="28:32" x14ac:dyDescent="0.25">
      <c r="AB4697" s="171" t="s">
        <v>3326</v>
      </c>
      <c r="AC4697" s="171">
        <v>342</v>
      </c>
      <c r="AD4697" s="207">
        <v>43125</v>
      </c>
      <c r="AE4697" s="207">
        <v>43160</v>
      </c>
      <c r="AF4697" s="171" t="s">
        <v>3417</v>
      </c>
    </row>
    <row r="4698" spans="28:32" x14ac:dyDescent="0.25">
      <c r="AB4698" s="171" t="s">
        <v>3327</v>
      </c>
      <c r="AC4698" s="171">
        <v>342</v>
      </c>
      <c r="AD4698" s="207">
        <v>43125</v>
      </c>
      <c r="AE4698" s="207">
        <v>43160</v>
      </c>
      <c r="AF4698" s="171" t="s">
        <v>3417</v>
      </c>
    </row>
    <row r="4699" spans="28:32" x14ac:dyDescent="0.25">
      <c r="AB4699" s="171" t="s">
        <v>3328</v>
      </c>
      <c r="AC4699" s="171">
        <v>342</v>
      </c>
      <c r="AD4699" s="207">
        <v>43125</v>
      </c>
      <c r="AE4699" s="207">
        <v>43160</v>
      </c>
      <c r="AF4699" s="171" t="s">
        <v>3417</v>
      </c>
    </row>
    <row r="4700" spans="28:32" x14ac:dyDescent="0.25">
      <c r="AB4700" s="171" t="s">
        <v>3329</v>
      </c>
      <c r="AC4700" s="171">
        <v>342</v>
      </c>
      <c r="AD4700" s="207">
        <v>43125</v>
      </c>
      <c r="AE4700" s="207">
        <v>43160</v>
      </c>
      <c r="AF4700" s="171" t="s">
        <v>3417</v>
      </c>
    </row>
    <row r="4701" spans="28:32" x14ac:dyDescent="0.25">
      <c r="AB4701" s="171" t="s">
        <v>3330</v>
      </c>
      <c r="AC4701" s="171">
        <v>342</v>
      </c>
      <c r="AD4701" s="207">
        <v>43125</v>
      </c>
      <c r="AE4701" s="207">
        <v>43160</v>
      </c>
      <c r="AF4701" s="171" t="s">
        <v>3417</v>
      </c>
    </row>
    <row r="4702" spans="28:32" x14ac:dyDescent="0.25">
      <c r="AB4702" s="171" t="s">
        <v>3331</v>
      </c>
      <c r="AC4702" s="171">
        <v>342</v>
      </c>
      <c r="AD4702" s="207">
        <v>43125</v>
      </c>
      <c r="AE4702" s="207">
        <v>43160</v>
      </c>
      <c r="AF4702" s="171" t="s">
        <v>3417</v>
      </c>
    </row>
    <row r="4703" spans="28:32" x14ac:dyDescent="0.25">
      <c r="AB4703" s="171" t="s">
        <v>3332</v>
      </c>
      <c r="AC4703" s="171">
        <v>342</v>
      </c>
      <c r="AD4703" s="207">
        <v>43125</v>
      </c>
      <c r="AE4703" s="207">
        <v>43160</v>
      </c>
      <c r="AF4703" s="171" t="s">
        <v>3417</v>
      </c>
    </row>
    <row r="4704" spans="28:32" x14ac:dyDescent="0.25">
      <c r="AB4704" s="171" t="s">
        <v>3333</v>
      </c>
      <c r="AC4704" s="171">
        <v>342</v>
      </c>
      <c r="AD4704" s="207">
        <v>43125</v>
      </c>
      <c r="AE4704" s="207">
        <v>43160</v>
      </c>
      <c r="AF4704" s="171" t="s">
        <v>3417</v>
      </c>
    </row>
    <row r="4705" spans="28:32" x14ac:dyDescent="0.25">
      <c r="AB4705" s="171" t="s">
        <v>3334</v>
      </c>
      <c r="AC4705" s="171">
        <v>342</v>
      </c>
      <c r="AD4705" s="207">
        <v>43125</v>
      </c>
      <c r="AE4705" s="207">
        <v>43160</v>
      </c>
      <c r="AF4705" s="171" t="s">
        <v>3417</v>
      </c>
    </row>
    <row r="4706" spans="28:32" x14ac:dyDescent="0.25">
      <c r="AB4706" s="171" t="s">
        <v>3335</v>
      </c>
      <c r="AC4706" s="171">
        <v>342</v>
      </c>
      <c r="AD4706" s="207">
        <v>43125</v>
      </c>
      <c r="AE4706" s="207">
        <v>43160</v>
      </c>
      <c r="AF4706" s="171" t="s">
        <v>3417</v>
      </c>
    </row>
    <row r="4707" spans="28:32" x14ac:dyDescent="0.25">
      <c r="AB4707" s="171" t="s">
        <v>3389</v>
      </c>
      <c r="AC4707" s="171">
        <v>357</v>
      </c>
      <c r="AD4707" s="207">
        <v>43139</v>
      </c>
      <c r="AE4707" s="207">
        <v>43164</v>
      </c>
      <c r="AF4707" s="171" t="s">
        <v>3417</v>
      </c>
    </row>
    <row r="4708" spans="28:32" x14ac:dyDescent="0.25">
      <c r="AB4708" s="171" t="s">
        <v>3389</v>
      </c>
      <c r="AC4708" s="171">
        <v>364</v>
      </c>
      <c r="AD4708" s="207">
        <v>43168</v>
      </c>
      <c r="AE4708" s="207">
        <v>43179</v>
      </c>
      <c r="AF4708" s="171" t="s">
        <v>3417</v>
      </c>
    </row>
    <row r="4709" spans="28:32" x14ac:dyDescent="0.25">
      <c r="AB4709" s="171" t="s">
        <v>3389</v>
      </c>
      <c r="AC4709" s="171">
        <v>353</v>
      </c>
      <c r="AD4709" s="207">
        <v>43180</v>
      </c>
      <c r="AE4709" s="207">
        <v>0</v>
      </c>
      <c r="AF4709" s="171" t="s">
        <v>649</v>
      </c>
    </row>
    <row r="4710" spans="28:32" x14ac:dyDescent="0.25">
      <c r="AB4710" s="171" t="s">
        <v>3389</v>
      </c>
      <c r="AC4710" s="171">
        <v>353</v>
      </c>
      <c r="AD4710" s="207">
        <v>43180</v>
      </c>
      <c r="AE4710" s="207">
        <v>0</v>
      </c>
      <c r="AF4710" s="171" t="s">
        <v>649</v>
      </c>
    </row>
    <row r="4711" spans="28:32" x14ac:dyDescent="0.25">
      <c r="AB4711" s="171" t="s">
        <v>3389</v>
      </c>
      <c r="AC4711" s="171">
        <v>353</v>
      </c>
      <c r="AD4711" s="207">
        <v>43180</v>
      </c>
      <c r="AE4711" s="207">
        <v>0</v>
      </c>
      <c r="AF4711" s="171" t="s">
        <v>649</v>
      </c>
    </row>
    <row r="4712" spans="28:32" x14ac:dyDescent="0.25">
      <c r="AB4712" s="171" t="s">
        <v>3389</v>
      </c>
      <c r="AC4712" s="171">
        <v>353</v>
      </c>
      <c r="AD4712" s="207">
        <v>43180</v>
      </c>
      <c r="AE4712" s="207">
        <v>0</v>
      </c>
      <c r="AF4712" s="171" t="s">
        <v>649</v>
      </c>
    </row>
    <row r="4713" spans="28:32" x14ac:dyDescent="0.25">
      <c r="AB4713" s="171" t="s">
        <v>3133</v>
      </c>
      <c r="AC4713" s="171">
        <v>342</v>
      </c>
      <c r="AD4713" s="207">
        <v>43125</v>
      </c>
      <c r="AE4713" s="207">
        <v>43160</v>
      </c>
      <c r="AF4713" s="171" t="s">
        <v>3417</v>
      </c>
    </row>
    <row r="4714" spans="28:32" x14ac:dyDescent="0.25">
      <c r="AB4714" s="171" t="s">
        <v>3134</v>
      </c>
      <c r="AC4714" s="171">
        <v>342</v>
      </c>
      <c r="AD4714" s="207">
        <v>43125</v>
      </c>
      <c r="AE4714" s="207">
        <v>43160</v>
      </c>
      <c r="AF4714" s="171" t="s">
        <v>3417</v>
      </c>
    </row>
    <row r="4715" spans="28:32" x14ac:dyDescent="0.25">
      <c r="AB4715" s="171" t="s">
        <v>3336</v>
      </c>
      <c r="AC4715" s="171">
        <v>342</v>
      </c>
      <c r="AD4715" s="207">
        <v>43125</v>
      </c>
      <c r="AE4715" s="207">
        <v>43160</v>
      </c>
      <c r="AF4715" s="171" t="s">
        <v>3417</v>
      </c>
    </row>
    <row r="4716" spans="28:32" x14ac:dyDescent="0.25">
      <c r="AB4716" s="171" t="s">
        <v>3135</v>
      </c>
      <c r="AC4716" s="171">
        <v>323</v>
      </c>
      <c r="AD4716" s="207">
        <v>43074</v>
      </c>
      <c r="AE4716" s="207">
        <v>43111</v>
      </c>
      <c r="AF4716" s="171" t="s">
        <v>3417</v>
      </c>
    </row>
    <row r="4717" spans="28:32" x14ac:dyDescent="0.25">
      <c r="AB4717" s="171" t="s">
        <v>3135</v>
      </c>
      <c r="AC4717" s="171">
        <v>347</v>
      </c>
      <c r="AD4717" s="207">
        <v>43118</v>
      </c>
      <c r="AE4717" s="207">
        <v>43133</v>
      </c>
      <c r="AF4717" s="171" t="s">
        <v>3417</v>
      </c>
    </row>
    <row r="4718" spans="28:32" x14ac:dyDescent="0.25">
      <c r="AB4718" s="171" t="s">
        <v>3135</v>
      </c>
      <c r="AC4718" s="171">
        <v>340</v>
      </c>
      <c r="AD4718" s="207">
        <v>43133</v>
      </c>
      <c r="AE4718" s="207">
        <v>43168</v>
      </c>
      <c r="AF4718" s="171" t="s">
        <v>3417</v>
      </c>
    </row>
    <row r="4719" spans="28:32" x14ac:dyDescent="0.25">
      <c r="AB4719" s="171" t="s">
        <v>3135</v>
      </c>
      <c r="AC4719" s="171">
        <v>340</v>
      </c>
      <c r="AD4719" s="207">
        <v>43133</v>
      </c>
      <c r="AE4719" s="207">
        <v>43168</v>
      </c>
      <c r="AF4719" s="171" t="s">
        <v>3417</v>
      </c>
    </row>
    <row r="4720" spans="28:32" x14ac:dyDescent="0.25">
      <c r="AB4720" s="171" t="s">
        <v>3135</v>
      </c>
      <c r="AC4720" s="171">
        <v>357</v>
      </c>
      <c r="AD4720" s="207">
        <v>43139</v>
      </c>
      <c r="AE4720" s="207">
        <v>43164</v>
      </c>
      <c r="AF4720" s="171" t="s">
        <v>3417</v>
      </c>
    </row>
    <row r="4721" spans="28:32" x14ac:dyDescent="0.25">
      <c r="AB4721" s="171" t="s">
        <v>3135</v>
      </c>
      <c r="AC4721" s="171">
        <v>364</v>
      </c>
      <c r="AD4721" s="207">
        <v>43168</v>
      </c>
      <c r="AE4721" s="207">
        <v>43179</v>
      </c>
      <c r="AF4721" s="171" t="s">
        <v>3417</v>
      </c>
    </row>
    <row r="4722" spans="28:32" x14ac:dyDescent="0.25">
      <c r="AB4722" s="171" t="s">
        <v>3135</v>
      </c>
      <c r="AC4722" s="171">
        <v>353</v>
      </c>
      <c r="AD4722" s="207">
        <v>43180</v>
      </c>
      <c r="AE4722" s="207">
        <v>0</v>
      </c>
      <c r="AF4722" s="171" t="s">
        <v>649</v>
      </c>
    </row>
    <row r="4723" spans="28:32" x14ac:dyDescent="0.25">
      <c r="AB4723" s="171" t="s">
        <v>3135</v>
      </c>
      <c r="AC4723" s="171">
        <v>353</v>
      </c>
      <c r="AD4723" s="207">
        <v>43180</v>
      </c>
      <c r="AE4723" s="207">
        <v>0</v>
      </c>
      <c r="AF4723" s="171" t="s">
        <v>649</v>
      </c>
    </row>
    <row r="4724" spans="28:32" x14ac:dyDescent="0.25">
      <c r="AB4724" s="171" t="s">
        <v>3136</v>
      </c>
      <c r="AC4724" s="171">
        <v>353</v>
      </c>
      <c r="AD4724" s="207">
        <v>43180</v>
      </c>
      <c r="AE4724" s="207">
        <v>0</v>
      </c>
      <c r="AF4724" s="171" t="s">
        <v>649</v>
      </c>
    </row>
    <row r="4725" spans="28:32" x14ac:dyDescent="0.25">
      <c r="AB4725" s="171" t="s">
        <v>3136</v>
      </c>
      <c r="AC4725" s="171">
        <v>353</v>
      </c>
      <c r="AD4725" s="207">
        <v>43180</v>
      </c>
      <c r="AE4725" s="207">
        <v>0</v>
      </c>
      <c r="AF4725" s="171" t="s">
        <v>649</v>
      </c>
    </row>
    <row r="4726" spans="28:32" x14ac:dyDescent="0.25">
      <c r="AB4726" s="171" t="s">
        <v>3136</v>
      </c>
      <c r="AC4726" s="171">
        <v>353</v>
      </c>
      <c r="AD4726" s="207">
        <v>43180</v>
      </c>
      <c r="AE4726" s="207">
        <v>0</v>
      </c>
      <c r="AF4726" s="171" t="s">
        <v>649</v>
      </c>
    </row>
    <row r="4727" spans="28:32" x14ac:dyDescent="0.25">
      <c r="AB4727" s="171" t="s">
        <v>3136</v>
      </c>
      <c r="AC4727" s="171">
        <v>353</v>
      </c>
      <c r="AD4727" s="207">
        <v>43180</v>
      </c>
      <c r="AE4727" s="207">
        <v>0</v>
      </c>
      <c r="AF4727" s="171" t="s">
        <v>649</v>
      </c>
    </row>
    <row r="4728" spans="28:32" x14ac:dyDescent="0.25">
      <c r="AB4728" s="171" t="s">
        <v>3136</v>
      </c>
      <c r="AC4728" s="171">
        <v>353</v>
      </c>
      <c r="AD4728" s="207">
        <v>43180</v>
      </c>
      <c r="AE4728" s="207">
        <v>0</v>
      </c>
      <c r="AF4728" s="171" t="s">
        <v>649</v>
      </c>
    </row>
    <row r="4729" spans="28:32" x14ac:dyDescent="0.25">
      <c r="AB4729" s="171" t="s">
        <v>3136</v>
      </c>
      <c r="AC4729" s="171">
        <v>353</v>
      </c>
      <c r="AD4729" s="207">
        <v>43180</v>
      </c>
      <c r="AE4729" s="207">
        <v>0</v>
      </c>
      <c r="AF4729" s="171" t="s">
        <v>649</v>
      </c>
    </row>
    <row r="4730" spans="28:32" x14ac:dyDescent="0.25">
      <c r="AB4730" s="171" t="s">
        <v>3136</v>
      </c>
      <c r="AC4730" s="171">
        <v>353</v>
      </c>
      <c r="AD4730" s="207">
        <v>43180</v>
      </c>
      <c r="AE4730" s="207">
        <v>0</v>
      </c>
      <c r="AF4730" s="171" t="s">
        <v>649</v>
      </c>
    </row>
    <row r="4731" spans="28:32" x14ac:dyDescent="0.25">
      <c r="AB4731" s="171" t="s">
        <v>3136</v>
      </c>
      <c r="AC4731" s="171">
        <v>374</v>
      </c>
      <c r="AD4731" s="207">
        <v>43195</v>
      </c>
      <c r="AE4731" s="207">
        <v>0</v>
      </c>
      <c r="AF4731" s="171" t="s">
        <v>649</v>
      </c>
    </row>
    <row r="4732" spans="28:32" x14ac:dyDescent="0.25">
      <c r="AB4732" s="171" t="s">
        <v>3137</v>
      </c>
      <c r="AC4732" s="171">
        <v>351</v>
      </c>
      <c r="AD4732" s="207">
        <v>43133</v>
      </c>
      <c r="AE4732" s="207">
        <v>43224</v>
      </c>
      <c r="AF4732" s="171" t="s">
        <v>649</v>
      </c>
    </row>
    <row r="4733" spans="28:32" x14ac:dyDescent="0.25">
      <c r="AB4733" s="171" t="s">
        <v>3138</v>
      </c>
      <c r="AC4733" s="171">
        <v>351</v>
      </c>
      <c r="AD4733" s="207">
        <v>43133</v>
      </c>
      <c r="AE4733" s="207">
        <v>43224</v>
      </c>
      <c r="AF4733" s="171" t="s">
        <v>649</v>
      </c>
    </row>
    <row r="4734" spans="28:32" x14ac:dyDescent="0.25">
      <c r="AB4734" s="171" t="s">
        <v>3139</v>
      </c>
      <c r="AC4734" s="171">
        <v>348</v>
      </c>
      <c r="AD4734" s="207">
        <v>43122</v>
      </c>
      <c r="AE4734" s="207">
        <v>43160</v>
      </c>
      <c r="AF4734" s="171" t="s">
        <v>3417</v>
      </c>
    </row>
    <row r="4735" spans="28:32" x14ac:dyDescent="0.25">
      <c r="AB4735" s="171" t="s">
        <v>3140</v>
      </c>
      <c r="AC4735" s="171">
        <v>348</v>
      </c>
      <c r="AD4735" s="207">
        <v>43122</v>
      </c>
      <c r="AE4735" s="207">
        <v>43160</v>
      </c>
      <c r="AF4735" s="171" t="s">
        <v>3417</v>
      </c>
    </row>
    <row r="4736" spans="28:32" x14ac:dyDescent="0.25">
      <c r="AB4736" s="171" t="s">
        <v>3141</v>
      </c>
      <c r="AC4736" s="171">
        <v>348</v>
      </c>
      <c r="AD4736" s="207">
        <v>43122</v>
      </c>
      <c r="AE4736" s="207">
        <v>43160</v>
      </c>
      <c r="AF4736" s="171" t="s">
        <v>3417</v>
      </c>
    </row>
    <row r="4737" spans="28:32" x14ac:dyDescent="0.25">
      <c r="AB4737" s="171" t="s">
        <v>3142</v>
      </c>
      <c r="AC4737" s="171">
        <v>348</v>
      </c>
      <c r="AD4737" s="207">
        <v>43122</v>
      </c>
      <c r="AE4737" s="207">
        <v>43160</v>
      </c>
      <c r="AF4737" s="171" t="s">
        <v>3417</v>
      </c>
    </row>
    <row r="4738" spans="28:32" x14ac:dyDescent="0.25">
      <c r="AB4738" s="171" t="s">
        <v>3143</v>
      </c>
      <c r="AC4738" s="171">
        <v>348</v>
      </c>
      <c r="AD4738" s="207">
        <v>43122</v>
      </c>
      <c r="AE4738" s="207">
        <v>43160</v>
      </c>
      <c r="AF4738" s="171" t="s">
        <v>3417</v>
      </c>
    </row>
    <row r="4739" spans="28:32" x14ac:dyDescent="0.25">
      <c r="AB4739" s="171" t="s">
        <v>3144</v>
      </c>
      <c r="AC4739" s="171">
        <v>348</v>
      </c>
      <c r="AD4739" s="207">
        <v>43122</v>
      </c>
      <c r="AE4739" s="207">
        <v>43160</v>
      </c>
      <c r="AF4739" s="171" t="s">
        <v>3417</v>
      </c>
    </row>
    <row r="4740" spans="28:32" x14ac:dyDescent="0.25">
      <c r="AB4740" s="171" t="s">
        <v>3145</v>
      </c>
      <c r="AC4740" s="171">
        <v>348</v>
      </c>
      <c r="AD4740" s="207">
        <v>43122</v>
      </c>
      <c r="AE4740" s="207">
        <v>43160</v>
      </c>
      <c r="AF4740" s="171" t="s">
        <v>3417</v>
      </c>
    </row>
    <row r="4741" spans="28:32" x14ac:dyDescent="0.25">
      <c r="AB4741" s="171" t="s">
        <v>3146</v>
      </c>
      <c r="AC4741" s="171">
        <v>348</v>
      </c>
      <c r="AD4741" s="207">
        <v>43122</v>
      </c>
      <c r="AE4741" s="207">
        <v>43160</v>
      </c>
      <c r="AF4741" s="171" t="s">
        <v>3417</v>
      </c>
    </row>
    <row r="4742" spans="28:32" x14ac:dyDescent="0.25">
      <c r="AB4742" s="171" t="s">
        <v>3147</v>
      </c>
      <c r="AC4742" s="171">
        <v>348</v>
      </c>
      <c r="AD4742" s="207">
        <v>43122</v>
      </c>
      <c r="AE4742" s="207">
        <v>43160</v>
      </c>
      <c r="AF4742" s="171" t="s">
        <v>3417</v>
      </c>
    </row>
    <row r="4743" spans="28:32" x14ac:dyDescent="0.25">
      <c r="AB4743" s="171" t="s">
        <v>3148</v>
      </c>
      <c r="AC4743" s="171">
        <v>348</v>
      </c>
      <c r="AD4743" s="207">
        <v>43122</v>
      </c>
      <c r="AE4743" s="207">
        <v>43160</v>
      </c>
      <c r="AF4743" s="171" t="s">
        <v>3417</v>
      </c>
    </row>
    <row r="4744" spans="28:32" x14ac:dyDescent="0.25">
      <c r="AB4744" s="171" t="s">
        <v>3149</v>
      </c>
      <c r="AC4744" s="171">
        <v>348</v>
      </c>
      <c r="AD4744" s="207">
        <v>43122</v>
      </c>
      <c r="AE4744" s="207">
        <v>43160</v>
      </c>
      <c r="AF4744" s="171" t="s">
        <v>3417</v>
      </c>
    </row>
    <row r="4745" spans="28:32" x14ac:dyDescent="0.25">
      <c r="AB4745" s="171" t="s">
        <v>3150</v>
      </c>
      <c r="AC4745" s="171">
        <v>351</v>
      </c>
      <c r="AD4745" s="207">
        <v>43133</v>
      </c>
      <c r="AE4745" s="207">
        <v>43224</v>
      </c>
      <c r="AF4745" s="171" t="s">
        <v>649</v>
      </c>
    </row>
    <row r="4746" spans="28:32" x14ac:dyDescent="0.25">
      <c r="AB4746" s="171" t="s">
        <v>3337</v>
      </c>
      <c r="AC4746" s="171">
        <v>342</v>
      </c>
      <c r="AD4746" s="207">
        <v>43125</v>
      </c>
      <c r="AE4746" s="207">
        <v>43160</v>
      </c>
      <c r="AF4746" s="171" t="s">
        <v>3417</v>
      </c>
    </row>
    <row r="4747" spans="28:32" x14ac:dyDescent="0.25">
      <c r="AB4747" s="171" t="s">
        <v>3151</v>
      </c>
      <c r="AC4747" s="171">
        <v>342</v>
      </c>
      <c r="AD4747" s="207">
        <v>43125</v>
      </c>
      <c r="AE4747" s="207">
        <v>43160</v>
      </c>
      <c r="AF4747" s="171" t="s">
        <v>3417</v>
      </c>
    </row>
    <row r="4748" spans="28:32" x14ac:dyDescent="0.25">
      <c r="AB4748" s="171" t="s">
        <v>3152</v>
      </c>
      <c r="AC4748" s="171">
        <v>350</v>
      </c>
      <c r="AD4748" s="207">
        <v>43132</v>
      </c>
      <c r="AE4748" s="207">
        <v>43195</v>
      </c>
      <c r="AF4748" s="171" t="s">
        <v>3417</v>
      </c>
    </row>
    <row r="4749" spans="28:32" x14ac:dyDescent="0.25">
      <c r="AB4749" s="171" t="s">
        <v>3152</v>
      </c>
      <c r="AC4749" s="171">
        <v>333</v>
      </c>
      <c r="AD4749" s="207">
        <v>43206</v>
      </c>
      <c r="AE4749" s="207">
        <v>43210</v>
      </c>
      <c r="AF4749" s="171" t="s">
        <v>3417</v>
      </c>
    </row>
    <row r="4750" spans="28:32" x14ac:dyDescent="0.25">
      <c r="AB4750" s="171" t="s">
        <v>3152</v>
      </c>
      <c r="AC4750" s="171">
        <v>377</v>
      </c>
      <c r="AD4750" s="207">
        <v>43210</v>
      </c>
      <c r="AE4750" s="207">
        <v>43210</v>
      </c>
      <c r="AF4750" s="171" t="s">
        <v>3417</v>
      </c>
    </row>
    <row r="4751" spans="28:32" x14ac:dyDescent="0.25">
      <c r="AB4751" s="171" t="s">
        <v>3153</v>
      </c>
      <c r="AC4751" s="171">
        <v>357</v>
      </c>
      <c r="AD4751" s="207">
        <v>43139</v>
      </c>
      <c r="AE4751" s="207">
        <v>43164</v>
      </c>
      <c r="AF4751" s="171" t="s">
        <v>3417</v>
      </c>
    </row>
    <row r="4752" spans="28:32" x14ac:dyDescent="0.25">
      <c r="AB4752" s="171" t="s">
        <v>3153</v>
      </c>
      <c r="AC4752" s="171">
        <v>364</v>
      </c>
      <c r="AD4752" s="207">
        <v>43168</v>
      </c>
      <c r="AE4752" s="207">
        <v>43179</v>
      </c>
      <c r="AF4752" s="171" t="s">
        <v>3417</v>
      </c>
    </row>
    <row r="4753" spans="28:32" x14ac:dyDescent="0.25">
      <c r="AB4753" s="171" t="s">
        <v>3153</v>
      </c>
      <c r="AC4753" s="171">
        <v>353</v>
      </c>
      <c r="AD4753" s="207">
        <v>43180</v>
      </c>
      <c r="AE4753" s="207">
        <v>0</v>
      </c>
      <c r="AF4753" s="171" t="s">
        <v>649</v>
      </c>
    </row>
    <row r="4754" spans="28:32" x14ac:dyDescent="0.25">
      <c r="AB4754" s="171" t="s">
        <v>3153</v>
      </c>
      <c r="AC4754" s="171">
        <v>353</v>
      </c>
      <c r="AD4754" s="207">
        <v>43180</v>
      </c>
      <c r="AE4754" s="207">
        <v>0</v>
      </c>
      <c r="AF4754" s="171" t="s">
        <v>649</v>
      </c>
    </row>
    <row r="4755" spans="28:32" x14ac:dyDescent="0.25">
      <c r="AB4755" s="171" t="s">
        <v>3153</v>
      </c>
      <c r="AC4755" s="171">
        <v>353</v>
      </c>
      <c r="AD4755" s="207">
        <v>43180</v>
      </c>
      <c r="AE4755" s="207">
        <v>0</v>
      </c>
      <c r="AF4755" s="171" t="s">
        <v>649</v>
      </c>
    </row>
    <row r="4756" spans="28:32" x14ac:dyDescent="0.25">
      <c r="AB4756" s="171" t="s">
        <v>3338</v>
      </c>
      <c r="AC4756" s="171">
        <v>342</v>
      </c>
      <c r="AD4756" s="207">
        <v>43125</v>
      </c>
      <c r="AE4756" s="207">
        <v>43160</v>
      </c>
      <c r="AF4756" s="171" t="s">
        <v>3417</v>
      </c>
    </row>
    <row r="4757" spans="28:32" x14ac:dyDescent="0.25">
      <c r="AB4757" s="171" t="s">
        <v>3154</v>
      </c>
      <c r="AC4757" s="171">
        <v>342</v>
      </c>
      <c r="AD4757" s="207">
        <v>43125</v>
      </c>
      <c r="AE4757" s="207">
        <v>43160</v>
      </c>
      <c r="AF4757" s="171" t="s">
        <v>3417</v>
      </c>
    </row>
    <row r="4758" spans="28:32" x14ac:dyDescent="0.25">
      <c r="AB4758" s="171" t="s">
        <v>3155</v>
      </c>
      <c r="AC4758" s="171">
        <v>342</v>
      </c>
      <c r="AD4758" s="207">
        <v>43125</v>
      </c>
      <c r="AE4758" s="207">
        <v>43160</v>
      </c>
      <c r="AF4758" s="171" t="s">
        <v>3417</v>
      </c>
    </row>
    <row r="4759" spans="28:32" x14ac:dyDescent="0.25">
      <c r="AB4759" s="171" t="s">
        <v>3156</v>
      </c>
      <c r="AC4759" s="171">
        <v>342</v>
      </c>
      <c r="AD4759" s="207">
        <v>43125</v>
      </c>
      <c r="AE4759" s="207">
        <v>43160</v>
      </c>
      <c r="AF4759" s="171" t="s">
        <v>3417</v>
      </c>
    </row>
    <row r="4760" spans="28:32" x14ac:dyDescent="0.25">
      <c r="AB4760" s="171" t="s">
        <v>3157</v>
      </c>
      <c r="AC4760" s="171">
        <v>342</v>
      </c>
      <c r="AD4760" s="207">
        <v>43125</v>
      </c>
      <c r="AE4760" s="207">
        <v>43160</v>
      </c>
      <c r="AF4760" s="171" t="s">
        <v>3417</v>
      </c>
    </row>
    <row r="4761" spans="28:32" x14ac:dyDescent="0.25">
      <c r="AB4761" s="171" t="s">
        <v>3158</v>
      </c>
      <c r="AC4761" s="171">
        <v>342</v>
      </c>
      <c r="AD4761" s="207">
        <v>43125</v>
      </c>
      <c r="AE4761" s="207">
        <v>43160</v>
      </c>
      <c r="AF4761" s="171" t="s">
        <v>3417</v>
      </c>
    </row>
    <row r="4762" spans="28:32" x14ac:dyDescent="0.25">
      <c r="AB4762" s="171" t="s">
        <v>3159</v>
      </c>
      <c r="AC4762" s="171">
        <v>342</v>
      </c>
      <c r="AD4762" s="207">
        <v>43125</v>
      </c>
      <c r="AE4762" s="207">
        <v>43160</v>
      </c>
      <c r="AF4762" s="171" t="s">
        <v>3417</v>
      </c>
    </row>
    <row r="4763" spans="28:32" x14ac:dyDescent="0.25">
      <c r="AB4763" s="171" t="s">
        <v>3160</v>
      </c>
      <c r="AC4763" s="171">
        <v>342</v>
      </c>
      <c r="AD4763" s="207">
        <v>43125</v>
      </c>
      <c r="AE4763" s="207">
        <v>43160</v>
      </c>
      <c r="AF4763" s="171" t="s">
        <v>3417</v>
      </c>
    </row>
    <row r="4764" spans="28:32" x14ac:dyDescent="0.25">
      <c r="AB4764" s="171" t="s">
        <v>3161</v>
      </c>
      <c r="AC4764" s="171">
        <v>342</v>
      </c>
      <c r="AD4764" s="207">
        <v>43125</v>
      </c>
      <c r="AE4764" s="207">
        <v>43160</v>
      </c>
      <c r="AF4764" s="171" t="s">
        <v>3417</v>
      </c>
    </row>
    <row r="4765" spans="28:32" x14ac:dyDescent="0.25">
      <c r="AB4765" s="171" t="s">
        <v>3162</v>
      </c>
      <c r="AC4765" s="171">
        <v>364</v>
      </c>
      <c r="AD4765" s="207">
        <v>43168</v>
      </c>
      <c r="AE4765" s="207">
        <v>43179</v>
      </c>
      <c r="AF4765" s="171" t="s">
        <v>3417</v>
      </c>
    </row>
    <row r="4766" spans="28:32" x14ac:dyDescent="0.25">
      <c r="AB4766" s="171" t="s">
        <v>3162</v>
      </c>
      <c r="AC4766" s="171">
        <v>353</v>
      </c>
      <c r="AD4766" s="207">
        <v>43180</v>
      </c>
      <c r="AE4766" s="207">
        <v>0</v>
      </c>
      <c r="AF4766" s="171" t="s">
        <v>649</v>
      </c>
    </row>
    <row r="4767" spans="28:32" x14ac:dyDescent="0.25">
      <c r="AB4767" s="171" t="s">
        <v>3162</v>
      </c>
      <c r="AC4767" s="171">
        <v>353</v>
      </c>
      <c r="AD4767" s="207">
        <v>43180</v>
      </c>
      <c r="AE4767" s="207">
        <v>0</v>
      </c>
      <c r="AF4767" s="171" t="s">
        <v>649</v>
      </c>
    </row>
    <row r="4768" spans="28:32" x14ac:dyDescent="0.25">
      <c r="AB4768" s="171" t="s">
        <v>3339</v>
      </c>
      <c r="AC4768" s="171">
        <v>357</v>
      </c>
      <c r="AD4768" s="207">
        <v>43139</v>
      </c>
      <c r="AE4768" s="207">
        <v>43164</v>
      </c>
      <c r="AF4768" s="171" t="s">
        <v>3417</v>
      </c>
    </row>
    <row r="4769" spans="28:32" x14ac:dyDescent="0.25">
      <c r="AB4769" s="171" t="s">
        <v>3339</v>
      </c>
      <c r="AC4769" s="171">
        <v>353</v>
      </c>
      <c r="AD4769" s="207">
        <v>43180</v>
      </c>
      <c r="AE4769" s="207">
        <v>0</v>
      </c>
      <c r="AF4769" s="171" t="s">
        <v>649</v>
      </c>
    </row>
    <row r="4770" spans="28:32" x14ac:dyDescent="0.25">
      <c r="AB4770" s="171" t="s">
        <v>3340</v>
      </c>
      <c r="AC4770" s="171">
        <v>357</v>
      </c>
      <c r="AD4770" s="207">
        <v>43139</v>
      </c>
      <c r="AE4770" s="207">
        <v>43164</v>
      </c>
      <c r="AF4770" s="171" t="s">
        <v>3417</v>
      </c>
    </row>
    <row r="4771" spans="28:32" x14ac:dyDescent="0.25">
      <c r="AB4771" s="171" t="s">
        <v>3340</v>
      </c>
      <c r="AC4771" s="171">
        <v>353</v>
      </c>
      <c r="AD4771" s="207">
        <v>43180</v>
      </c>
      <c r="AE4771" s="207">
        <v>0</v>
      </c>
      <c r="AF4771" s="171" t="s">
        <v>649</v>
      </c>
    </row>
    <row r="4772" spans="28:32" x14ac:dyDescent="0.25">
      <c r="AB4772" s="171" t="s">
        <v>3341</v>
      </c>
      <c r="AC4772" s="171">
        <v>357</v>
      </c>
      <c r="AD4772" s="207">
        <v>43139</v>
      </c>
      <c r="AE4772" s="207">
        <v>43164</v>
      </c>
      <c r="AF4772" s="171" t="s">
        <v>3417</v>
      </c>
    </row>
    <row r="4773" spans="28:32" x14ac:dyDescent="0.25">
      <c r="AB4773" s="171" t="s">
        <v>3341</v>
      </c>
      <c r="AC4773" s="171">
        <v>353</v>
      </c>
      <c r="AD4773" s="207">
        <v>43180</v>
      </c>
      <c r="AE4773" s="207">
        <v>0</v>
      </c>
      <c r="AF4773" s="171" t="s">
        <v>649</v>
      </c>
    </row>
    <row r="4774" spans="28:32" x14ac:dyDescent="0.25">
      <c r="AB4774" s="171" t="s">
        <v>3342</v>
      </c>
      <c r="AC4774" s="171">
        <v>357</v>
      </c>
      <c r="AD4774" s="207">
        <v>43139</v>
      </c>
      <c r="AE4774" s="207">
        <v>43164</v>
      </c>
      <c r="AF4774" s="171" t="s">
        <v>3417</v>
      </c>
    </row>
    <row r="4775" spans="28:32" x14ac:dyDescent="0.25">
      <c r="AB4775" s="171" t="s">
        <v>3342</v>
      </c>
      <c r="AC4775" s="171">
        <v>353</v>
      </c>
      <c r="AD4775" s="207">
        <v>43180</v>
      </c>
      <c r="AE4775" s="207">
        <v>0</v>
      </c>
      <c r="AF4775" s="171" t="s">
        <v>649</v>
      </c>
    </row>
    <row r="4776" spans="28:32" x14ac:dyDescent="0.25">
      <c r="AB4776" s="171" t="s">
        <v>3343</v>
      </c>
      <c r="AC4776" s="171">
        <v>357</v>
      </c>
      <c r="AD4776" s="207">
        <v>43139</v>
      </c>
      <c r="AE4776" s="207">
        <v>43164</v>
      </c>
      <c r="AF4776" s="171" t="s">
        <v>3417</v>
      </c>
    </row>
    <row r="4777" spans="28:32" x14ac:dyDescent="0.25">
      <c r="AB4777" s="171" t="s">
        <v>3343</v>
      </c>
      <c r="AC4777" s="171">
        <v>353</v>
      </c>
      <c r="AD4777" s="207">
        <v>43180</v>
      </c>
      <c r="AE4777" s="207">
        <v>0</v>
      </c>
      <c r="AF4777" s="171" t="s">
        <v>649</v>
      </c>
    </row>
    <row r="4778" spans="28:32" x14ac:dyDescent="0.25">
      <c r="AB4778" s="171" t="s">
        <v>3390</v>
      </c>
      <c r="AC4778" s="171">
        <v>357</v>
      </c>
      <c r="AD4778" s="207">
        <v>43139</v>
      </c>
      <c r="AE4778" s="207">
        <v>43164</v>
      </c>
      <c r="AF4778" s="171" t="s">
        <v>3417</v>
      </c>
    </row>
    <row r="4779" spans="28:32" x14ac:dyDescent="0.25">
      <c r="AB4779" s="171" t="s">
        <v>3390</v>
      </c>
      <c r="AC4779" s="171">
        <v>353</v>
      </c>
      <c r="AD4779" s="207">
        <v>43180</v>
      </c>
      <c r="AE4779" s="207">
        <v>0</v>
      </c>
      <c r="AF4779" s="171" t="s">
        <v>649</v>
      </c>
    </row>
    <row r="4780" spans="28:32" x14ac:dyDescent="0.25">
      <c r="AB4780" s="171" t="s">
        <v>3344</v>
      </c>
      <c r="AC4780" s="171">
        <v>342</v>
      </c>
      <c r="AD4780" s="207">
        <v>43125</v>
      </c>
      <c r="AE4780" s="207">
        <v>43160</v>
      </c>
      <c r="AF4780" s="171" t="s">
        <v>3417</v>
      </c>
    </row>
    <row r="4781" spans="28:32" x14ac:dyDescent="0.25">
      <c r="AB4781" s="171" t="s">
        <v>3345</v>
      </c>
      <c r="AC4781" s="171">
        <v>342</v>
      </c>
      <c r="AD4781" s="207">
        <v>43125</v>
      </c>
      <c r="AE4781" s="207">
        <v>43160</v>
      </c>
      <c r="AF4781" s="171" t="s">
        <v>3417</v>
      </c>
    </row>
    <row r="4782" spans="28:32" x14ac:dyDescent="0.25">
      <c r="AB4782" s="171" t="s">
        <v>3346</v>
      </c>
      <c r="AC4782" s="171">
        <v>342</v>
      </c>
      <c r="AD4782" s="207">
        <v>43125</v>
      </c>
      <c r="AE4782" s="207">
        <v>43160</v>
      </c>
      <c r="AF4782" s="171" t="s">
        <v>3417</v>
      </c>
    </row>
    <row r="4783" spans="28:32" x14ac:dyDescent="0.25">
      <c r="AB4783" s="171" t="s">
        <v>3347</v>
      </c>
      <c r="AC4783" s="171">
        <v>342</v>
      </c>
      <c r="AD4783" s="207">
        <v>43125</v>
      </c>
      <c r="AE4783" s="207">
        <v>43160</v>
      </c>
      <c r="AF4783" s="171" t="s">
        <v>3417</v>
      </c>
    </row>
    <row r="4784" spans="28:32" x14ac:dyDescent="0.25">
      <c r="AB4784" s="171" t="s">
        <v>3348</v>
      </c>
      <c r="AC4784" s="171">
        <v>342</v>
      </c>
      <c r="AD4784" s="207">
        <v>43125</v>
      </c>
      <c r="AE4784" s="207">
        <v>43160</v>
      </c>
      <c r="AF4784" s="171" t="s">
        <v>3417</v>
      </c>
    </row>
    <row r="4785" spans="28:32" x14ac:dyDescent="0.25">
      <c r="AB4785" s="171" t="s">
        <v>3163</v>
      </c>
      <c r="AC4785" s="171">
        <v>342</v>
      </c>
      <c r="AD4785" s="207">
        <v>43125</v>
      </c>
      <c r="AE4785" s="207">
        <v>43160</v>
      </c>
      <c r="AF4785" s="171" t="s">
        <v>3417</v>
      </c>
    </row>
    <row r="4786" spans="28:32" x14ac:dyDescent="0.25">
      <c r="AB4786" s="171" t="s">
        <v>3349</v>
      </c>
      <c r="AC4786" s="171">
        <v>342</v>
      </c>
      <c r="AD4786" s="207">
        <v>43125</v>
      </c>
      <c r="AE4786" s="207">
        <v>43160</v>
      </c>
      <c r="AF4786" s="171" t="s">
        <v>3417</v>
      </c>
    </row>
    <row r="4787" spans="28:32" x14ac:dyDescent="0.25">
      <c r="AB4787" s="171" t="s">
        <v>3164</v>
      </c>
      <c r="AC4787" s="171">
        <v>374</v>
      </c>
      <c r="AD4787" s="207">
        <v>43195</v>
      </c>
      <c r="AE4787" s="207">
        <v>0</v>
      </c>
      <c r="AF4787" s="171" t="s">
        <v>649</v>
      </c>
    </row>
    <row r="4788" spans="28:32" x14ac:dyDescent="0.25">
      <c r="AB4788" s="171" t="s">
        <v>3165</v>
      </c>
      <c r="AC4788" s="171">
        <v>364</v>
      </c>
      <c r="AD4788" s="207">
        <v>43168</v>
      </c>
      <c r="AE4788" s="207">
        <v>43179</v>
      </c>
      <c r="AF4788" s="171" t="s">
        <v>3417</v>
      </c>
    </row>
    <row r="4789" spans="28:32" x14ac:dyDescent="0.25">
      <c r="AB4789" s="171" t="s">
        <v>3165</v>
      </c>
      <c r="AC4789" s="171">
        <v>353</v>
      </c>
      <c r="AD4789" s="207">
        <v>43180</v>
      </c>
      <c r="AE4789" s="207">
        <v>0</v>
      </c>
      <c r="AF4789" s="171" t="s">
        <v>649</v>
      </c>
    </row>
    <row r="4790" spans="28:32" x14ac:dyDescent="0.25">
      <c r="AB4790" s="171" t="s">
        <v>3391</v>
      </c>
      <c r="AC4790" s="171">
        <v>357</v>
      </c>
      <c r="AD4790" s="207">
        <v>43139</v>
      </c>
      <c r="AE4790" s="207">
        <v>43164</v>
      </c>
      <c r="AF4790" s="171" t="s">
        <v>3417</v>
      </c>
    </row>
    <row r="4791" spans="28:32" x14ac:dyDescent="0.25">
      <c r="AB4791" s="171" t="s">
        <v>3391</v>
      </c>
      <c r="AC4791" s="171">
        <v>353</v>
      </c>
      <c r="AD4791" s="207">
        <v>43180</v>
      </c>
      <c r="AE4791" s="207">
        <v>0</v>
      </c>
      <c r="AF4791" s="171" t="s">
        <v>649</v>
      </c>
    </row>
    <row r="4792" spans="28:32" x14ac:dyDescent="0.25">
      <c r="AB4792" s="171" t="s">
        <v>3392</v>
      </c>
      <c r="AC4792" s="171">
        <v>357</v>
      </c>
      <c r="AD4792" s="207">
        <v>43139</v>
      </c>
      <c r="AE4792" s="207">
        <v>43164</v>
      </c>
      <c r="AF4792" s="171" t="s">
        <v>3417</v>
      </c>
    </row>
    <row r="4793" spans="28:32" x14ac:dyDescent="0.25">
      <c r="AB4793" s="171" t="s">
        <v>3392</v>
      </c>
      <c r="AC4793" s="171">
        <v>353</v>
      </c>
      <c r="AD4793" s="207">
        <v>43180</v>
      </c>
      <c r="AE4793" s="207">
        <v>0</v>
      </c>
      <c r="AF4793" s="171" t="s">
        <v>649</v>
      </c>
    </row>
    <row r="4794" spans="28:32" x14ac:dyDescent="0.25">
      <c r="AB4794" s="171" t="s">
        <v>3393</v>
      </c>
      <c r="AC4794" s="171">
        <v>357</v>
      </c>
      <c r="AD4794" s="207">
        <v>43139</v>
      </c>
      <c r="AE4794" s="207">
        <v>43164</v>
      </c>
      <c r="AF4794" s="171" t="s">
        <v>3417</v>
      </c>
    </row>
    <row r="4795" spans="28:32" x14ac:dyDescent="0.25">
      <c r="AB4795" s="171" t="s">
        <v>3393</v>
      </c>
      <c r="AC4795" s="171">
        <v>364</v>
      </c>
      <c r="AD4795" s="207">
        <v>43168</v>
      </c>
      <c r="AE4795" s="207">
        <v>43179</v>
      </c>
      <c r="AF4795" s="171" t="s">
        <v>3417</v>
      </c>
    </row>
    <row r="4796" spans="28:32" x14ac:dyDescent="0.25">
      <c r="AB4796" s="171" t="s">
        <v>3393</v>
      </c>
      <c r="AC4796" s="171">
        <v>353</v>
      </c>
      <c r="AD4796" s="207">
        <v>43180</v>
      </c>
      <c r="AE4796" s="207">
        <v>0</v>
      </c>
      <c r="AF4796" s="171" t="s">
        <v>649</v>
      </c>
    </row>
    <row r="4797" spans="28:32" x14ac:dyDescent="0.25">
      <c r="AB4797" s="171" t="s">
        <v>3393</v>
      </c>
      <c r="AC4797" s="171">
        <v>353</v>
      </c>
      <c r="AD4797" s="207">
        <v>43180</v>
      </c>
      <c r="AE4797" s="207">
        <v>0</v>
      </c>
      <c r="AF4797" s="171" t="s">
        <v>649</v>
      </c>
    </row>
    <row r="4798" spans="28:32" x14ac:dyDescent="0.25">
      <c r="AB4798" s="171" t="s">
        <v>3393</v>
      </c>
      <c r="AC4798" s="171">
        <v>353</v>
      </c>
      <c r="AD4798" s="207">
        <v>43180</v>
      </c>
      <c r="AE4798" s="207">
        <v>0</v>
      </c>
      <c r="AF4798" s="171" t="s">
        <v>649</v>
      </c>
    </row>
    <row r="4799" spans="28:32" x14ac:dyDescent="0.25">
      <c r="AB4799" s="171" t="s">
        <v>3393</v>
      </c>
      <c r="AC4799" s="171">
        <v>353</v>
      </c>
      <c r="AD4799" s="207">
        <v>43180</v>
      </c>
      <c r="AE4799" s="207">
        <v>0</v>
      </c>
      <c r="AF4799" s="171" t="s">
        <v>649</v>
      </c>
    </row>
    <row r="4800" spans="28:32" x14ac:dyDescent="0.25">
      <c r="AB4800" s="171" t="s">
        <v>3393</v>
      </c>
      <c r="AC4800" s="171">
        <v>353</v>
      </c>
      <c r="AD4800" s="207">
        <v>43180</v>
      </c>
      <c r="AE4800" s="207">
        <v>0</v>
      </c>
      <c r="AF4800" s="171" t="s">
        <v>649</v>
      </c>
    </row>
    <row r="4801" spans="28:32" x14ac:dyDescent="0.25">
      <c r="AB4801" s="171" t="s">
        <v>3414</v>
      </c>
      <c r="AC4801" s="171">
        <v>374</v>
      </c>
      <c r="AD4801" s="207">
        <v>43195</v>
      </c>
      <c r="AE4801" s="207">
        <v>0</v>
      </c>
      <c r="AF4801" s="171" t="s">
        <v>649</v>
      </c>
    </row>
    <row r="4802" spans="28:32" x14ac:dyDescent="0.25">
      <c r="AB4802" s="171" t="s">
        <v>3415</v>
      </c>
      <c r="AC4802" s="171">
        <v>374</v>
      </c>
      <c r="AD4802" s="207">
        <v>43195</v>
      </c>
      <c r="AE4802" s="207">
        <v>0</v>
      </c>
      <c r="AF4802" s="171" t="s">
        <v>649</v>
      </c>
    </row>
    <row r="4803" spans="28:32" x14ac:dyDescent="0.25">
      <c r="AB4803" s="171" t="s">
        <v>3416</v>
      </c>
      <c r="AC4803" s="171">
        <v>374</v>
      </c>
      <c r="AD4803" s="207">
        <v>43195</v>
      </c>
      <c r="AE4803" s="207">
        <v>0</v>
      </c>
      <c r="AF4803" s="171" t="s">
        <v>649</v>
      </c>
    </row>
    <row r="4804" spans="28:32" x14ac:dyDescent="0.25">
      <c r="AB4804" s="171" t="s">
        <v>3350</v>
      </c>
      <c r="AC4804" s="171">
        <v>342</v>
      </c>
      <c r="AD4804" s="207">
        <v>43125</v>
      </c>
      <c r="AE4804" s="207">
        <v>43160</v>
      </c>
      <c r="AF4804" s="171" t="s">
        <v>3417</v>
      </c>
    </row>
    <row r="4805" spans="28:32" x14ac:dyDescent="0.25">
      <c r="AB4805" s="171" t="s">
        <v>3351</v>
      </c>
      <c r="AC4805" s="171">
        <v>342</v>
      </c>
      <c r="AD4805" s="207">
        <v>43125</v>
      </c>
      <c r="AE4805" s="207">
        <v>43160</v>
      </c>
      <c r="AF4805" s="171" t="s">
        <v>3417</v>
      </c>
    </row>
    <row r="4806" spans="28:32" x14ac:dyDescent="0.25">
      <c r="AB4806" s="171" t="s">
        <v>3352</v>
      </c>
      <c r="AC4806" s="171">
        <v>342</v>
      </c>
      <c r="AD4806" s="207">
        <v>43125</v>
      </c>
      <c r="AE4806" s="207">
        <v>43160</v>
      </c>
      <c r="AF4806" s="171" t="s">
        <v>3417</v>
      </c>
    </row>
    <row r="4807" spans="28:32" x14ac:dyDescent="0.25">
      <c r="AB4807" s="171" t="s">
        <v>3353</v>
      </c>
      <c r="AC4807" s="171">
        <v>342</v>
      </c>
      <c r="AD4807" s="207">
        <v>43125</v>
      </c>
      <c r="AE4807" s="207">
        <v>43160</v>
      </c>
      <c r="AF4807" s="171" t="s">
        <v>3417</v>
      </c>
    </row>
    <row r="4808" spans="28:32" x14ac:dyDescent="0.25">
      <c r="AB4808" s="171" t="s">
        <v>3354</v>
      </c>
      <c r="AC4808" s="171">
        <v>342</v>
      </c>
      <c r="AD4808" s="207">
        <v>43125</v>
      </c>
      <c r="AE4808" s="207">
        <v>43160</v>
      </c>
      <c r="AF4808" s="171" t="s">
        <v>3417</v>
      </c>
    </row>
    <row r="4809" spans="28:32" x14ac:dyDescent="0.25">
      <c r="AB4809" s="171" t="s">
        <v>3355</v>
      </c>
      <c r="AC4809" s="171">
        <v>342</v>
      </c>
      <c r="AD4809" s="207">
        <v>43125</v>
      </c>
      <c r="AE4809" s="207">
        <v>43160</v>
      </c>
      <c r="AF4809" s="171" t="s">
        <v>3417</v>
      </c>
    </row>
    <row r="4810" spans="28:32" x14ac:dyDescent="0.25">
      <c r="AB4810" s="171" t="s">
        <v>3356</v>
      </c>
      <c r="AC4810" s="171">
        <v>342</v>
      </c>
      <c r="AD4810" s="207">
        <v>43125</v>
      </c>
      <c r="AE4810" s="207">
        <v>43160</v>
      </c>
      <c r="AF4810" s="171" t="s">
        <v>3417</v>
      </c>
    </row>
    <row r="4811" spans="28:32" x14ac:dyDescent="0.25">
      <c r="AB4811" s="171" t="s">
        <v>3166</v>
      </c>
      <c r="AC4811" s="171">
        <v>357</v>
      </c>
      <c r="AD4811" s="207">
        <v>43139</v>
      </c>
      <c r="AE4811" s="207">
        <v>43164</v>
      </c>
      <c r="AF4811" s="171" t="s">
        <v>3417</v>
      </c>
    </row>
    <row r="4812" spans="28:32" x14ac:dyDescent="0.25">
      <c r="AB4812" s="171" t="s">
        <v>3166</v>
      </c>
      <c r="AC4812" s="171">
        <v>364</v>
      </c>
      <c r="AD4812" s="207">
        <v>43168</v>
      </c>
      <c r="AE4812" s="207">
        <v>43179</v>
      </c>
      <c r="AF4812" s="171" t="s">
        <v>3417</v>
      </c>
    </row>
    <row r="4813" spans="28:32" x14ac:dyDescent="0.25">
      <c r="AB4813" s="171" t="s">
        <v>3166</v>
      </c>
      <c r="AC4813" s="171">
        <v>353</v>
      </c>
      <c r="AD4813" s="207">
        <v>43180</v>
      </c>
      <c r="AE4813" s="207">
        <v>0</v>
      </c>
      <c r="AF4813" s="171" t="s">
        <v>649</v>
      </c>
    </row>
    <row r="4814" spans="28:32" x14ac:dyDescent="0.25">
      <c r="AB4814" s="171" t="s">
        <v>3166</v>
      </c>
      <c r="AC4814" s="171">
        <v>353</v>
      </c>
      <c r="AD4814" s="207">
        <v>43180</v>
      </c>
      <c r="AE4814" s="207">
        <v>0</v>
      </c>
      <c r="AF4814" s="171" t="s">
        <v>649</v>
      </c>
    </row>
    <row r="4815" spans="28:32" x14ac:dyDescent="0.25">
      <c r="AB4815" s="171" t="s">
        <v>3357</v>
      </c>
      <c r="AC4815" s="171">
        <v>357</v>
      </c>
      <c r="AD4815" s="207">
        <v>43139</v>
      </c>
      <c r="AE4815" s="207">
        <v>43164</v>
      </c>
      <c r="AF4815" s="171" t="s">
        <v>3417</v>
      </c>
    </row>
    <row r="4816" spans="28:32" x14ac:dyDescent="0.25">
      <c r="AB4816" s="171" t="s">
        <v>3357</v>
      </c>
      <c r="AC4816" s="171">
        <v>353</v>
      </c>
      <c r="AD4816" s="207">
        <v>43180</v>
      </c>
      <c r="AE4816" s="207">
        <v>0</v>
      </c>
      <c r="AF4816" s="171" t="s">
        <v>649</v>
      </c>
    </row>
    <row r="4817" spans="28:32" x14ac:dyDescent="0.25">
      <c r="AB4817" s="171" t="s">
        <v>3358</v>
      </c>
      <c r="AC4817" s="171">
        <v>353</v>
      </c>
      <c r="AD4817" s="207">
        <v>43180</v>
      </c>
      <c r="AE4817" s="207">
        <v>0</v>
      </c>
      <c r="AF4817" s="171" t="s">
        <v>649</v>
      </c>
    </row>
    <row r="4818" spans="28:32" x14ac:dyDescent="0.25">
      <c r="AB4818" s="171" t="s">
        <v>3167</v>
      </c>
      <c r="AC4818" s="171">
        <v>335</v>
      </c>
      <c r="AD4818" s="207">
        <v>43133</v>
      </c>
      <c r="AE4818" s="207">
        <v>43147</v>
      </c>
      <c r="AF4818" s="171" t="s">
        <v>3417</v>
      </c>
    </row>
    <row r="4819" spans="28:32" x14ac:dyDescent="0.25">
      <c r="AB4819" s="171" t="s">
        <v>3167</v>
      </c>
      <c r="AC4819" s="171">
        <v>364</v>
      </c>
      <c r="AD4819" s="207">
        <v>43168</v>
      </c>
      <c r="AE4819" s="207">
        <v>43179</v>
      </c>
      <c r="AF4819" s="171" t="s">
        <v>3417</v>
      </c>
    </row>
    <row r="4820" spans="28:32" x14ac:dyDescent="0.25">
      <c r="AB4820" s="171" t="s">
        <v>3394</v>
      </c>
      <c r="AC4820" s="171">
        <v>357</v>
      </c>
      <c r="AD4820" s="207">
        <v>43139</v>
      </c>
      <c r="AE4820" s="207">
        <v>43164</v>
      </c>
      <c r="AF4820" s="171" t="s">
        <v>3417</v>
      </c>
    </row>
    <row r="4821" spans="28:32" x14ac:dyDescent="0.25">
      <c r="AB4821" s="171" t="s">
        <v>3394</v>
      </c>
      <c r="AC4821" s="171">
        <v>353</v>
      </c>
      <c r="AD4821" s="207">
        <v>43180</v>
      </c>
      <c r="AE4821" s="207">
        <v>0</v>
      </c>
      <c r="AF4821" s="171" t="s">
        <v>649</v>
      </c>
    </row>
    <row r="4822" spans="28:32" x14ac:dyDescent="0.25">
      <c r="AB4822" s="171" t="s">
        <v>3395</v>
      </c>
      <c r="AC4822" s="171">
        <v>357</v>
      </c>
      <c r="AD4822" s="207">
        <v>43139</v>
      </c>
      <c r="AE4822" s="207">
        <v>43164</v>
      </c>
      <c r="AF4822" s="171" t="s">
        <v>3417</v>
      </c>
    </row>
    <row r="4823" spans="28:32" x14ac:dyDescent="0.25">
      <c r="AB4823" s="171" t="s">
        <v>3395</v>
      </c>
      <c r="AC4823" s="171">
        <v>353</v>
      </c>
      <c r="AD4823" s="207">
        <v>43180</v>
      </c>
      <c r="AE4823" s="207">
        <v>0</v>
      </c>
      <c r="AF4823" s="171" t="s">
        <v>649</v>
      </c>
    </row>
    <row r="4824" spans="28:32" x14ac:dyDescent="0.25">
      <c r="AB4824" s="171" t="s">
        <v>3359</v>
      </c>
      <c r="AC4824" s="171">
        <v>335</v>
      </c>
      <c r="AD4824" s="207">
        <v>43133</v>
      </c>
      <c r="AE4824" s="207">
        <v>43147</v>
      </c>
      <c r="AF4824" s="171" t="s">
        <v>3417</v>
      </c>
    </row>
    <row r="4825" spans="28:32" x14ac:dyDescent="0.25">
      <c r="AB4825" s="171" t="s">
        <v>3396</v>
      </c>
      <c r="AC4825" s="171">
        <v>357</v>
      </c>
      <c r="AD4825" s="207">
        <v>43139</v>
      </c>
      <c r="AE4825" s="207">
        <v>43164</v>
      </c>
      <c r="AF4825" s="171" t="s">
        <v>3417</v>
      </c>
    </row>
    <row r="4826" spans="28:32" x14ac:dyDescent="0.25">
      <c r="AB4826" s="171" t="s">
        <v>3396</v>
      </c>
      <c r="AC4826" s="171">
        <v>353</v>
      </c>
      <c r="AD4826" s="207">
        <v>43180</v>
      </c>
      <c r="AE4826" s="207">
        <v>0</v>
      </c>
      <c r="AF4826" s="171" t="s">
        <v>649</v>
      </c>
    </row>
    <row r="4827" spans="28:32" x14ac:dyDescent="0.25">
      <c r="AB4827" s="171" t="s">
        <v>3397</v>
      </c>
      <c r="AC4827" s="171">
        <v>357</v>
      </c>
      <c r="AD4827" s="207">
        <v>43139</v>
      </c>
      <c r="AE4827" s="207">
        <v>43164</v>
      </c>
      <c r="AF4827" s="171" t="s">
        <v>3417</v>
      </c>
    </row>
    <row r="4828" spans="28:32" x14ac:dyDescent="0.25">
      <c r="AB4828" s="171" t="s">
        <v>3397</v>
      </c>
      <c r="AC4828" s="171">
        <v>353</v>
      </c>
      <c r="AD4828" s="207">
        <v>43180</v>
      </c>
      <c r="AE4828" s="207">
        <v>0</v>
      </c>
      <c r="AF4828" s="171" t="s">
        <v>649</v>
      </c>
    </row>
    <row r="4829" spans="28:32" x14ac:dyDescent="0.25">
      <c r="AB4829" s="171" t="s">
        <v>3398</v>
      </c>
      <c r="AC4829" s="171">
        <v>364</v>
      </c>
      <c r="AD4829" s="207">
        <v>43168</v>
      </c>
      <c r="AE4829" s="207">
        <v>43179</v>
      </c>
      <c r="AF4829" s="171" t="s">
        <v>3417</v>
      </c>
    </row>
    <row r="4830" spans="28:32" x14ac:dyDescent="0.25">
      <c r="AB4830" s="171" t="s">
        <v>3398</v>
      </c>
      <c r="AC4830" s="171">
        <v>353</v>
      </c>
      <c r="AD4830" s="207">
        <v>43180</v>
      </c>
      <c r="AE4830" s="207">
        <v>0</v>
      </c>
      <c r="AF4830" s="171" t="s">
        <v>649</v>
      </c>
    </row>
    <row r="4831" spans="28:32" x14ac:dyDescent="0.25">
      <c r="AB4831" s="171" t="s">
        <v>3398</v>
      </c>
      <c r="AC4831" s="171">
        <v>353</v>
      </c>
      <c r="AD4831" s="207">
        <v>43180</v>
      </c>
      <c r="AE4831" s="207">
        <v>0</v>
      </c>
      <c r="AF4831" s="171" t="s">
        <v>649</v>
      </c>
    </row>
    <row r="4832" spans="28:32" x14ac:dyDescent="0.25">
      <c r="AB4832" s="171" t="s">
        <v>3398</v>
      </c>
      <c r="AC4832" s="171">
        <v>353</v>
      </c>
      <c r="AD4832" s="207">
        <v>43180</v>
      </c>
      <c r="AE4832" s="207">
        <v>0</v>
      </c>
      <c r="AF4832" s="171" t="s">
        <v>649</v>
      </c>
    </row>
    <row r="4833" spans="28:32" x14ac:dyDescent="0.25">
      <c r="AB4833" s="171" t="s">
        <v>3399</v>
      </c>
      <c r="AC4833" s="171">
        <v>357</v>
      </c>
      <c r="AD4833" s="207">
        <v>43139</v>
      </c>
      <c r="AE4833" s="207">
        <v>43164</v>
      </c>
      <c r="AF4833" s="171" t="s">
        <v>3417</v>
      </c>
    </row>
    <row r="4834" spans="28:32" x14ac:dyDescent="0.25">
      <c r="AB4834" s="171" t="s">
        <v>3399</v>
      </c>
      <c r="AC4834" s="171">
        <v>353</v>
      </c>
      <c r="AD4834" s="207">
        <v>43180</v>
      </c>
      <c r="AE4834" s="207">
        <v>0</v>
      </c>
      <c r="AF4834" s="171" t="s">
        <v>649</v>
      </c>
    </row>
    <row r="4835" spans="28:32" x14ac:dyDescent="0.25">
      <c r="AB4835" s="171" t="s">
        <v>3399</v>
      </c>
      <c r="AC4835" s="171">
        <v>353</v>
      </c>
      <c r="AD4835" s="207">
        <v>43180</v>
      </c>
      <c r="AE4835" s="207">
        <v>0</v>
      </c>
      <c r="AF4835" s="171" t="s">
        <v>649</v>
      </c>
    </row>
    <row r="4836" spans="28:32" x14ac:dyDescent="0.25">
      <c r="AB4836" s="171" t="s">
        <v>3399</v>
      </c>
      <c r="AC4836" s="171">
        <v>353</v>
      </c>
      <c r="AD4836" s="207">
        <v>43180</v>
      </c>
      <c r="AE4836" s="207">
        <v>0</v>
      </c>
      <c r="AF4836" s="171" t="s">
        <v>649</v>
      </c>
    </row>
    <row r="4837" spans="28:32" x14ac:dyDescent="0.25">
      <c r="AB4837" s="171" t="s">
        <v>3400</v>
      </c>
      <c r="AC4837" s="171">
        <v>364</v>
      </c>
      <c r="AD4837" s="207">
        <v>43168</v>
      </c>
      <c r="AE4837" s="207">
        <v>43179</v>
      </c>
      <c r="AF4837" s="171" t="s">
        <v>3417</v>
      </c>
    </row>
    <row r="4838" spans="28:32" x14ac:dyDescent="0.25">
      <c r="AB4838" s="171" t="s">
        <v>3400</v>
      </c>
      <c r="AC4838" s="171">
        <v>353</v>
      </c>
      <c r="AD4838" s="207">
        <v>43180</v>
      </c>
      <c r="AE4838" s="207">
        <v>0</v>
      </c>
      <c r="AF4838" s="171" t="s">
        <v>649</v>
      </c>
    </row>
    <row r="4839" spans="28:32" x14ac:dyDescent="0.25">
      <c r="AB4839" s="171" t="s">
        <v>3400</v>
      </c>
      <c r="AC4839" s="171">
        <v>353</v>
      </c>
      <c r="AD4839" s="207">
        <v>43180</v>
      </c>
      <c r="AE4839" s="207">
        <v>0</v>
      </c>
      <c r="AF4839" s="171" t="s">
        <v>649</v>
      </c>
    </row>
    <row r="4840" spans="28:32" x14ac:dyDescent="0.25">
      <c r="AB4840" s="171" t="s">
        <v>3400</v>
      </c>
      <c r="AC4840" s="171">
        <v>353</v>
      </c>
      <c r="AD4840" s="207">
        <v>43180</v>
      </c>
      <c r="AE4840" s="207">
        <v>0</v>
      </c>
      <c r="AF4840" s="171" t="s">
        <v>649</v>
      </c>
    </row>
    <row r="4841" spans="28:32" x14ac:dyDescent="0.25">
      <c r="AB4841" s="171" t="s">
        <v>3377</v>
      </c>
      <c r="AC4841" s="171">
        <v>365</v>
      </c>
      <c r="AD4841" s="207">
        <v>43174</v>
      </c>
      <c r="AE4841" s="207">
        <v>0</v>
      </c>
      <c r="AF4841" s="171" t="s">
        <v>649</v>
      </c>
    </row>
    <row r="4842" spans="28:32" x14ac:dyDescent="0.25">
      <c r="AB4842" s="171" t="s">
        <v>3378</v>
      </c>
      <c r="AC4842" s="171">
        <v>365</v>
      </c>
      <c r="AD4842" s="207">
        <v>43174</v>
      </c>
      <c r="AE4842" s="207">
        <v>0</v>
      </c>
      <c r="AF4842" s="171" t="s">
        <v>649</v>
      </c>
    </row>
    <row r="4843" spans="28:32" x14ac:dyDescent="0.25">
      <c r="AB4843" s="171" t="s">
        <v>3168</v>
      </c>
      <c r="AC4843" s="171">
        <v>342</v>
      </c>
      <c r="AD4843" s="207">
        <v>43125</v>
      </c>
      <c r="AE4843" s="207">
        <v>43160</v>
      </c>
      <c r="AF4843" s="171" t="s">
        <v>3417</v>
      </c>
    </row>
    <row r="4844" spans="28:32" x14ac:dyDescent="0.25">
      <c r="AB4844" s="171" t="s">
        <v>3169</v>
      </c>
      <c r="AC4844" s="171">
        <v>342</v>
      </c>
      <c r="AD4844" s="207">
        <v>43125</v>
      </c>
      <c r="AE4844" s="207">
        <v>43160</v>
      </c>
      <c r="AF4844" s="171" t="s">
        <v>3417</v>
      </c>
    </row>
    <row r="4845" spans="28:32" x14ac:dyDescent="0.25">
      <c r="AB4845" s="171" t="s">
        <v>3360</v>
      </c>
      <c r="AC4845" s="171">
        <v>342</v>
      </c>
      <c r="AD4845" s="207">
        <v>43125</v>
      </c>
      <c r="AE4845" s="207">
        <v>43160</v>
      </c>
      <c r="AF4845" s="171" t="s">
        <v>3417</v>
      </c>
    </row>
    <row r="4846" spans="28:32" x14ac:dyDescent="0.25">
      <c r="AB4846" s="171" t="s">
        <v>3170</v>
      </c>
      <c r="AC4846" s="171">
        <v>342</v>
      </c>
      <c r="AD4846" s="207">
        <v>43125</v>
      </c>
      <c r="AE4846" s="207">
        <v>43160</v>
      </c>
      <c r="AF4846" s="171" t="s">
        <v>3417</v>
      </c>
    </row>
    <row r="4847" spans="28:32" x14ac:dyDescent="0.25">
      <c r="AB4847" s="171" t="s">
        <v>3361</v>
      </c>
      <c r="AC4847" s="171">
        <v>342</v>
      </c>
      <c r="AD4847" s="207">
        <v>43125</v>
      </c>
      <c r="AE4847" s="207">
        <v>43160</v>
      </c>
      <c r="AF4847" s="171" t="s">
        <v>3417</v>
      </c>
    </row>
    <row r="4848" spans="28:32" x14ac:dyDescent="0.25">
      <c r="AB4848" s="171" t="s">
        <v>3362</v>
      </c>
      <c r="AC4848" s="171">
        <v>342</v>
      </c>
      <c r="AD4848" s="207">
        <v>43125</v>
      </c>
      <c r="AE4848" s="207">
        <v>43160</v>
      </c>
      <c r="AF4848" s="171" t="s">
        <v>3417</v>
      </c>
    </row>
    <row r="4849" spans="28:32" x14ac:dyDescent="0.25">
      <c r="AB4849" s="171" t="s">
        <v>3363</v>
      </c>
      <c r="AC4849" s="171">
        <v>342</v>
      </c>
      <c r="AD4849" s="207">
        <v>43125</v>
      </c>
      <c r="AE4849" s="207">
        <v>43160</v>
      </c>
      <c r="AF4849" s="171" t="s">
        <v>3417</v>
      </c>
    </row>
    <row r="4850" spans="28:32" x14ac:dyDescent="0.25">
      <c r="AB4850" s="171" t="s">
        <v>3171</v>
      </c>
      <c r="AC4850" s="171">
        <v>342</v>
      </c>
      <c r="AD4850" s="207">
        <v>43125</v>
      </c>
      <c r="AE4850" s="207">
        <v>43160</v>
      </c>
      <c r="AF4850" s="171" t="s">
        <v>3417</v>
      </c>
    </row>
    <row r="4851" spans="28:32" x14ac:dyDescent="0.25">
      <c r="AB4851" s="171" t="s">
        <v>3172</v>
      </c>
      <c r="AC4851" s="171">
        <v>342</v>
      </c>
      <c r="AD4851" s="207">
        <v>43125</v>
      </c>
      <c r="AE4851" s="207">
        <v>43160</v>
      </c>
      <c r="AF4851" s="171" t="s">
        <v>3417</v>
      </c>
    </row>
    <row r="4852" spans="28:32" x14ac:dyDescent="0.25">
      <c r="AB4852" s="171" t="s">
        <v>3173</v>
      </c>
      <c r="AC4852" s="171">
        <v>342</v>
      </c>
      <c r="AD4852" s="207">
        <v>43125</v>
      </c>
      <c r="AE4852" s="207">
        <v>43160</v>
      </c>
      <c r="AF4852" s="171" t="s">
        <v>3417</v>
      </c>
    </row>
    <row r="4853" spans="28:32" x14ac:dyDescent="0.25">
      <c r="AB4853" s="171" t="s">
        <v>3364</v>
      </c>
      <c r="AC4853" s="171">
        <v>342</v>
      </c>
      <c r="AD4853" s="207">
        <v>43125</v>
      </c>
      <c r="AE4853" s="207">
        <v>43160</v>
      </c>
      <c r="AF4853" s="171" t="s">
        <v>3417</v>
      </c>
    </row>
    <row r="4854" spans="28:32" x14ac:dyDescent="0.25">
      <c r="AB4854" s="171" t="s">
        <v>3174</v>
      </c>
      <c r="AC4854" s="171">
        <v>342</v>
      </c>
      <c r="AD4854" s="207">
        <v>43125</v>
      </c>
      <c r="AE4854" s="207">
        <v>43160</v>
      </c>
      <c r="AF4854" s="171" t="s">
        <v>3417</v>
      </c>
    </row>
    <row r="4855" spans="28:32" x14ac:dyDescent="0.25">
      <c r="AB4855" s="171" t="s">
        <v>3365</v>
      </c>
      <c r="AC4855" s="171">
        <v>342</v>
      </c>
      <c r="AD4855" s="207">
        <v>43125</v>
      </c>
      <c r="AE4855" s="207">
        <v>43160</v>
      </c>
      <c r="AF4855" s="171" t="s">
        <v>3417</v>
      </c>
    </row>
    <row r="4856" spans="28:32" x14ac:dyDescent="0.25">
      <c r="AB4856" s="171" t="s">
        <v>3366</v>
      </c>
      <c r="AC4856" s="171">
        <v>342</v>
      </c>
      <c r="AD4856" s="207">
        <v>43125</v>
      </c>
      <c r="AE4856" s="207">
        <v>43160</v>
      </c>
      <c r="AF4856" s="171" t="s">
        <v>3417</v>
      </c>
    </row>
    <row r="4857" spans="28:32" x14ac:dyDescent="0.25">
      <c r="AB4857" s="171" t="s">
        <v>3367</v>
      </c>
      <c r="AC4857" s="171">
        <v>342</v>
      </c>
      <c r="AD4857" s="207">
        <v>43133</v>
      </c>
      <c r="AE4857" s="207">
        <v>43160</v>
      </c>
      <c r="AF4857" s="171" t="s">
        <v>3417</v>
      </c>
    </row>
    <row r="4858" spans="28:32" x14ac:dyDescent="0.25">
      <c r="AB4858" s="171" t="s">
        <v>3368</v>
      </c>
      <c r="AC4858" s="171">
        <v>342</v>
      </c>
      <c r="AD4858" s="207">
        <v>43125</v>
      </c>
      <c r="AE4858" s="207">
        <v>43160</v>
      </c>
      <c r="AF4858" s="171" t="s">
        <v>3417</v>
      </c>
    </row>
    <row r="4859" spans="28:32" x14ac:dyDescent="0.25">
      <c r="AB4859" s="171" t="s">
        <v>3175</v>
      </c>
      <c r="AC4859" s="171">
        <v>342</v>
      </c>
      <c r="AD4859" s="207">
        <v>43125</v>
      </c>
      <c r="AE4859" s="207">
        <v>43160</v>
      </c>
      <c r="AF4859" s="171" t="s">
        <v>3417</v>
      </c>
    </row>
    <row r="4860" spans="28:32" x14ac:dyDescent="0.25">
      <c r="AB4860" s="171" t="s">
        <v>3176</v>
      </c>
      <c r="AC4860" s="171">
        <v>342</v>
      </c>
      <c r="AD4860" s="207">
        <v>43133</v>
      </c>
      <c r="AE4860" s="207">
        <v>43160</v>
      </c>
      <c r="AF4860" s="171" t="s">
        <v>3417</v>
      </c>
    </row>
    <row r="4861" spans="28:32" x14ac:dyDescent="0.25">
      <c r="AB4861" s="171" t="s">
        <v>3177</v>
      </c>
      <c r="AC4861" s="171">
        <v>342</v>
      </c>
      <c r="AD4861" s="207">
        <v>43133</v>
      </c>
      <c r="AE4861" s="207">
        <v>43160</v>
      </c>
      <c r="AF4861" s="171" t="s">
        <v>3417</v>
      </c>
    </row>
    <row r="4862" spans="28:32" x14ac:dyDescent="0.25">
      <c r="AB4862" s="171" t="s">
        <v>3178</v>
      </c>
      <c r="AC4862" s="171">
        <v>342</v>
      </c>
      <c r="AD4862" s="207">
        <v>43133</v>
      </c>
      <c r="AE4862" s="207">
        <v>43160</v>
      </c>
      <c r="AF4862" s="171" t="s">
        <v>3417</v>
      </c>
    </row>
    <row r="4863" spans="28:32" x14ac:dyDescent="0.25">
      <c r="AB4863" s="171" t="s">
        <v>3420</v>
      </c>
      <c r="AC4863" s="171">
        <v>357</v>
      </c>
      <c r="AD4863" s="207">
        <v>43139</v>
      </c>
      <c r="AE4863" s="207">
        <v>43164</v>
      </c>
      <c r="AF4863" s="171" t="s">
        <v>3417</v>
      </c>
    </row>
    <row r="4864" spans="28:32" x14ac:dyDescent="0.25">
      <c r="AB4864" s="171" t="s">
        <v>3420</v>
      </c>
      <c r="AC4864" s="171">
        <v>364</v>
      </c>
      <c r="AD4864" s="207">
        <v>43168</v>
      </c>
      <c r="AE4864" s="207">
        <v>43179</v>
      </c>
      <c r="AF4864" s="171" t="s">
        <v>3417</v>
      </c>
    </row>
    <row r="4865" spans="28:32" x14ac:dyDescent="0.25">
      <c r="AB4865" s="171" t="s">
        <v>3401</v>
      </c>
      <c r="AC4865" s="171">
        <v>357</v>
      </c>
      <c r="AD4865" s="207">
        <v>43139</v>
      </c>
      <c r="AE4865" s="207">
        <v>43164</v>
      </c>
      <c r="AF4865" s="171" t="s">
        <v>3417</v>
      </c>
    </row>
    <row r="4866" spans="28:32" x14ac:dyDescent="0.25">
      <c r="AB4866" s="171" t="s">
        <v>3401</v>
      </c>
      <c r="AC4866" s="171">
        <v>353</v>
      </c>
      <c r="AD4866" s="207">
        <v>43180</v>
      </c>
      <c r="AE4866" s="207">
        <v>0</v>
      </c>
      <c r="AF4866" s="171" t="s">
        <v>649</v>
      </c>
    </row>
    <row r="4867" spans="28:32" x14ac:dyDescent="0.25">
      <c r="AB4867" s="171" t="s">
        <v>3421</v>
      </c>
      <c r="AC4867" s="171">
        <v>357</v>
      </c>
      <c r="AD4867" s="207">
        <v>43139</v>
      </c>
      <c r="AE4867" s="207">
        <v>43164</v>
      </c>
      <c r="AF4867" s="171" t="s">
        <v>3417</v>
      </c>
    </row>
    <row r="4868" spans="28:32" x14ac:dyDescent="0.25">
      <c r="AB4868" s="171" t="s">
        <v>3421</v>
      </c>
      <c r="AC4868" s="171">
        <v>364</v>
      </c>
      <c r="AD4868" s="207">
        <v>43168</v>
      </c>
      <c r="AE4868" s="207">
        <v>43179</v>
      </c>
      <c r="AF4868" s="171" t="s">
        <v>3417</v>
      </c>
    </row>
    <row r="4869" spans="28:32" x14ac:dyDescent="0.25">
      <c r="AB4869" s="171" t="s">
        <v>3179</v>
      </c>
      <c r="AC4869" s="171">
        <v>356</v>
      </c>
      <c r="AD4869" s="207">
        <v>43139</v>
      </c>
      <c r="AE4869" s="207">
        <v>0</v>
      </c>
      <c r="AF4869" s="171" t="s">
        <v>649</v>
      </c>
    </row>
    <row r="4870" spans="28:32" x14ac:dyDescent="0.25">
      <c r="AB4870" s="171" t="s">
        <v>3374</v>
      </c>
      <c r="AC4870" s="171">
        <v>356</v>
      </c>
      <c r="AD4870" s="207">
        <v>43139</v>
      </c>
      <c r="AE4870" s="207">
        <v>0</v>
      </c>
      <c r="AF4870" s="171" t="s">
        <v>649</v>
      </c>
    </row>
    <row r="4871" spans="28:32" x14ac:dyDescent="0.25">
      <c r="AB4871" s="171" t="s">
        <v>3371</v>
      </c>
      <c r="AC4871" s="171">
        <v>351</v>
      </c>
      <c r="AD4871" s="207">
        <v>43133</v>
      </c>
      <c r="AE4871" s="207">
        <v>43224</v>
      </c>
      <c r="AF4871" s="171" t="s">
        <v>649</v>
      </c>
    </row>
    <row r="4872" spans="28:32" x14ac:dyDescent="0.25">
      <c r="AB4872" s="171" t="s">
        <v>3422</v>
      </c>
      <c r="AC4872" s="171">
        <v>364</v>
      </c>
      <c r="AD4872" s="207">
        <v>43168</v>
      </c>
      <c r="AE4872" s="207">
        <v>43179</v>
      </c>
      <c r="AF4872" s="171" t="s">
        <v>3417</v>
      </c>
    </row>
    <row r="4873" spans="28:32" x14ac:dyDescent="0.25">
      <c r="AB4873" s="171" t="s">
        <v>3423</v>
      </c>
      <c r="AC4873" s="171">
        <v>364</v>
      </c>
      <c r="AD4873" s="207">
        <v>43168</v>
      </c>
      <c r="AE4873" s="207">
        <v>43179</v>
      </c>
      <c r="AF4873" s="171" t="s">
        <v>3417</v>
      </c>
    </row>
    <row r="4874" spans="28:32" x14ac:dyDescent="0.25">
      <c r="AB4874" s="171" t="s">
        <v>3402</v>
      </c>
      <c r="AC4874" s="171">
        <v>356</v>
      </c>
      <c r="AD4874" s="207">
        <v>43180</v>
      </c>
      <c r="AE4874" s="207">
        <v>0</v>
      </c>
      <c r="AF4874" s="171" t="s">
        <v>649</v>
      </c>
    </row>
    <row r="4875" spans="28:32" x14ac:dyDescent="0.25">
      <c r="AB4875" s="171" t="s">
        <v>3403</v>
      </c>
      <c r="AC4875" s="171">
        <v>356</v>
      </c>
      <c r="AD4875" s="207">
        <v>43180</v>
      </c>
      <c r="AE4875" s="207">
        <v>0</v>
      </c>
      <c r="AF4875" s="171" t="s">
        <v>649</v>
      </c>
    </row>
    <row r="4876" spans="28:32" x14ac:dyDescent="0.25">
      <c r="AB4876" s="171" t="s">
        <v>3405</v>
      </c>
      <c r="AC4876" s="171">
        <v>368</v>
      </c>
      <c r="AD4876" s="207">
        <v>43180</v>
      </c>
      <c r="AE4876" s="207">
        <v>0</v>
      </c>
      <c r="AF4876" s="171" t="s">
        <v>649</v>
      </c>
    </row>
    <row r="4877" spans="28:32" x14ac:dyDescent="0.25">
      <c r="AB4877" s="171" t="s">
        <v>3407</v>
      </c>
      <c r="AC4877" s="171">
        <v>368</v>
      </c>
      <c r="AD4877" s="207">
        <v>43180</v>
      </c>
      <c r="AE4877" s="207">
        <v>0</v>
      </c>
      <c r="AF4877" s="171" t="s">
        <v>649</v>
      </c>
    </row>
    <row r="4878" spans="28:32" x14ac:dyDescent="0.25">
      <c r="AB4878" s="171" t="s">
        <v>3408</v>
      </c>
      <c r="AC4878" s="171">
        <v>368</v>
      </c>
      <c r="AD4878" s="207">
        <v>43180</v>
      </c>
      <c r="AE4878" s="207">
        <v>0</v>
      </c>
      <c r="AF4878" s="171" t="s">
        <v>649</v>
      </c>
    </row>
    <row r="4879" spans="28:32" x14ac:dyDescent="0.25">
      <c r="AB4879" s="171" t="s">
        <v>3424</v>
      </c>
      <c r="AC4879" s="171">
        <v>364</v>
      </c>
      <c r="AD4879" s="207">
        <v>43168</v>
      </c>
      <c r="AE4879" s="207">
        <v>43179</v>
      </c>
      <c r="AF4879" s="171" t="s">
        <v>3417</v>
      </c>
    </row>
    <row r="4880" spans="28:32" x14ac:dyDescent="0.25">
      <c r="AB4880" s="171" t="s">
        <v>3425</v>
      </c>
      <c r="AC4880" s="171">
        <v>364</v>
      </c>
      <c r="AD4880" s="207">
        <v>43168</v>
      </c>
      <c r="AE4880" s="207">
        <v>43179</v>
      </c>
      <c r="AF4880" s="171" t="s">
        <v>3417</v>
      </c>
    </row>
    <row r="4881" spans="28:32" x14ac:dyDescent="0.25">
      <c r="AB4881" s="171" t="s">
        <v>3426</v>
      </c>
      <c r="AC4881" s="171">
        <v>364</v>
      </c>
      <c r="AD4881" s="207">
        <v>43168</v>
      </c>
      <c r="AE4881" s="207">
        <v>43179</v>
      </c>
      <c r="AF4881" s="171" t="s">
        <v>3417</v>
      </c>
    </row>
    <row r="4882" spans="28:32" x14ac:dyDescent="0.25">
      <c r="AB4882" s="171" t="s">
        <v>3427</v>
      </c>
      <c r="AC4882" s="171">
        <v>364</v>
      </c>
      <c r="AD4882" s="207">
        <v>43168</v>
      </c>
      <c r="AE4882" s="207">
        <v>43179</v>
      </c>
      <c r="AF4882" s="171" t="s">
        <v>3417</v>
      </c>
    </row>
    <row r="4883" spans="28:32" x14ac:dyDescent="0.25">
      <c r="AB4883" s="171" t="s">
        <v>3428</v>
      </c>
      <c r="AC4883" s="171">
        <v>364</v>
      </c>
      <c r="AD4883" s="207">
        <v>43168</v>
      </c>
      <c r="AE4883" s="207">
        <v>43179</v>
      </c>
      <c r="AF4883" s="171" t="s">
        <v>3417</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3409</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1003</v>
      </c>
      <c r="B10" s="68" t="s">
        <v>1117</v>
      </c>
      <c r="C10" s="68" t="s">
        <v>1174</v>
      </c>
      <c r="D10" s="1" t="s">
        <v>1189</v>
      </c>
      <c r="E10" s="68" t="s">
        <v>574</v>
      </c>
      <c r="F10" s="68">
        <v>4</v>
      </c>
      <c r="G10" s="68" t="s">
        <v>574</v>
      </c>
      <c r="H10" s="27">
        <v>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SUSP-52</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2.1663778162911616</v>
      </c>
      <c r="AO3">
        <f>IF(CONTROL[[#This Row],[Consumo]]=0,0,CONTROL[[#This Row],[Inv Proy Act]]/(CONTROL[[#This Row],[Consumo]]*4))</f>
        <v>1.5164644714038129</v>
      </c>
      <c r="AP3">
        <f>IF(CONTROL[[#This Row],[Consumo]]=0,0,CONTROL[[#This Row],[PEDID Min]]/(CONTROL[[#This Row],[Consumo]]*4))</f>
        <v>4.3327556325823226E-2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87</v>
      </c>
      <c r="BK3">
        <f>IF(CONTROL[[#This Row],[Buff Act]]=2,2,ROUND(CONTROL[[#This Row],[Buff Act]]*(1-((1-(INDEX(Tabla_ArchivosBodegas[PORCENT LINEA ROJA],MATCH(CONTROL[[#This Row],[Perfil]],Tabla_ArchivosBodegas[PERFIL],0),1)))/2)),0))</f>
        <v>33</v>
      </c>
      <c r="BL3">
        <f>IF(CONTROL[[#This Row],[Buff Act]]=1,0.5,ROUND(CONTROL[[#This Row],[Buff Act]]*((INDEX(Tabla_ArchivosBodegas[PORCENT LINEA ROJA],MATCH(CONTROL[[#This Row],[Perfil]],Tabla_ArchivosBodegas[PERFIL],0),1))),0))</f>
        <v>17</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V</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0.3</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35</v>
      </c>
      <c r="CB3">
        <f>IF(CONTROL[[#This Row],[Buff Act]]&lt;=0,0,IFERROR(ROUND((CONTROL[[#This Row],[Buff Act]]-CONTROL[[#This Row],[Inv Proy Act]])/CONTROL[[#This Row],[Buff Act]],2),0))</f>
        <v>0.3</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9.3579628365628595E-2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15</v>
      </c>
      <c r="DM3">
        <f>SUM(CONTROL[[#This Row],[Negro]:[Lila]])</f>
        <v>0.13461538461538461</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52</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60"/>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882563.01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24/01/2017 - 23/07/2018   173 días</v>
      </c>
      <c r="P2" s="60"/>
      <c r="Q2" s="61"/>
      <c r="R2" s="55" t="s">
        <v>124</v>
      </c>
      <c r="S2" s="81">
        <f ca="1">SUMPRODUCT(SUBTOTAL(109,OFFSET(OFFSET(CONTROL[[#Headers],[CTV]],1,,,),ROW(CONTROL[CTV])-ROW(CONTROL[[#Headers],[CTV]])-1,,,)),CONTROL[Inv Fís Act])</f>
        <v>292170.44999999995</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43159</v>
      </c>
      <c r="P3" s="63"/>
      <c r="Q3" s="63"/>
      <c r="R3" s="55" t="s">
        <v>127</v>
      </c>
      <c r="S3" s="81">
        <f ca="1">SUMPRODUCT(SUBTOTAL(109,OFFSET(OFFSET(CONTROL[[#Headers],[CTV]],1,,,),ROW(CONTROL[CTV])-ROW(CONTROL[[#Headers],[CTV]])-1,,,)),CONTROL[Tráns Act])</f>
        <v>209147.77000000005</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43229.41202546296</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str">
        <f ca="1">SUBSTITUTE(EMPRESABODEGA1,"\"," ")</f>
        <v>BASE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736</v>
      </c>
      <c r="C24" s="1" t="s">
        <v>61</v>
      </c>
      <c r="D24" s="15" t="s">
        <v>72</v>
      </c>
    </row>
    <row r="25" spans="1:27" x14ac:dyDescent="0.2">
      <c r="A25" s="16">
        <f>IFERROR(MATCH(FECHAINVFISICO,CONTROL[#Headers],0),0)</f>
        <v>255</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43229</v>
      </c>
      <c r="B53" s="24">
        <f ca="1">Tabla_Parametros_Nivel_Servicio[FECHAFIN]-Tabla_Parametros_Nivel_Servicio[DÍAS NIVEL SERVICIO]</f>
        <v>43049</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657</v>
      </c>
    </row>
    <row r="2" spans="1:24"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23/07/2018</v>
      </c>
      <c r="F2">
        <f ca="1">COLUMNS(HORIZONTE)</f>
        <v>173</v>
      </c>
      <c r="G2" s="74">
        <f ca="1">HOY</f>
        <v>43229</v>
      </c>
      <c r="H2">
        <f ca="1">Tabla_Empresa[ULTIMO DIA]-Tabla_Empresa[HOY]</f>
        <v>75</v>
      </c>
      <c r="I2">
        <f>ROWS(CONTROL[])</f>
        <v>57</v>
      </c>
      <c r="J2">
        <f>SUMPRODUCT(--(CONTROL[Buff Act]&gt;0))</f>
        <v>45</v>
      </c>
      <c r="K2" s="68" t="e">
        <f ca="1">INDEX(Tabla_ArchivosCB[EMPRESA],MATCH(DIRPATHCOMPLETO,Tabla_ArchivosCB[PATH],0),1)</f>
        <v>#N/A</v>
      </c>
      <c r="L2" s="68"/>
      <c r="M2">
        <f>SUMPRODUCT(CONTROL[Buff Act],CONTROL[CTV])</f>
        <v>882563.01</v>
      </c>
      <c r="N2">
        <f>SUMPRODUCT((CONTROL[Inv Fís Act]+CONTROL[Tráns Act]),CONTROL[CTV])</f>
        <v>501318.2199999998</v>
      </c>
      <c r="O2">
        <f>SUMPRODUCT((CONTROL[Inv Fís Act]),CONTROL[CTV])</f>
        <v>292170.44999999995</v>
      </c>
      <c r="P2">
        <f>SUMPRODUCT(CONTROL[Tráns Act],CONTROL[CTV])</f>
        <v>209147.77000000005</v>
      </c>
      <c r="R2">
        <v>1</v>
      </c>
      <c r="S2" s="12">
        <v>43229.41202546296</v>
      </c>
      <c r="T2">
        <f>COUNTA(CONTROL[#Headers])</f>
        <v>308</v>
      </c>
      <c r="U2">
        <f>COUNTA(Tabla_Duplicados[EMPRESA])</f>
        <v>0</v>
      </c>
      <c r="V2" s="88">
        <v>43229.410983796297</v>
      </c>
      <c r="W2" t="s">
        <v>717</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43229</v>
      </c>
      <c r="D7">
        <v>33</v>
      </c>
      <c r="E7" s="64" t="s">
        <v>246</v>
      </c>
      <c r="F7" s="3" t="str">
        <f>IF(SUMPRODUCT(--ISBLANK(CONTROL[Proveedor])),"Hay vacíos en la columna PROVEEDOR.","")</f>
        <v/>
      </c>
    </row>
    <row r="8" spans="1:6" x14ac:dyDescent="0.2">
      <c r="C8" s="77"/>
      <c r="D8">
        <f ca="1">WEEKNUM(HOY)</f>
        <v>19</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43151</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43299</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658</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811</v>
      </c>
      <c r="B2" s="68" t="s">
        <v>812</v>
      </c>
      <c r="C2" s="68" t="s">
        <v>813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812</v>
      </c>
      <c r="B2" s="68" t="s">
        <v>814</v>
      </c>
      <c r="C2" s="51" t="s">
        <v>815</v>
      </c>
      <c r="D2">
        <v>4</v>
      </c>
      <c r="E2" s="1" t="s">
        <v>811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816</v>
      </c>
      <c r="B2" s="68" t="s">
        <v>814</v>
      </c>
      <c r="C2" s="68" t="s">
        <v>815</v>
      </c>
      <c r="D2">
        <v>2</v>
      </c>
      <c r="E2">
        <v>8</v>
      </c>
      <c r="F2">
        <v>10</v>
      </c>
      <c r="G2">
        <v>180</v>
      </c>
      <c r="H2" s="68" t="s">
        <v>817</v>
      </c>
      <c r="I2" s="68">
        <v>0.33</v>
      </c>
      <c r="J2" s="68" t="s">
        <v>818</v>
      </c>
      <c r="K2" s="68" t="s">
        <v>816</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28/02/2018</v>
      </c>
      <c r="X2" s="100">
        <f ca="1">IFERROR(Tabla_ArchivosBodegas[[#This Row],[INICIO_HORIZONTE]]*1,DATE(YEAR((HOY-Tabla_ArchivosBodegas[[#This Row],[HORIZONTE]]*7)),MONTH((HOY-Tabla_ArchivosBodegas[[#This Row],[HORIZONTE]]*7)),DAY((HOY-Tabla_ArchivosBodegas[[#This Row],[HORIZONTE]]*7))))</f>
        <v>43159</v>
      </c>
    </row>
    <row r="3" spans="1:24" x14ac:dyDescent="0.2">
      <c r="A3" t="s">
        <v>816</v>
      </c>
      <c r="B3" t="s">
        <v>814</v>
      </c>
      <c r="C3" t="s">
        <v>815</v>
      </c>
      <c r="D3">
        <v>8</v>
      </c>
      <c r="E3">
        <v>16</v>
      </c>
      <c r="F3">
        <v>24</v>
      </c>
      <c r="G3">
        <v>180</v>
      </c>
      <c r="H3" t="s">
        <v>819</v>
      </c>
      <c r="I3">
        <v>0.33</v>
      </c>
      <c r="J3" t="s">
        <v>820</v>
      </c>
      <c r="K3" t="s">
        <v>816</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821</v>
      </c>
      <c r="B2" s="68" t="s">
        <v>816</v>
      </c>
      <c r="C2">
        <v>1</v>
      </c>
      <c r="D2" s="13" t="s">
        <v>822</v>
      </c>
      <c r="E2" s="68" t="s">
        <v>823</v>
      </c>
      <c r="F2" s="1" t="s">
        <v>816</v>
      </c>
      <c r="G2" s="13" t="str">
        <f>Tabla_Proveedores[[#This Row],[BodegaProveedor]]&amp;Tabla_Proveedores[[#This Row],[Prioridad]]</f>
        <v>AGROTA BODEGA  YAMABIKOBodega Central Agrota1</v>
      </c>
    </row>
    <row r="3" spans="1:7" x14ac:dyDescent="0.2">
      <c r="A3" t="s">
        <v>824</v>
      </c>
      <c r="B3" t="s">
        <v>816</v>
      </c>
      <c r="C3">
        <v>1</v>
      </c>
      <c r="D3" s="13" t="s">
        <v>825</v>
      </c>
      <c r="E3" t="s">
        <v>826</v>
      </c>
      <c r="F3" t="s">
        <v>816</v>
      </c>
      <c r="G3" s="13" t="str">
        <f>Tabla_Proveedores[[#This Row],[BodegaProveedor]]&amp;Tabla_Proveedores[[#This Row],[Prioridad]]</f>
        <v>AGROTA BODEGA SUCREBodega Central Agrota1</v>
      </c>
    </row>
    <row r="4" spans="1:7" x14ac:dyDescent="0.2">
      <c r="A4" t="s">
        <v>827</v>
      </c>
      <c r="B4" t="s">
        <v>828</v>
      </c>
      <c r="C4">
        <v>2</v>
      </c>
      <c r="D4" s="13" t="s">
        <v>829</v>
      </c>
      <c r="E4" t="s">
        <v>830</v>
      </c>
      <c r="F4" t="s">
        <v>831</v>
      </c>
      <c r="G4" s="13" t="str">
        <f>Tabla_Proveedores[[#This Row],[BodegaProveedor]]&amp;Tabla_Proveedores[[#This Row],[Prioridad]]</f>
        <v>AGROTA SUKAMPO FERIA LIBREBODEGA CENTRAL MAQUINAS2</v>
      </c>
    </row>
    <row r="5" spans="1:7" x14ac:dyDescent="0.2">
      <c r="A5" t="s">
        <v>827</v>
      </c>
      <c r="B5" t="s">
        <v>816</v>
      </c>
      <c r="C5">
        <v>1</v>
      </c>
      <c r="D5" s="13" t="s">
        <v>832</v>
      </c>
      <c r="E5" t="s">
        <v>830</v>
      </c>
      <c r="F5" t="s">
        <v>816</v>
      </c>
      <c r="G5" s="13" t="str">
        <f>Tabla_Proveedores[[#This Row],[BodegaProveedor]]&amp;Tabla_Proveedores[[#This Row],[Prioridad]]</f>
        <v>AGROTA SUKAMPO FERIA LIBREBodega Central Agrota1</v>
      </c>
    </row>
    <row r="6" spans="1:7" x14ac:dyDescent="0.2">
      <c r="A6" t="s">
        <v>833</v>
      </c>
      <c r="B6" t="s">
        <v>834</v>
      </c>
      <c r="C6">
        <v>4</v>
      </c>
      <c r="D6" s="13" t="s">
        <v>835</v>
      </c>
      <c r="E6" t="s">
        <v>836</v>
      </c>
      <c r="F6" t="s">
        <v>837</v>
      </c>
      <c r="G6" s="13" t="str">
        <f>Tabla_Proveedores[[#This Row],[BodegaProveedor]]&amp;Tabla_Proveedores[[#This Row],[Prioridad]]</f>
        <v>AGROTA SUKAMPO GUAYAQUILBODEGA CENTRAL4</v>
      </c>
    </row>
    <row r="7" spans="1:7" x14ac:dyDescent="0.2">
      <c r="A7" t="s">
        <v>833</v>
      </c>
      <c r="B7" t="s">
        <v>828</v>
      </c>
      <c r="C7">
        <v>2</v>
      </c>
      <c r="D7" s="13" t="s">
        <v>838</v>
      </c>
      <c r="E7" t="s">
        <v>836</v>
      </c>
      <c r="F7" t="s">
        <v>831</v>
      </c>
      <c r="G7" s="13" t="str">
        <f>Tabla_Proveedores[[#This Row],[BodegaProveedor]]&amp;Tabla_Proveedores[[#This Row],[Prioridad]]</f>
        <v>AGROTA SUKAMPO GUAYAQUILBODEGA CENTRAL MAQUINAS2</v>
      </c>
    </row>
    <row r="8" spans="1:7" x14ac:dyDescent="0.2">
      <c r="A8" t="s">
        <v>833</v>
      </c>
      <c r="B8" t="s">
        <v>816</v>
      </c>
      <c r="C8">
        <v>1</v>
      </c>
      <c r="D8" s="13" t="s">
        <v>839</v>
      </c>
      <c r="E8" t="s">
        <v>836</v>
      </c>
      <c r="F8" t="s">
        <v>816</v>
      </c>
      <c r="G8" s="13" t="str">
        <f>Tabla_Proveedores[[#This Row],[BodegaProveedor]]&amp;Tabla_Proveedores[[#This Row],[Prioridad]]</f>
        <v>AGROTA SUKAMPO GUAYAQUILBodega Central Agrota1</v>
      </c>
    </row>
    <row r="9" spans="1:7" x14ac:dyDescent="0.2">
      <c r="A9" t="s">
        <v>840</v>
      </c>
      <c r="B9" t="s">
        <v>816</v>
      </c>
      <c r="C9">
        <v>1</v>
      </c>
      <c r="D9" s="13" t="s">
        <v>841</v>
      </c>
      <c r="E9" t="s">
        <v>842</v>
      </c>
      <c r="F9" t="s">
        <v>816</v>
      </c>
      <c r="G9" s="13" t="str">
        <f>Tabla_Proveedores[[#This Row],[BodegaProveedor]]&amp;Tabla_Proveedores[[#This Row],[Prioridad]]</f>
        <v>AGROTA SUKAMPO MILAGROBodega Central Agrota1</v>
      </c>
    </row>
    <row r="10" spans="1:7" x14ac:dyDescent="0.2">
      <c r="A10" t="s">
        <v>843</v>
      </c>
      <c r="B10" t="s">
        <v>816</v>
      </c>
      <c r="C10">
        <v>1</v>
      </c>
      <c r="D10" s="13" t="s">
        <v>844</v>
      </c>
      <c r="E10" t="s">
        <v>845</v>
      </c>
      <c r="F10" t="s">
        <v>816</v>
      </c>
      <c r="G10" s="13" t="str">
        <f>Tabla_Proveedores[[#This Row],[BodegaProveedor]]&amp;Tabla_Proveedores[[#This Row],[Prioridad]]</f>
        <v>AGROTA SUKAMPO QUEVEDOBodega Central Agrota1</v>
      </c>
    </row>
    <row r="11" spans="1:7" x14ac:dyDescent="0.2">
      <c r="A11" t="s">
        <v>846</v>
      </c>
      <c r="B11" t="s">
        <v>834</v>
      </c>
      <c r="C11">
        <v>9</v>
      </c>
      <c r="D11" s="13" t="s">
        <v>847</v>
      </c>
      <c r="E11" t="s">
        <v>848</v>
      </c>
      <c r="F11" t="s">
        <v>837</v>
      </c>
      <c r="G11" s="13" t="str">
        <f>Tabla_Proveedores[[#This Row],[BodegaProveedor]]&amp;Tabla_Proveedores[[#This Row],[Prioridad]]</f>
        <v>AGROTA SUKAMPO UNIDAD NACIONALBODEGA CENTRAL9</v>
      </c>
    </row>
    <row r="12" spans="1:7" x14ac:dyDescent="0.2">
      <c r="A12" t="s">
        <v>846</v>
      </c>
      <c r="B12" t="s">
        <v>816</v>
      </c>
      <c r="C12">
        <v>1</v>
      </c>
      <c r="D12" s="13" t="s">
        <v>849</v>
      </c>
      <c r="E12" t="s">
        <v>848</v>
      </c>
      <c r="F12" t="s">
        <v>816</v>
      </c>
      <c r="G12" s="13" t="str">
        <f>Tabla_Proveedores[[#This Row],[BodegaProveedor]]&amp;Tabla_Proveedores[[#This Row],[Prioridad]]</f>
        <v>AGROTA SUKAMPO UNIDAD NACIONALBodega Central Agrota1</v>
      </c>
    </row>
    <row r="13" spans="1:7" x14ac:dyDescent="0.2">
      <c r="A13" t="s">
        <v>850</v>
      </c>
      <c r="B13" t="s">
        <v>816</v>
      </c>
      <c r="C13">
        <v>1</v>
      </c>
      <c r="D13" s="13" t="s">
        <v>851</v>
      </c>
      <c r="E13" t="s">
        <v>852</v>
      </c>
      <c r="F13" t="s">
        <v>816</v>
      </c>
      <c r="G13" s="13" t="str">
        <f>Tabla_Proveedores[[#This Row],[BodegaProveedor]]&amp;Tabla_Proveedores[[#This Row],[Prioridad]]</f>
        <v>AGROTA TALLER SUKAMPO MILAGROBodega Central Agrota1</v>
      </c>
    </row>
    <row r="14" spans="1:7" x14ac:dyDescent="0.2">
      <c r="A14" t="s">
        <v>853</v>
      </c>
      <c r="B14" t="s">
        <v>816</v>
      </c>
      <c r="C14">
        <v>1</v>
      </c>
      <c r="D14" s="13" t="s">
        <v>854</v>
      </c>
      <c r="E14" t="s">
        <v>855</v>
      </c>
      <c r="F14" t="s">
        <v>816</v>
      </c>
      <c r="G14" s="13" t="str">
        <f>Tabla_Proveedores[[#This Row],[BodegaProveedor]]&amp;Tabla_Proveedores[[#This Row],[Prioridad]]</f>
        <v>AGROTA TALLER SUKAMPO QUEVEDOBodega Central Agrota1</v>
      </c>
    </row>
    <row r="15" spans="1:7" x14ac:dyDescent="0.2">
      <c r="A15" t="s">
        <v>856</v>
      </c>
      <c r="B15" t="s">
        <v>816</v>
      </c>
      <c r="C15">
        <v>1</v>
      </c>
      <c r="D15" s="13" t="s">
        <v>857</v>
      </c>
      <c r="E15" t="s">
        <v>858</v>
      </c>
      <c r="F15" t="s">
        <v>816</v>
      </c>
      <c r="G15" s="13" t="str">
        <f>Tabla_Proveedores[[#This Row],[BodegaProveedor]]&amp;Tabla_Proveedores[[#This Row],[Prioridad]]</f>
        <v>AGROTA TALLER SUKAMPO UNIDAD NACIONALBodega Central Agrota1</v>
      </c>
    </row>
    <row r="16" spans="1:7" x14ac:dyDescent="0.2">
      <c r="A16" t="s">
        <v>856</v>
      </c>
      <c r="B16" t="s">
        <v>834</v>
      </c>
      <c r="C16">
        <v>2</v>
      </c>
      <c r="D16" s="13" t="s">
        <v>859</v>
      </c>
      <c r="E16" t="s">
        <v>858</v>
      </c>
      <c r="F16" t="s">
        <v>837</v>
      </c>
      <c r="G16" s="13" t="str">
        <f>Tabla_Proveedores[[#This Row],[BodegaProveedor]]&amp;Tabla_Proveedores[[#This Row],[Prioridad]]</f>
        <v>AGROTA TALLER SUKAMPO UNIDAD NACIONALBODEGA CENTRAL2</v>
      </c>
    </row>
    <row r="17" spans="1:7" x14ac:dyDescent="0.2">
      <c r="A17" t="s">
        <v>834</v>
      </c>
      <c r="B17" t="s">
        <v>860</v>
      </c>
      <c r="C17">
        <v>5</v>
      </c>
      <c r="D17" s="13" t="s">
        <v>861</v>
      </c>
      <c r="E17" t="s">
        <v>837</v>
      </c>
      <c r="F17" t="s">
        <v>862</v>
      </c>
      <c r="G17" s="13" t="str">
        <f>Tabla_Proveedores[[#This Row],[BodegaProveedor]]&amp;Tabla_Proveedores[[#This Row],[Prioridad]]</f>
        <v>BODEGA CENTRALIkra5</v>
      </c>
    </row>
    <row r="18" spans="1:7" x14ac:dyDescent="0.2">
      <c r="A18" t="s">
        <v>834</v>
      </c>
      <c r="B18" t="s">
        <v>863</v>
      </c>
      <c r="C18">
        <v>3</v>
      </c>
      <c r="D18" s="13" t="s">
        <v>864</v>
      </c>
      <c r="E18" t="s">
        <v>837</v>
      </c>
      <c r="F18" t="s">
        <v>865</v>
      </c>
      <c r="G18" s="13" t="str">
        <f>Tabla_Proveedores[[#This Row],[BodegaProveedor]]&amp;Tabla_Proveedores[[#This Row],[Prioridad]]</f>
        <v>BODEGA CENTRALCompra Local Maquinas3</v>
      </c>
    </row>
    <row r="19" spans="1:7" x14ac:dyDescent="0.2">
      <c r="A19" t="s">
        <v>834</v>
      </c>
      <c r="B19" t="s">
        <v>866</v>
      </c>
      <c r="C19">
        <v>6</v>
      </c>
      <c r="D19" s="13" t="s">
        <v>867</v>
      </c>
      <c r="E19" t="s">
        <v>837</v>
      </c>
      <c r="F19" t="s">
        <v>868</v>
      </c>
      <c r="G19" s="13" t="str">
        <f>Tabla_Proveedores[[#This Row],[BodegaProveedor]]&amp;Tabla_Proveedores[[#This Row],[Prioridad]]</f>
        <v>BODEGA CENTRALJf6</v>
      </c>
    </row>
    <row r="20" spans="1:7" x14ac:dyDescent="0.2">
      <c r="A20" t="s">
        <v>834</v>
      </c>
      <c r="B20" t="s">
        <v>869</v>
      </c>
      <c r="C20">
        <v>1</v>
      </c>
      <c r="D20" s="13" t="s">
        <v>870</v>
      </c>
      <c r="E20" t="s">
        <v>837</v>
      </c>
      <c r="F20" t="s">
        <v>869</v>
      </c>
      <c r="G20" s="13" t="str">
        <f>Tabla_Proveedores[[#This Row],[BodegaProveedor]]&amp;Tabla_Proveedores[[#This Row],[Prioridad]]</f>
        <v>BODEGA CENTRALBCS1</v>
      </c>
    </row>
    <row r="21" spans="1:7" x14ac:dyDescent="0.2">
      <c r="A21" t="s">
        <v>834</v>
      </c>
      <c r="B21" t="s">
        <v>871</v>
      </c>
      <c r="C21">
        <v>4</v>
      </c>
      <c r="D21" s="13" t="s">
        <v>872</v>
      </c>
      <c r="E21" t="s">
        <v>837</v>
      </c>
      <c r="F21" t="s">
        <v>873</v>
      </c>
      <c r="G21" s="13" t="str">
        <f>Tabla_Proveedores[[#This Row],[BodegaProveedor]]&amp;Tabla_Proveedores[[#This Row],[Prioridad]]</f>
        <v>BODEGA CENTRALEcho4</v>
      </c>
    </row>
    <row r="22" spans="1:7" x14ac:dyDescent="0.2">
      <c r="A22" t="s">
        <v>834</v>
      </c>
      <c r="B22" t="s">
        <v>874</v>
      </c>
      <c r="C22">
        <v>2</v>
      </c>
      <c r="D22" s="13" t="s">
        <v>875</v>
      </c>
      <c r="E22" t="s">
        <v>837</v>
      </c>
      <c r="F22" t="s">
        <v>876</v>
      </c>
      <c r="G22" s="13" t="str">
        <f>Tabla_Proveedores[[#This Row],[BodegaProveedor]]&amp;Tabla_Proveedores[[#This Row],[Prioridad]]</f>
        <v>BODEGA CENTRALChatani2</v>
      </c>
    </row>
    <row r="23" spans="1:7" x14ac:dyDescent="0.2">
      <c r="A23" t="s">
        <v>834</v>
      </c>
      <c r="B23" t="s">
        <v>877</v>
      </c>
      <c r="C23">
        <v>7</v>
      </c>
      <c r="D23" s="13" t="s">
        <v>878</v>
      </c>
      <c r="E23" t="s">
        <v>837</v>
      </c>
      <c r="F23" t="s">
        <v>879</v>
      </c>
      <c r="G23" s="13" t="str">
        <f>Tabla_Proveedores[[#This Row],[BodegaProveedor]]&amp;Tabla_Proveedores[[#This Row],[Prioridad]]</f>
        <v>BODEGA CENTRALPatriot7</v>
      </c>
    </row>
    <row r="24" spans="1:7" x14ac:dyDescent="0.2">
      <c r="A24" t="s">
        <v>816</v>
      </c>
      <c r="B24" t="s">
        <v>877</v>
      </c>
      <c r="C24">
        <v>8</v>
      </c>
      <c r="D24" s="13" t="s">
        <v>880</v>
      </c>
      <c r="E24" t="s">
        <v>816</v>
      </c>
      <c r="F24" t="s">
        <v>879</v>
      </c>
      <c r="G24" s="13" t="str">
        <f>Tabla_Proveedores[[#This Row],[BodegaProveedor]]&amp;Tabla_Proveedores[[#This Row],[Prioridad]]</f>
        <v>Bodega Central AgrotaPatriot8</v>
      </c>
    </row>
    <row r="25" spans="1:7" x14ac:dyDescent="0.2">
      <c r="A25" t="s">
        <v>816</v>
      </c>
      <c r="B25" t="s">
        <v>881</v>
      </c>
      <c r="C25">
        <v>10</v>
      </c>
      <c r="D25" s="13" t="s">
        <v>882</v>
      </c>
      <c r="E25" t="s">
        <v>816</v>
      </c>
      <c r="F25" t="s">
        <v>883</v>
      </c>
      <c r="G25" s="13" t="str">
        <f>Tabla_Proveedores[[#This Row],[BodegaProveedor]]&amp;Tabla_Proveedores[[#This Row],[Prioridad]]</f>
        <v>Bodega Central AgrotaINCOMAGRI10</v>
      </c>
    </row>
    <row r="26" spans="1:7" x14ac:dyDescent="0.2">
      <c r="A26" t="s">
        <v>816</v>
      </c>
      <c r="B26" t="s">
        <v>884</v>
      </c>
      <c r="C26">
        <v>16</v>
      </c>
      <c r="D26" s="13" t="s">
        <v>885</v>
      </c>
      <c r="E26" t="s">
        <v>816</v>
      </c>
      <c r="F26" t="s">
        <v>886</v>
      </c>
      <c r="G26" s="13" t="str">
        <f>Tabla_Proveedores[[#This Row],[BodegaProveedor]]&amp;Tabla_Proveedores[[#This Row],[Prioridad]]</f>
        <v>Bodega Central AgrotaMIRAL16</v>
      </c>
    </row>
    <row r="27" spans="1:7" x14ac:dyDescent="0.2">
      <c r="A27" t="s">
        <v>816</v>
      </c>
      <c r="B27" t="s">
        <v>860</v>
      </c>
      <c r="C27">
        <v>6</v>
      </c>
      <c r="D27" s="13" t="s">
        <v>887</v>
      </c>
      <c r="E27" t="s">
        <v>816</v>
      </c>
      <c r="F27" t="s">
        <v>862</v>
      </c>
      <c r="G27" s="13" t="str">
        <f>Tabla_Proveedores[[#This Row],[BodegaProveedor]]&amp;Tabla_Proveedores[[#This Row],[Prioridad]]</f>
        <v>Bodega Central AgrotaIkra6</v>
      </c>
    </row>
    <row r="28" spans="1:7" x14ac:dyDescent="0.2">
      <c r="A28" t="s">
        <v>816</v>
      </c>
      <c r="B28" t="s">
        <v>888</v>
      </c>
      <c r="C28">
        <v>12</v>
      </c>
      <c r="D28" s="13" t="s">
        <v>889</v>
      </c>
      <c r="E28" t="s">
        <v>816</v>
      </c>
      <c r="F28" t="s">
        <v>890</v>
      </c>
      <c r="G28" s="13" t="str">
        <f>Tabla_Proveedores[[#This Row],[BodegaProveedor]]&amp;Tabla_Proveedores[[#This Row],[Prioridad]]</f>
        <v>Bodega Central AgrotaMFW12</v>
      </c>
    </row>
    <row r="29" spans="1:7" x14ac:dyDescent="0.2">
      <c r="A29" t="s">
        <v>816</v>
      </c>
      <c r="B29" t="s">
        <v>863</v>
      </c>
      <c r="C29">
        <v>4</v>
      </c>
      <c r="D29" s="13" t="s">
        <v>891</v>
      </c>
      <c r="E29" t="s">
        <v>816</v>
      </c>
      <c r="F29" t="s">
        <v>865</v>
      </c>
      <c r="G29" s="13" t="str">
        <f>Tabla_Proveedores[[#This Row],[BodegaProveedor]]&amp;Tabla_Proveedores[[#This Row],[Prioridad]]</f>
        <v>Bodega Central AgrotaCompra Local Maquinas4</v>
      </c>
    </row>
    <row r="30" spans="1:7" x14ac:dyDescent="0.2">
      <c r="A30" t="s">
        <v>816</v>
      </c>
      <c r="B30" t="s">
        <v>866</v>
      </c>
      <c r="C30">
        <v>5</v>
      </c>
      <c r="D30" s="13" t="s">
        <v>892</v>
      </c>
      <c r="E30" t="s">
        <v>816</v>
      </c>
      <c r="F30" t="s">
        <v>868</v>
      </c>
      <c r="G30" s="13" t="str">
        <f>Tabla_Proveedores[[#This Row],[BodegaProveedor]]&amp;Tabla_Proveedores[[#This Row],[Prioridad]]</f>
        <v>Bodega Central AgrotaJf5</v>
      </c>
    </row>
    <row r="31" spans="1:7" x14ac:dyDescent="0.2">
      <c r="A31" t="s">
        <v>816</v>
      </c>
      <c r="B31" t="s">
        <v>869</v>
      </c>
      <c r="C31">
        <v>1</v>
      </c>
      <c r="D31" s="13" t="s">
        <v>893</v>
      </c>
      <c r="E31" t="s">
        <v>816</v>
      </c>
      <c r="F31" t="s">
        <v>869</v>
      </c>
      <c r="G31" s="13" t="str">
        <f>Tabla_Proveedores[[#This Row],[BodegaProveedor]]&amp;Tabla_Proveedores[[#This Row],[Prioridad]]</f>
        <v>Bodega Central AgrotaBCS1</v>
      </c>
    </row>
    <row r="32" spans="1:7" x14ac:dyDescent="0.2">
      <c r="A32" t="s">
        <v>816</v>
      </c>
      <c r="B32" t="s">
        <v>894</v>
      </c>
      <c r="C32">
        <v>15</v>
      </c>
      <c r="D32" s="13" t="s">
        <v>895</v>
      </c>
      <c r="E32" t="s">
        <v>816</v>
      </c>
      <c r="F32" t="s">
        <v>896</v>
      </c>
      <c r="G32" s="13" t="str">
        <f>Tabla_Proveedores[[#This Row],[BodegaProveedor]]&amp;Tabla_Proveedores[[#This Row],[Prioridad]]</f>
        <v>Bodega Central AgrotaCOMERCIAL KYWI15</v>
      </c>
    </row>
    <row r="33" spans="1:7" x14ac:dyDescent="0.2">
      <c r="A33" t="s">
        <v>816</v>
      </c>
      <c r="B33" t="s">
        <v>897</v>
      </c>
      <c r="C33">
        <v>18</v>
      </c>
      <c r="D33" s="13" t="s">
        <v>898</v>
      </c>
      <c r="E33" t="s">
        <v>816</v>
      </c>
      <c r="F33" t="s">
        <v>899</v>
      </c>
      <c r="G33" s="13" t="str">
        <f>Tabla_Proveedores[[#This Row],[BodegaProveedor]]&amp;Tabla_Proveedores[[#This Row],[Prioridad]]</f>
        <v>Bodega Central AgrotaSirfran18</v>
      </c>
    </row>
    <row r="34" spans="1:7" x14ac:dyDescent="0.2">
      <c r="A34" t="s">
        <v>816</v>
      </c>
      <c r="B34" t="s">
        <v>900</v>
      </c>
      <c r="C34">
        <v>13</v>
      </c>
      <c r="D34" s="13" t="s">
        <v>901</v>
      </c>
      <c r="E34" t="s">
        <v>816</v>
      </c>
      <c r="F34" t="s">
        <v>900</v>
      </c>
      <c r="G34" s="13" t="str">
        <f>Tabla_Proveedores[[#This Row],[BodegaProveedor]]&amp;Tabla_Proveedores[[#This Row],[Prioridad]]</f>
        <v>Bodega Central AgrotaBODEGA CENTRAL MATERIA PRIMA13</v>
      </c>
    </row>
    <row r="35" spans="1:7" x14ac:dyDescent="0.2">
      <c r="A35" t="s">
        <v>816</v>
      </c>
      <c r="B35" t="s">
        <v>871</v>
      </c>
      <c r="C35">
        <v>7</v>
      </c>
      <c r="D35" s="13" t="s">
        <v>902</v>
      </c>
      <c r="E35" t="s">
        <v>816</v>
      </c>
      <c r="F35" t="s">
        <v>873</v>
      </c>
      <c r="G35" s="13" t="str">
        <f>Tabla_Proveedores[[#This Row],[BodegaProveedor]]&amp;Tabla_Proveedores[[#This Row],[Prioridad]]</f>
        <v>Bodega Central AgrotaEcho7</v>
      </c>
    </row>
    <row r="36" spans="1:7" x14ac:dyDescent="0.2">
      <c r="A36" t="s">
        <v>816</v>
      </c>
      <c r="B36" t="s">
        <v>874</v>
      </c>
      <c r="C36">
        <v>3</v>
      </c>
      <c r="D36" s="13" t="s">
        <v>903</v>
      </c>
      <c r="E36" t="s">
        <v>816</v>
      </c>
      <c r="F36" t="s">
        <v>876</v>
      </c>
      <c r="G36" s="13" t="str">
        <f>Tabla_Proveedores[[#This Row],[BodegaProveedor]]&amp;Tabla_Proveedores[[#This Row],[Prioridad]]</f>
        <v>Bodega Central AgrotaChatani3</v>
      </c>
    </row>
    <row r="37" spans="1:7" x14ac:dyDescent="0.2">
      <c r="A37" t="s">
        <v>816</v>
      </c>
      <c r="B37" t="s">
        <v>904</v>
      </c>
      <c r="C37">
        <v>2</v>
      </c>
      <c r="D37" s="13" t="s">
        <v>905</v>
      </c>
      <c r="E37" t="s">
        <v>816</v>
      </c>
      <c r="F37" t="s">
        <v>906</v>
      </c>
      <c r="G37" s="13" t="str">
        <f>Tabla_Proveedores[[#This Row],[BodegaProveedor]]&amp;Tabla_Proveedores[[#This Row],[Prioridad]]</f>
        <v>Bodega Central AgrotaDuaja2</v>
      </c>
    </row>
    <row r="38" spans="1:7" x14ac:dyDescent="0.2">
      <c r="A38" t="s">
        <v>816</v>
      </c>
      <c r="B38" t="s">
        <v>907</v>
      </c>
      <c r="C38">
        <v>9</v>
      </c>
      <c r="D38" s="13" t="s">
        <v>908</v>
      </c>
      <c r="E38" t="s">
        <v>816</v>
      </c>
      <c r="F38" t="s">
        <v>909</v>
      </c>
      <c r="G38" s="13" t="str">
        <f>Tabla_Proveedores[[#This Row],[BodegaProveedor]]&amp;Tabla_Proveedores[[#This Row],[Prioridad]]</f>
        <v>Bodega Central AgrotaEUROLATTE9</v>
      </c>
    </row>
    <row r="39" spans="1:7" x14ac:dyDescent="0.2">
      <c r="A39" t="s">
        <v>816</v>
      </c>
      <c r="B39" t="s">
        <v>910</v>
      </c>
      <c r="C39">
        <v>11</v>
      </c>
      <c r="D39" s="13" t="s">
        <v>911</v>
      </c>
      <c r="E39" t="s">
        <v>816</v>
      </c>
      <c r="F39" t="s">
        <v>912</v>
      </c>
      <c r="G39" s="13" t="str">
        <f>Tabla_Proveedores[[#This Row],[BodegaProveedor]]&amp;Tabla_Proveedores[[#This Row],[Prioridad]]</f>
        <v>Bodega Central AgrotaBORALSAN11</v>
      </c>
    </row>
    <row r="40" spans="1:7" x14ac:dyDescent="0.2">
      <c r="A40" t="s">
        <v>816</v>
      </c>
      <c r="B40" t="s">
        <v>913</v>
      </c>
      <c r="C40">
        <v>19</v>
      </c>
      <c r="D40" s="13" t="s">
        <v>914</v>
      </c>
      <c r="E40" t="s">
        <v>816</v>
      </c>
      <c r="F40" t="s">
        <v>913</v>
      </c>
      <c r="G40" s="13" t="str">
        <f>Tabla_Proveedores[[#This Row],[BodegaProveedor]]&amp;Tabla_Proveedores[[#This Row],[Prioridad]]</f>
        <v>Bodega Central AgrotaFORD19</v>
      </c>
    </row>
    <row r="41" spans="1:7" x14ac:dyDescent="0.2">
      <c r="A41" t="s">
        <v>816</v>
      </c>
      <c r="B41" t="s">
        <v>915</v>
      </c>
      <c r="C41">
        <v>14</v>
      </c>
      <c r="D41" s="13" t="s">
        <v>916</v>
      </c>
      <c r="E41" t="s">
        <v>816</v>
      </c>
      <c r="F41" t="s">
        <v>915</v>
      </c>
      <c r="G41" s="13" t="str">
        <f>Tabla_Proveedores[[#This Row],[BodegaProveedor]]&amp;Tabla_Proveedores[[#This Row],[Prioridad]]</f>
        <v>Bodega Central AgrotaJM ESTRADA14</v>
      </c>
    </row>
    <row r="42" spans="1:7" x14ac:dyDescent="0.2">
      <c r="A42" t="s">
        <v>828</v>
      </c>
      <c r="B42" t="s">
        <v>866</v>
      </c>
      <c r="C42">
        <v>6</v>
      </c>
      <c r="D42" s="13" t="s">
        <v>917</v>
      </c>
      <c r="E42" t="s">
        <v>831</v>
      </c>
      <c r="F42" t="s">
        <v>868</v>
      </c>
      <c r="G42" s="13" t="str">
        <f>Tabla_Proveedores[[#This Row],[BodegaProveedor]]&amp;Tabla_Proveedores[[#This Row],[Prioridad]]</f>
        <v>BODEGA CENTRAL MAQUINASJf6</v>
      </c>
    </row>
    <row r="43" spans="1:7" x14ac:dyDescent="0.2">
      <c r="A43" t="s">
        <v>828</v>
      </c>
      <c r="B43" t="s">
        <v>918</v>
      </c>
      <c r="C43">
        <v>7</v>
      </c>
      <c r="D43" s="13" t="s">
        <v>919</v>
      </c>
      <c r="E43" t="s">
        <v>831</v>
      </c>
      <c r="F43" t="s">
        <v>920</v>
      </c>
      <c r="G43" s="13" t="str">
        <f>Tabla_Proveedores[[#This Row],[BodegaProveedor]]&amp;Tabla_Proveedores[[#This Row],[Prioridad]]</f>
        <v>BODEGA CENTRAL MAQUINASSinochem7</v>
      </c>
    </row>
    <row r="44" spans="1:7" x14ac:dyDescent="0.2">
      <c r="A44" t="s">
        <v>828</v>
      </c>
      <c r="B44" t="s">
        <v>869</v>
      </c>
      <c r="C44">
        <v>1</v>
      </c>
      <c r="D44" s="13" t="s">
        <v>921</v>
      </c>
      <c r="E44" t="s">
        <v>831</v>
      </c>
      <c r="F44" t="s">
        <v>869</v>
      </c>
      <c r="G44" s="13" t="str">
        <f>Tabla_Proveedores[[#This Row],[BodegaProveedor]]&amp;Tabla_Proveedores[[#This Row],[Prioridad]]</f>
        <v>BODEGA CENTRAL MAQUINASBCS1</v>
      </c>
    </row>
    <row r="45" spans="1:7" x14ac:dyDescent="0.2">
      <c r="A45" t="s">
        <v>828</v>
      </c>
      <c r="B45" t="s">
        <v>871</v>
      </c>
      <c r="C45">
        <v>3</v>
      </c>
      <c r="D45" s="13" t="s">
        <v>922</v>
      </c>
      <c r="E45" t="s">
        <v>831</v>
      </c>
      <c r="F45" t="s">
        <v>873</v>
      </c>
      <c r="G45" s="13" t="str">
        <f>Tabla_Proveedores[[#This Row],[BodegaProveedor]]&amp;Tabla_Proveedores[[#This Row],[Prioridad]]</f>
        <v>BODEGA CENTRAL MAQUINASEcho3</v>
      </c>
    </row>
    <row r="46" spans="1:7" x14ac:dyDescent="0.2">
      <c r="A46" t="s">
        <v>828</v>
      </c>
      <c r="B46" t="s">
        <v>874</v>
      </c>
      <c r="C46">
        <v>2</v>
      </c>
      <c r="D46" s="13" t="s">
        <v>923</v>
      </c>
      <c r="E46" t="s">
        <v>831</v>
      </c>
      <c r="F46" t="s">
        <v>876</v>
      </c>
      <c r="G46" s="13" t="str">
        <f>Tabla_Proveedores[[#This Row],[BodegaProveedor]]&amp;Tabla_Proveedores[[#This Row],[Prioridad]]</f>
        <v>BODEGA CENTRAL MAQUINASChatani2</v>
      </c>
    </row>
    <row r="47" spans="1:7" x14ac:dyDescent="0.2">
      <c r="A47" t="s">
        <v>828</v>
      </c>
      <c r="B47" t="s">
        <v>924</v>
      </c>
      <c r="C47">
        <v>8</v>
      </c>
      <c r="D47" s="13" t="s">
        <v>925</v>
      </c>
      <c r="E47" t="s">
        <v>831</v>
      </c>
      <c r="F47" t="s">
        <v>926</v>
      </c>
      <c r="G47" s="13" t="str">
        <f>Tabla_Proveedores[[#This Row],[BodegaProveedor]]&amp;Tabla_Proveedores[[#This Row],[Prioridad]]</f>
        <v>BODEGA CENTRAL MAQUINASCompra Local Quimicos8</v>
      </c>
    </row>
    <row r="48" spans="1:7" x14ac:dyDescent="0.2">
      <c r="A48" t="s">
        <v>828</v>
      </c>
      <c r="B48" t="s">
        <v>863</v>
      </c>
      <c r="C48">
        <v>4</v>
      </c>
      <c r="D48" s="13" t="s">
        <v>927</v>
      </c>
      <c r="E48" t="s">
        <v>831</v>
      </c>
      <c r="F48" t="s">
        <v>865</v>
      </c>
      <c r="G48" s="13" t="str">
        <f>Tabla_Proveedores[[#This Row],[BodegaProveedor]]&amp;Tabla_Proveedores[[#This Row],[Prioridad]]</f>
        <v>BODEGA CENTRAL MAQUINASCompra Local Maquinas4</v>
      </c>
    </row>
    <row r="49" spans="1:7" x14ac:dyDescent="0.2">
      <c r="A49" t="s">
        <v>828</v>
      </c>
      <c r="B49" t="s">
        <v>860</v>
      </c>
      <c r="C49">
        <v>5</v>
      </c>
      <c r="D49" s="13" t="s">
        <v>928</v>
      </c>
      <c r="E49" t="s">
        <v>831</v>
      </c>
      <c r="F49" t="s">
        <v>862</v>
      </c>
      <c r="G49" s="13" t="str">
        <f>Tabla_Proveedores[[#This Row],[BodegaProveedor]]&amp;Tabla_Proveedores[[#This Row],[Prioridad]]</f>
        <v>BODEGA CENTRAL MAQUINASIkra5</v>
      </c>
    </row>
    <row r="50" spans="1:7" x14ac:dyDescent="0.2">
      <c r="A50" t="s">
        <v>828</v>
      </c>
      <c r="B50" t="s">
        <v>929</v>
      </c>
      <c r="C50">
        <v>9</v>
      </c>
      <c r="D50" s="13" t="s">
        <v>930</v>
      </c>
      <c r="E50" t="s">
        <v>831</v>
      </c>
      <c r="F50" t="s">
        <v>931</v>
      </c>
      <c r="G50" s="13" t="str">
        <f>Tabla_Proveedores[[#This Row],[BodegaProveedor]]&amp;Tabla_Proveedores[[#This Row],[Prioridad]]</f>
        <v>BODEGA CENTRAL MAQUINASMATERIA PRIMA9</v>
      </c>
    </row>
    <row r="51" spans="1:7" x14ac:dyDescent="0.2">
      <c r="A51" t="s">
        <v>900</v>
      </c>
      <c r="B51" t="s">
        <v>924</v>
      </c>
      <c r="C51">
        <v>1</v>
      </c>
      <c r="D51" s="13" t="s">
        <v>932</v>
      </c>
      <c r="E51" t="s">
        <v>900</v>
      </c>
      <c r="F51" t="s">
        <v>926</v>
      </c>
      <c r="G51" s="13" t="str">
        <f>Tabla_Proveedores[[#This Row],[BodegaProveedor]]&amp;Tabla_Proveedores[[#This Row],[Prioridad]]</f>
        <v>BODEGA CENTRAL MATERIA PRIMACompra Local Quimicos1</v>
      </c>
    </row>
    <row r="52" spans="1:7" x14ac:dyDescent="0.2">
      <c r="A52" t="s">
        <v>933</v>
      </c>
      <c r="B52" t="s">
        <v>816</v>
      </c>
      <c r="C52">
        <v>4</v>
      </c>
      <c r="D52" s="13" t="s">
        <v>934</v>
      </c>
      <c r="E52" t="s">
        <v>935</v>
      </c>
      <c r="F52" t="s">
        <v>816</v>
      </c>
      <c r="G52" s="13" t="str">
        <f>Tabla_Proveedores[[#This Row],[BodegaProveedor]]&amp;Tabla_Proveedores[[#This Row],[Prioridad]]</f>
        <v>BODEGA DUPOCSA ARENALBodega Central Agrota4</v>
      </c>
    </row>
    <row r="53" spans="1:7" x14ac:dyDescent="0.2">
      <c r="A53" t="s">
        <v>936</v>
      </c>
      <c r="B53" t="s">
        <v>816</v>
      </c>
      <c r="C53">
        <v>4</v>
      </c>
      <c r="D53" s="13" t="s">
        <v>937</v>
      </c>
      <c r="E53" t="s">
        <v>938</v>
      </c>
      <c r="F53" t="s">
        <v>816</v>
      </c>
      <c r="G53" s="13" t="str">
        <f>Tabla_Proveedores[[#This Row],[BodegaProveedor]]&amp;Tabla_Proveedores[[#This Row],[Prioridad]]</f>
        <v>BODEGA DUPOCSA CONCORDIABodega Central Agrota4</v>
      </c>
    </row>
    <row r="54" spans="1:7" x14ac:dyDescent="0.2">
      <c r="A54" t="s">
        <v>939</v>
      </c>
      <c r="B54" t="s">
        <v>816</v>
      </c>
      <c r="C54">
        <v>4</v>
      </c>
      <c r="D54" s="13" t="s">
        <v>940</v>
      </c>
      <c r="E54" t="s">
        <v>941</v>
      </c>
      <c r="F54" t="s">
        <v>816</v>
      </c>
      <c r="G54" s="13" t="str">
        <f>Tabla_Proveedores[[#This Row],[BodegaProveedor]]&amp;Tabla_Proveedores[[#This Row],[Prioridad]]</f>
        <v>BODEGA DUPOCSA QUEVEDOBodega Central Agrota4</v>
      </c>
    </row>
    <row r="55" spans="1:7" x14ac:dyDescent="0.2">
      <c r="A55" t="s">
        <v>942</v>
      </c>
      <c r="B55" t="s">
        <v>929</v>
      </c>
      <c r="C55">
        <v>2</v>
      </c>
      <c r="D55" s="13" t="s">
        <v>943</v>
      </c>
      <c r="E55" t="s">
        <v>944</v>
      </c>
      <c r="F55" t="s">
        <v>931</v>
      </c>
      <c r="G55" s="13" t="str">
        <f>Tabla_Proveedores[[#This Row],[BodegaProveedor]]&amp;Tabla_Proveedores[[#This Row],[Prioridad]]</f>
        <v>BODEGA MERCALIMSAMATERIA PRIMA2</v>
      </c>
    </row>
    <row r="56" spans="1:7" x14ac:dyDescent="0.2">
      <c r="A56" t="s">
        <v>942</v>
      </c>
      <c r="B56" t="s">
        <v>900</v>
      </c>
      <c r="C56">
        <v>7</v>
      </c>
      <c r="D56" s="13" t="s">
        <v>945</v>
      </c>
      <c r="E56" t="s">
        <v>944</v>
      </c>
      <c r="F56" t="s">
        <v>900</v>
      </c>
      <c r="G56" s="13" t="str">
        <f>Tabla_Proveedores[[#This Row],[BodegaProveedor]]&amp;Tabla_Proveedores[[#This Row],[Prioridad]]</f>
        <v>BODEGA MERCALIMSABODEGA CENTRAL MATERIA PRIMA7</v>
      </c>
    </row>
    <row r="57" spans="1:7" x14ac:dyDescent="0.2">
      <c r="A57" t="s">
        <v>942</v>
      </c>
      <c r="B57" t="s">
        <v>924</v>
      </c>
      <c r="C57">
        <v>5</v>
      </c>
      <c r="D57" s="13" t="s">
        <v>946</v>
      </c>
      <c r="E57" t="s">
        <v>944</v>
      </c>
      <c r="F57" t="s">
        <v>926</v>
      </c>
      <c r="G57" s="13" t="str">
        <f>Tabla_Proveedores[[#This Row],[BodegaProveedor]]&amp;Tabla_Proveedores[[#This Row],[Prioridad]]</f>
        <v>BODEGA MERCALIMSACompra Local Quimicos5</v>
      </c>
    </row>
    <row r="58" spans="1:7" x14ac:dyDescent="0.2">
      <c r="A58" t="s">
        <v>947</v>
      </c>
      <c r="B58" t="s">
        <v>816</v>
      </c>
      <c r="C58">
        <v>1</v>
      </c>
      <c r="D58" s="13" t="s">
        <v>948</v>
      </c>
      <c r="E58" t="s">
        <v>949</v>
      </c>
      <c r="F58" t="s">
        <v>816</v>
      </c>
      <c r="G58" s="13" t="str">
        <f>Tabla_Proveedores[[#This Row],[BodegaProveedor]]&amp;Tabla_Proveedores[[#This Row],[Prioridad]]</f>
        <v>BODEGA SATELITE AGROINSUMOS RIERABodega Central Agrota1</v>
      </c>
    </row>
    <row r="59" spans="1:7" x14ac:dyDescent="0.2">
      <c r="A59" t="s">
        <v>950</v>
      </c>
      <c r="B59" t="s">
        <v>816</v>
      </c>
      <c r="C59">
        <v>4</v>
      </c>
      <c r="D59" s="13" t="s">
        <v>951</v>
      </c>
      <c r="E59" t="s">
        <v>952</v>
      </c>
      <c r="F59" t="s">
        <v>816</v>
      </c>
      <c r="G59" s="13" t="str">
        <f>Tabla_Proveedores[[#This Row],[BodegaProveedor]]&amp;Tabla_Proveedores[[#This Row],[Prioridad]]</f>
        <v>BODEGA SATELITE COMERCIAL COCABodega Central Agrota4</v>
      </c>
    </row>
    <row r="60" spans="1:7" x14ac:dyDescent="0.2">
      <c r="A60" t="s">
        <v>953</v>
      </c>
      <c r="B60" t="s">
        <v>816</v>
      </c>
      <c r="C60">
        <v>1</v>
      </c>
      <c r="D60" s="13" t="s">
        <v>954</v>
      </c>
      <c r="E60" t="s">
        <v>955</v>
      </c>
      <c r="F60" t="s">
        <v>816</v>
      </c>
      <c r="G60" s="13" t="str">
        <f>Tabla_Proveedores[[#This Row],[BodegaProveedor]]&amp;Tabla_Proveedores[[#This Row],[Prioridad]]</f>
        <v>BODEGA SUKAMPOBodega Central Agrota1</v>
      </c>
    </row>
    <row r="61" spans="1:7" x14ac:dyDescent="0.2">
      <c r="A61" t="s">
        <v>956</v>
      </c>
      <c r="B61" t="s">
        <v>816</v>
      </c>
      <c r="C61">
        <v>1</v>
      </c>
      <c r="D61" s="13" t="s">
        <v>957</v>
      </c>
      <c r="E61" t="s">
        <v>958</v>
      </c>
      <c r="F61" t="s">
        <v>816</v>
      </c>
      <c r="G61" s="13" t="str">
        <f>Tabla_Proveedores[[#This Row],[BodegaProveedor]]&amp;Tabla_Proveedores[[#This Row],[Prioridad]]</f>
        <v>GUAYAQUIL SUKAMPOBodega Central Agrota1</v>
      </c>
    </row>
    <row r="62" spans="1:7" x14ac:dyDescent="0.2">
      <c r="A62" t="s">
        <v>959</v>
      </c>
      <c r="B62" t="s">
        <v>816</v>
      </c>
      <c r="C62">
        <v>1</v>
      </c>
      <c r="D62" s="13" t="s">
        <v>960</v>
      </c>
      <c r="E62" t="s">
        <v>961</v>
      </c>
      <c r="F62" t="s">
        <v>816</v>
      </c>
      <c r="G62" s="13" t="str">
        <f>Tabla_Proveedores[[#This Row],[BodegaProveedor]]&amp;Tabla_Proveedores[[#This Row],[Prioridad]]</f>
        <v>JAHER REGIONAL CDR BABAHOYOBodega Central Agrota1</v>
      </c>
    </row>
    <row r="63" spans="1:7" x14ac:dyDescent="0.2">
      <c r="A63" t="s">
        <v>962</v>
      </c>
      <c r="B63" t="s">
        <v>816</v>
      </c>
      <c r="C63">
        <v>2</v>
      </c>
      <c r="D63" s="13" t="s">
        <v>963</v>
      </c>
      <c r="E63" t="s">
        <v>964</v>
      </c>
      <c r="F63" t="s">
        <v>816</v>
      </c>
      <c r="G63" s="13" t="str">
        <f>Tabla_Proveedores[[#This Row],[BodegaProveedor]]&amp;Tabla_Proveedores[[#This Row],[Prioridad]]</f>
        <v>JAHER REGIONAL CDR. CUENCABodega Central Agrota2</v>
      </c>
    </row>
    <row r="64" spans="1:7" x14ac:dyDescent="0.2">
      <c r="A64" t="s">
        <v>965</v>
      </c>
      <c r="B64" t="s">
        <v>816</v>
      </c>
      <c r="C64">
        <v>1</v>
      </c>
      <c r="D64" s="13" t="s">
        <v>966</v>
      </c>
      <c r="E64" t="s">
        <v>967</v>
      </c>
      <c r="F64" t="s">
        <v>816</v>
      </c>
      <c r="G64" s="13" t="str">
        <f>Tabla_Proveedores[[#This Row],[BodegaProveedor]]&amp;Tabla_Proveedores[[#This Row],[Prioridad]]</f>
        <v>MARCIMEX REGIONAL CUENCABodega Central Agrota1</v>
      </c>
    </row>
    <row r="65" spans="1:7" x14ac:dyDescent="0.2">
      <c r="A65" t="s">
        <v>929</v>
      </c>
      <c r="B65" t="s">
        <v>924</v>
      </c>
      <c r="C65">
        <v>1</v>
      </c>
      <c r="D65" s="13" t="s">
        <v>968</v>
      </c>
      <c r="E65" t="s">
        <v>931</v>
      </c>
      <c r="F65" t="s">
        <v>926</v>
      </c>
      <c r="G65" s="13" t="str">
        <f>Tabla_Proveedores[[#This Row],[BodegaProveedor]]&amp;Tabla_Proveedores[[#This Row],[Prioridad]]</f>
        <v>MATERIA PRIMACompra Local Quimicos1</v>
      </c>
    </row>
    <row r="66" spans="1:7" x14ac:dyDescent="0.2">
      <c r="A66" t="s">
        <v>929</v>
      </c>
      <c r="B66" t="s">
        <v>969</v>
      </c>
      <c r="C66">
        <v>6</v>
      </c>
      <c r="D66" s="13" t="s">
        <v>970</v>
      </c>
      <c r="E66" t="s">
        <v>931</v>
      </c>
      <c r="F66" t="s">
        <v>971</v>
      </c>
      <c r="G66" s="13" t="str">
        <f>Tabla_Proveedores[[#This Row],[BodegaProveedor]]&amp;Tabla_Proveedores[[#This Row],[Prioridad]]</f>
        <v>MATERIA PRIMAMercalimsa6</v>
      </c>
    </row>
    <row r="67" spans="1:7" x14ac:dyDescent="0.2">
      <c r="A67" t="s">
        <v>929</v>
      </c>
      <c r="B67" t="s">
        <v>972</v>
      </c>
      <c r="C67">
        <v>7</v>
      </c>
      <c r="D67" s="13" t="s">
        <v>973</v>
      </c>
      <c r="E67" t="s">
        <v>931</v>
      </c>
      <c r="F67" t="s">
        <v>974</v>
      </c>
      <c r="G67" s="13" t="str">
        <f>Tabla_Proveedores[[#This Row],[BodegaProveedor]]&amp;Tabla_Proveedores[[#This Row],[Prioridad]]</f>
        <v>MATERIA PRIMASHARDA7</v>
      </c>
    </row>
    <row r="68" spans="1:7" x14ac:dyDescent="0.2">
      <c r="A68" t="s">
        <v>929</v>
      </c>
      <c r="B68" t="s">
        <v>918</v>
      </c>
      <c r="C68">
        <v>3</v>
      </c>
      <c r="D68" s="13" t="s">
        <v>975</v>
      </c>
      <c r="E68" t="s">
        <v>931</v>
      </c>
      <c r="F68" t="s">
        <v>920</v>
      </c>
      <c r="G68" s="13" t="str">
        <f>Tabla_Proveedores[[#This Row],[BodegaProveedor]]&amp;Tabla_Proveedores[[#This Row],[Prioridad]]</f>
        <v>MATERIA PRIMASinochem3</v>
      </c>
    </row>
    <row r="69" spans="1:7" x14ac:dyDescent="0.2">
      <c r="A69" t="s">
        <v>929</v>
      </c>
      <c r="B69" t="s">
        <v>942</v>
      </c>
      <c r="C69">
        <v>11</v>
      </c>
      <c r="D69" s="13" t="s">
        <v>976</v>
      </c>
      <c r="E69" t="s">
        <v>931</v>
      </c>
      <c r="F69" t="s">
        <v>944</v>
      </c>
      <c r="G69" s="13" t="str">
        <f>Tabla_Proveedores[[#This Row],[BodegaProveedor]]&amp;Tabla_Proveedores[[#This Row],[Prioridad]]</f>
        <v>MATERIA PRIMABODEGA MERCALIMSA11</v>
      </c>
    </row>
    <row r="70" spans="1:7" x14ac:dyDescent="0.2">
      <c r="A70" t="s">
        <v>929</v>
      </c>
      <c r="B70" t="s">
        <v>900</v>
      </c>
      <c r="C70">
        <v>8</v>
      </c>
      <c r="D70" s="13" t="s">
        <v>977</v>
      </c>
      <c r="E70" t="s">
        <v>931</v>
      </c>
      <c r="F70" t="s">
        <v>900</v>
      </c>
      <c r="G70" s="13" t="str">
        <f>Tabla_Proveedores[[#This Row],[BodegaProveedor]]&amp;Tabla_Proveedores[[#This Row],[Prioridad]]</f>
        <v>MATERIA PRIMABODEGA CENTRAL MATERIA PRIMA8</v>
      </c>
    </row>
    <row r="71" spans="1:7" x14ac:dyDescent="0.2">
      <c r="A71" t="s">
        <v>929</v>
      </c>
      <c r="B71" t="s">
        <v>904</v>
      </c>
      <c r="C71">
        <v>2</v>
      </c>
      <c r="D71" s="13" t="s">
        <v>978</v>
      </c>
      <c r="E71" t="s">
        <v>931</v>
      </c>
      <c r="F71" t="s">
        <v>906</v>
      </c>
      <c r="G71" s="13" t="str">
        <f>Tabla_Proveedores[[#This Row],[BodegaProveedor]]&amp;Tabla_Proveedores[[#This Row],[Prioridad]]</f>
        <v>MATERIA PRIMADuaja2</v>
      </c>
    </row>
    <row r="72" spans="1:7" x14ac:dyDescent="0.2">
      <c r="A72" t="s">
        <v>929</v>
      </c>
      <c r="B72" t="s">
        <v>979</v>
      </c>
      <c r="C72">
        <v>4</v>
      </c>
      <c r="D72" s="13" t="s">
        <v>980</v>
      </c>
      <c r="E72" t="s">
        <v>931</v>
      </c>
      <c r="F72" t="s">
        <v>981</v>
      </c>
      <c r="G72" s="13" t="str">
        <f>Tabla_Proveedores[[#This Row],[BodegaProveedor]]&amp;Tabla_Proveedores[[#This Row],[Prioridad]]</f>
        <v>MATERIA PRIMAAgroenzimas4</v>
      </c>
    </row>
    <row r="73" spans="1:7" x14ac:dyDescent="0.2">
      <c r="A73" t="s">
        <v>929</v>
      </c>
      <c r="B73" t="s">
        <v>982</v>
      </c>
      <c r="C73">
        <v>5</v>
      </c>
      <c r="D73" s="13" t="s">
        <v>983</v>
      </c>
      <c r="E73" t="s">
        <v>931</v>
      </c>
      <c r="F73" t="s">
        <v>984</v>
      </c>
      <c r="G73" s="13" t="str">
        <f>Tabla_Proveedores[[#This Row],[BodegaProveedor]]&amp;Tabla_Proveedores[[#This Row],[Prioridad]]</f>
        <v>MATERIA PRIMAMIO CHEMICAL 5</v>
      </c>
    </row>
    <row r="74" spans="1:7" x14ac:dyDescent="0.2">
      <c r="A74" t="s">
        <v>985</v>
      </c>
      <c r="B74" t="s">
        <v>871</v>
      </c>
      <c r="C74">
        <v>9</v>
      </c>
      <c r="D74" s="13" t="s">
        <v>986</v>
      </c>
      <c r="E74" t="s">
        <v>987</v>
      </c>
      <c r="F74" t="s">
        <v>873</v>
      </c>
      <c r="G74" s="13" t="str">
        <f>Tabla_Proveedores[[#This Row],[BodegaProveedor]]&amp;Tabla_Proveedores[[#This Row],[Prioridad]]</f>
        <v>PRODUCTO TERMINADOEcho9</v>
      </c>
    </row>
    <row r="75" spans="1:7" x14ac:dyDescent="0.2">
      <c r="A75" t="s">
        <v>985</v>
      </c>
      <c r="B75" t="s">
        <v>988</v>
      </c>
      <c r="C75">
        <v>3</v>
      </c>
      <c r="D75" s="13" t="s">
        <v>989</v>
      </c>
      <c r="E75" t="s">
        <v>987</v>
      </c>
      <c r="F75" t="s">
        <v>990</v>
      </c>
      <c r="G75" s="13" t="str">
        <f>Tabla_Proveedores[[#This Row],[BodegaProveedor]]&amp;Tabla_Proveedores[[#This Row],[Prioridad]]</f>
        <v>PRODUCTO TERMINADOAgrosad3</v>
      </c>
    </row>
    <row r="76" spans="1:7" x14ac:dyDescent="0.2">
      <c r="A76" t="s">
        <v>985</v>
      </c>
      <c r="B76" t="s">
        <v>991</v>
      </c>
      <c r="C76">
        <v>15</v>
      </c>
      <c r="D76" s="13" t="s">
        <v>992</v>
      </c>
      <c r="E76" t="s">
        <v>987</v>
      </c>
      <c r="F76" t="s">
        <v>993</v>
      </c>
      <c r="G76" s="13" t="str">
        <f>Tabla_Proveedores[[#This Row],[BodegaProveedor]]&amp;Tabla_Proveedores[[#This Row],[Prioridad]]</f>
        <v>PRODUCTO TERMINADOARS15</v>
      </c>
    </row>
    <row r="77" spans="1:7" x14ac:dyDescent="0.2">
      <c r="A77" t="s">
        <v>985</v>
      </c>
      <c r="B77" t="s">
        <v>929</v>
      </c>
      <c r="C77">
        <v>1</v>
      </c>
      <c r="D77" s="13" t="s">
        <v>994</v>
      </c>
      <c r="E77" t="s">
        <v>987</v>
      </c>
      <c r="F77" t="s">
        <v>931</v>
      </c>
      <c r="G77" s="13" t="str">
        <f>Tabla_Proveedores[[#This Row],[BodegaProveedor]]&amp;Tabla_Proveedores[[#This Row],[Prioridad]]</f>
        <v>PRODUCTO TERMINADOMATERIA PRIMA1</v>
      </c>
    </row>
    <row r="78" spans="1:7" x14ac:dyDescent="0.2">
      <c r="A78" t="s">
        <v>985</v>
      </c>
      <c r="B78" t="s">
        <v>828</v>
      </c>
      <c r="C78">
        <v>6</v>
      </c>
      <c r="D78" s="13" t="s">
        <v>995</v>
      </c>
      <c r="E78" t="s">
        <v>987</v>
      </c>
      <c r="F78" t="s">
        <v>831</v>
      </c>
      <c r="G78" s="13" t="str">
        <f>Tabla_Proveedores[[#This Row],[BodegaProveedor]]&amp;Tabla_Proveedores[[#This Row],[Prioridad]]</f>
        <v>PRODUCTO TERMINADOBODEGA CENTRAL MAQUINAS6</v>
      </c>
    </row>
    <row r="79" spans="1:7" x14ac:dyDescent="0.2">
      <c r="A79" t="s">
        <v>985</v>
      </c>
      <c r="B79" t="s">
        <v>996</v>
      </c>
      <c r="C79">
        <v>4</v>
      </c>
      <c r="D79" s="13" t="s">
        <v>997</v>
      </c>
      <c r="E79" t="s">
        <v>987</v>
      </c>
      <c r="F79" t="s">
        <v>998</v>
      </c>
      <c r="G79" s="13" t="str">
        <f>Tabla_Proveedores[[#This Row],[BodegaProveedor]]&amp;Tabla_Proveedores[[#This Row],[Prioridad]]</f>
        <v>PRODUCTO TERMINADOAgroprocesos4</v>
      </c>
    </row>
    <row r="80" spans="1:7" x14ac:dyDescent="0.2">
      <c r="A80" t="s">
        <v>985</v>
      </c>
      <c r="B80" t="s">
        <v>969</v>
      </c>
      <c r="C80">
        <v>5</v>
      </c>
      <c r="D80" s="13" t="s">
        <v>999</v>
      </c>
      <c r="E80" t="s">
        <v>987</v>
      </c>
      <c r="F80" t="s">
        <v>971</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816</v>
      </c>
      <c r="B2" s="68" t="s">
        <v>816</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869</v>
      </c>
    </row>
    <row r="3" spans="1:1" x14ac:dyDescent="0.2">
      <c r="A3" t="s">
        <v>900</v>
      </c>
    </row>
    <row r="4" spans="1:1" x14ac:dyDescent="0.2">
      <c r="A4" t="s">
        <v>910</v>
      </c>
    </row>
    <row r="5" spans="1:1" x14ac:dyDescent="0.2">
      <c r="A5" t="s">
        <v>874</v>
      </c>
    </row>
    <row r="6" spans="1:1" x14ac:dyDescent="0.2">
      <c r="A6" t="s">
        <v>894</v>
      </c>
    </row>
    <row r="7" spans="1:1" x14ac:dyDescent="0.2">
      <c r="A7" t="s">
        <v>863</v>
      </c>
    </row>
    <row r="8" spans="1:1" x14ac:dyDescent="0.2">
      <c r="A8" t="s">
        <v>904</v>
      </c>
    </row>
    <row r="9" spans="1:1" x14ac:dyDescent="0.2">
      <c r="A9" t="s">
        <v>871</v>
      </c>
    </row>
    <row r="10" spans="1:1" x14ac:dyDescent="0.2">
      <c r="A10" t="s">
        <v>907</v>
      </c>
    </row>
    <row r="11" spans="1:1" x14ac:dyDescent="0.2">
      <c r="A11" t="s">
        <v>913</v>
      </c>
    </row>
    <row r="12" spans="1:1" x14ac:dyDescent="0.2">
      <c r="A12" t="s">
        <v>860</v>
      </c>
    </row>
    <row r="13" spans="1:1" x14ac:dyDescent="0.2">
      <c r="A13" t="s">
        <v>881</v>
      </c>
    </row>
    <row r="14" spans="1:1" x14ac:dyDescent="0.2">
      <c r="A14" t="s">
        <v>866</v>
      </c>
    </row>
    <row r="15" spans="1:1" x14ac:dyDescent="0.2">
      <c r="A15" t="s">
        <v>915</v>
      </c>
    </row>
    <row r="16" spans="1:1" x14ac:dyDescent="0.2">
      <c r="A16" t="s">
        <v>888</v>
      </c>
    </row>
    <row r="17" spans="1:1" x14ac:dyDescent="0.2">
      <c r="A17" t="s">
        <v>884</v>
      </c>
    </row>
    <row r="18" spans="1:1" x14ac:dyDescent="0.2">
      <c r="A18" t="s">
        <v>877</v>
      </c>
    </row>
    <row r="19" spans="1:1" x14ac:dyDescent="0.2">
      <c r="A19" t="s">
        <v>897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819</v>
      </c>
    </row>
    <row r="3" spans="1:1" x14ac:dyDescent="0.2">
      <c r="A3" t="s">
        <v>817</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5"/>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1001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11"/>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74"/>
  <sheetViews>
    <sheetView showGridLines="0" workbookViewId="0">
      <selection activeCell="A2" sqref="A2:A174"/>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1200</v>
      </c>
    </row>
    <row r="3" spans="1:1" ht="53.25" x14ac:dyDescent="0.2">
      <c r="A3" s="131" t="s">
        <v>1201</v>
      </c>
    </row>
    <row r="4" spans="1:1" ht="53.25" x14ac:dyDescent="0.2">
      <c r="A4" s="131" t="s">
        <v>1202</v>
      </c>
    </row>
    <row r="5" spans="1:1" ht="53.25" x14ac:dyDescent="0.2">
      <c r="A5" s="131" t="s">
        <v>1203</v>
      </c>
    </row>
    <row r="6" spans="1:1" ht="53.25" x14ac:dyDescent="0.2">
      <c r="A6" s="131" t="s">
        <v>1204</v>
      </c>
    </row>
    <row r="7" spans="1:1" ht="53.25" x14ac:dyDescent="0.2">
      <c r="A7" s="131" t="s">
        <v>1205</v>
      </c>
    </row>
    <row r="8" spans="1:1" ht="53.25" x14ac:dyDescent="0.2">
      <c r="A8" s="131" t="s">
        <v>1206</v>
      </c>
    </row>
    <row r="9" spans="1:1" ht="53.25" x14ac:dyDescent="0.2">
      <c r="A9" s="131" t="s">
        <v>1207</v>
      </c>
    </row>
    <row r="10" spans="1:1" ht="53.25" x14ac:dyDescent="0.2">
      <c r="A10" s="131" t="s">
        <v>1208</v>
      </c>
    </row>
    <row r="11" spans="1:1" ht="53.25" x14ac:dyDescent="0.2">
      <c r="A11" s="131" t="s">
        <v>1209</v>
      </c>
    </row>
    <row r="12" spans="1:1" ht="53.25" x14ac:dyDescent="0.2">
      <c r="A12" s="131" t="s">
        <v>1210</v>
      </c>
    </row>
    <row r="13" spans="1:1" ht="53.25" x14ac:dyDescent="0.2">
      <c r="A13" s="131" t="s">
        <v>1211</v>
      </c>
    </row>
    <row r="14" spans="1:1" ht="53.25" x14ac:dyDescent="0.2">
      <c r="A14" s="131" t="s">
        <v>653</v>
      </c>
    </row>
    <row r="15" spans="1:1" ht="53.25" x14ac:dyDescent="0.2">
      <c r="A15" s="131" t="s">
        <v>654</v>
      </c>
    </row>
    <row r="16" spans="1:1" ht="53.25" x14ac:dyDescent="0.2">
      <c r="A16" s="131" t="s">
        <v>655</v>
      </c>
    </row>
    <row r="17" spans="1:1" ht="53.25" x14ac:dyDescent="0.2">
      <c r="A17" s="131" t="s">
        <v>1212</v>
      </c>
    </row>
    <row r="18" spans="1:1" ht="53.25" x14ac:dyDescent="0.2">
      <c r="A18" s="131" t="s">
        <v>1213</v>
      </c>
    </row>
    <row r="19" spans="1:1" ht="53.25" x14ac:dyDescent="0.2">
      <c r="A19" s="131" t="s">
        <v>656</v>
      </c>
    </row>
    <row r="20" spans="1:1" ht="53.25" x14ac:dyDescent="0.2">
      <c r="A20" s="131" t="s">
        <v>1214</v>
      </c>
    </row>
    <row r="21" spans="1:1" ht="53.25" x14ac:dyDescent="0.2">
      <c r="A21" s="131" t="s">
        <v>1215</v>
      </c>
    </row>
    <row r="22" spans="1:1" ht="53.25" x14ac:dyDescent="0.2">
      <c r="A22" s="131" t="s">
        <v>1216</v>
      </c>
    </row>
    <row r="23" spans="1:1" ht="53.25" x14ac:dyDescent="0.2">
      <c r="A23" s="131" t="s">
        <v>1217</v>
      </c>
    </row>
    <row r="24" spans="1:1" ht="53.25" x14ac:dyDescent="0.2">
      <c r="A24" s="131" t="s">
        <v>1218</v>
      </c>
    </row>
    <row r="25" spans="1:1" ht="53.25" x14ac:dyDescent="0.2">
      <c r="A25" s="131" t="s">
        <v>1219</v>
      </c>
    </row>
    <row r="26" spans="1:1" ht="53.25" x14ac:dyDescent="0.2">
      <c r="A26" s="131" t="s">
        <v>1220</v>
      </c>
    </row>
    <row r="27" spans="1:1" ht="53.25" x14ac:dyDescent="0.2">
      <c r="A27" s="131" t="s">
        <v>659</v>
      </c>
    </row>
    <row r="28" spans="1:1" ht="53.25" x14ac:dyDescent="0.2">
      <c r="A28" s="131" t="s">
        <v>660</v>
      </c>
    </row>
    <row r="29" spans="1:1" ht="53.25" x14ac:dyDescent="0.2">
      <c r="A29" s="131" t="s">
        <v>661</v>
      </c>
    </row>
    <row r="30" spans="1:1" ht="53.25" x14ac:dyDescent="0.2">
      <c r="A30" s="131" t="s">
        <v>1221</v>
      </c>
    </row>
    <row r="31" spans="1:1" ht="53.25" x14ac:dyDescent="0.2">
      <c r="A31" s="131" t="s">
        <v>1222</v>
      </c>
    </row>
    <row r="32" spans="1:1" ht="53.25" x14ac:dyDescent="0.2">
      <c r="A32" s="131" t="s">
        <v>662</v>
      </c>
    </row>
    <row r="33" spans="1:1" ht="53.25" x14ac:dyDescent="0.2">
      <c r="A33" s="131" t="s">
        <v>663</v>
      </c>
    </row>
    <row r="34" spans="1:1" ht="53.25" x14ac:dyDescent="0.2">
      <c r="A34" s="131" t="s">
        <v>664</v>
      </c>
    </row>
    <row r="35" spans="1:1" ht="53.25" x14ac:dyDescent="0.2">
      <c r="A35" s="131" t="s">
        <v>665</v>
      </c>
    </row>
    <row r="36" spans="1:1" ht="53.25" x14ac:dyDescent="0.2">
      <c r="A36" s="131" t="s">
        <v>666</v>
      </c>
    </row>
    <row r="37" spans="1:1" ht="53.25" x14ac:dyDescent="0.2">
      <c r="A37" s="131" t="s">
        <v>1223</v>
      </c>
    </row>
    <row r="38" spans="1:1" ht="53.25" x14ac:dyDescent="0.2">
      <c r="A38" s="131" t="s">
        <v>1224</v>
      </c>
    </row>
    <row r="39" spans="1:1" ht="53.25" x14ac:dyDescent="0.2">
      <c r="A39" s="131" t="s">
        <v>667</v>
      </c>
    </row>
    <row r="40" spans="1:1" ht="53.25" x14ac:dyDescent="0.2">
      <c r="A40" s="131" t="s">
        <v>668</v>
      </c>
    </row>
    <row r="41" spans="1:1" ht="53.25" x14ac:dyDescent="0.2">
      <c r="A41" s="131" t="s">
        <v>669</v>
      </c>
    </row>
    <row r="42" spans="1:1" ht="53.25" x14ac:dyDescent="0.2">
      <c r="A42" s="131" t="s">
        <v>670</v>
      </c>
    </row>
    <row r="43" spans="1:1" ht="53.25" x14ac:dyDescent="0.2">
      <c r="A43" s="131" t="s">
        <v>671</v>
      </c>
    </row>
    <row r="44" spans="1:1" ht="53.25" x14ac:dyDescent="0.2">
      <c r="A44" s="131" t="s">
        <v>1225</v>
      </c>
    </row>
    <row r="45" spans="1:1" ht="53.25" x14ac:dyDescent="0.2">
      <c r="A45" s="131" t="s">
        <v>1226</v>
      </c>
    </row>
    <row r="46" spans="1:1" ht="53.25" x14ac:dyDescent="0.2">
      <c r="A46" s="131" t="s">
        <v>672</v>
      </c>
    </row>
    <row r="47" spans="1:1" ht="53.25" x14ac:dyDescent="0.2">
      <c r="A47" s="131" t="s">
        <v>673</v>
      </c>
    </row>
    <row r="48" spans="1:1" ht="53.25" x14ac:dyDescent="0.2">
      <c r="A48" s="131" t="s">
        <v>674</v>
      </c>
    </row>
    <row r="49" spans="1:1" ht="53.25" x14ac:dyDescent="0.2">
      <c r="A49" s="131" t="s">
        <v>675</v>
      </c>
    </row>
    <row r="50" spans="1:1" ht="53.25" x14ac:dyDescent="0.2">
      <c r="A50" s="131" t="s">
        <v>676</v>
      </c>
    </row>
    <row r="51" spans="1:1" ht="53.25" x14ac:dyDescent="0.2">
      <c r="A51" s="131" t="s">
        <v>1227</v>
      </c>
    </row>
    <row r="52" spans="1:1" ht="53.25" x14ac:dyDescent="0.2">
      <c r="A52" s="131" t="s">
        <v>1228</v>
      </c>
    </row>
    <row r="53" spans="1:1" ht="53.25" x14ac:dyDescent="0.2">
      <c r="A53" s="131" t="s">
        <v>677</v>
      </c>
    </row>
    <row r="54" spans="1:1" ht="53.25" x14ac:dyDescent="0.2">
      <c r="A54" s="131" t="s">
        <v>678</v>
      </c>
    </row>
    <row r="55" spans="1:1" ht="53.25" x14ac:dyDescent="0.2">
      <c r="A55" s="131" t="s">
        <v>679</v>
      </c>
    </row>
    <row r="56" spans="1:1" ht="53.25" x14ac:dyDescent="0.2">
      <c r="A56" s="131" t="s">
        <v>680</v>
      </c>
    </row>
    <row r="57" spans="1:1" ht="53.25" x14ac:dyDescent="0.2">
      <c r="A57" s="131" t="s">
        <v>681</v>
      </c>
    </row>
    <row r="58" spans="1:1" ht="53.25" x14ac:dyDescent="0.2">
      <c r="A58" s="131" t="s">
        <v>1229</v>
      </c>
    </row>
    <row r="59" spans="1:1" ht="53.25" x14ac:dyDescent="0.2">
      <c r="A59" s="131" t="s">
        <v>1230</v>
      </c>
    </row>
    <row r="60" spans="1:1" ht="53.25" x14ac:dyDescent="0.2">
      <c r="A60" s="131" t="s">
        <v>682</v>
      </c>
    </row>
    <row r="61" spans="1:1" ht="53.25" x14ac:dyDescent="0.2">
      <c r="A61" s="131" t="s">
        <v>683</v>
      </c>
    </row>
    <row r="62" spans="1:1" ht="53.25" x14ac:dyDescent="0.2">
      <c r="A62" s="131" t="s">
        <v>684</v>
      </c>
    </row>
    <row r="63" spans="1:1" ht="53.25" x14ac:dyDescent="0.2">
      <c r="A63" s="131" t="s">
        <v>685</v>
      </c>
    </row>
    <row r="64" spans="1:1" ht="53.25" x14ac:dyDescent="0.2">
      <c r="A64" s="131" t="s">
        <v>688</v>
      </c>
    </row>
    <row r="65" spans="1:1" ht="53.25" x14ac:dyDescent="0.2">
      <c r="A65" s="131" t="s">
        <v>1231</v>
      </c>
    </row>
    <row r="66" spans="1:1" ht="53.25" x14ac:dyDescent="0.2">
      <c r="A66" s="131" t="s">
        <v>749</v>
      </c>
    </row>
    <row r="67" spans="1:1" ht="53.25" x14ac:dyDescent="0.2">
      <c r="A67" s="131" t="s">
        <v>689</v>
      </c>
    </row>
    <row r="68" spans="1:1" ht="53.25" x14ac:dyDescent="0.2">
      <c r="A68" s="131" t="s">
        <v>690</v>
      </c>
    </row>
    <row r="69" spans="1:1" ht="53.25" x14ac:dyDescent="0.2">
      <c r="A69" s="131" t="s">
        <v>691</v>
      </c>
    </row>
    <row r="70" spans="1:1" ht="53.25" x14ac:dyDescent="0.2">
      <c r="A70" s="131" t="s">
        <v>692</v>
      </c>
    </row>
    <row r="71" spans="1:1" ht="53.25" x14ac:dyDescent="0.2">
      <c r="A71" s="131" t="s">
        <v>693</v>
      </c>
    </row>
    <row r="72" spans="1:1" ht="53.25" x14ac:dyDescent="0.2">
      <c r="A72" s="131" t="s">
        <v>1232</v>
      </c>
    </row>
    <row r="73" spans="1:1" ht="53.25" x14ac:dyDescent="0.2">
      <c r="A73" s="131" t="s">
        <v>1233</v>
      </c>
    </row>
    <row r="74" spans="1:1" ht="53.25" x14ac:dyDescent="0.2">
      <c r="A74" s="131" t="s">
        <v>694</v>
      </c>
    </row>
    <row r="75" spans="1:1" ht="53.25" x14ac:dyDescent="0.2">
      <c r="A75" s="131" t="s">
        <v>695</v>
      </c>
    </row>
    <row r="76" spans="1:1" ht="53.25" x14ac:dyDescent="0.2">
      <c r="A76" s="131" t="s">
        <v>696</v>
      </c>
    </row>
    <row r="77" spans="1:1" ht="53.25" x14ac:dyDescent="0.2">
      <c r="A77" s="131" t="s">
        <v>697</v>
      </c>
    </row>
    <row r="78" spans="1:1" ht="53.25" x14ac:dyDescent="0.2">
      <c r="A78" s="131" t="s">
        <v>698</v>
      </c>
    </row>
    <row r="79" spans="1:1" ht="53.25" x14ac:dyDescent="0.2">
      <c r="A79" s="131" t="s">
        <v>793</v>
      </c>
    </row>
    <row r="80" spans="1:1" ht="53.25" x14ac:dyDescent="0.2">
      <c r="A80" s="131" t="s">
        <v>794</v>
      </c>
    </row>
    <row r="81" spans="1:1" ht="53.25" x14ac:dyDescent="0.2">
      <c r="A81" s="131" t="s">
        <v>699</v>
      </c>
    </row>
    <row r="82" spans="1:1" ht="53.25" x14ac:dyDescent="0.2">
      <c r="A82" s="131" t="s">
        <v>700</v>
      </c>
    </row>
    <row r="83" spans="1:1" ht="53.25" x14ac:dyDescent="0.2">
      <c r="A83" s="131" t="s">
        <v>701</v>
      </c>
    </row>
    <row r="84" spans="1:1" ht="53.25" x14ac:dyDescent="0.2">
      <c r="A84" s="131" t="s">
        <v>702</v>
      </c>
    </row>
    <row r="85" spans="1:1" ht="53.25" x14ac:dyDescent="0.2">
      <c r="A85" s="131" t="s">
        <v>1234</v>
      </c>
    </row>
    <row r="86" spans="1:1" ht="53.25" x14ac:dyDescent="0.2">
      <c r="A86" s="131" t="s">
        <v>1235</v>
      </c>
    </row>
    <row r="87" spans="1:1" ht="53.25" x14ac:dyDescent="0.2">
      <c r="A87" s="131" t="s">
        <v>703</v>
      </c>
    </row>
    <row r="88" spans="1:1" ht="53.25" x14ac:dyDescent="0.2">
      <c r="A88" s="131" t="s">
        <v>704</v>
      </c>
    </row>
    <row r="89" spans="1:1" ht="53.25" x14ac:dyDescent="0.2">
      <c r="A89" s="131" t="s">
        <v>705</v>
      </c>
    </row>
    <row r="90" spans="1:1" ht="53.25" x14ac:dyDescent="0.2">
      <c r="A90" s="131" t="s">
        <v>706</v>
      </c>
    </row>
    <row r="91" spans="1:1" ht="53.25" x14ac:dyDescent="0.2">
      <c r="A91" s="131" t="s">
        <v>707</v>
      </c>
    </row>
    <row r="92" spans="1:1" ht="53.25" x14ac:dyDescent="0.2">
      <c r="A92" s="131" t="s">
        <v>708</v>
      </c>
    </row>
    <row r="93" spans="1:1" ht="53.25" x14ac:dyDescent="0.2">
      <c r="A93" s="131" t="s">
        <v>709</v>
      </c>
    </row>
    <row r="94" spans="1:1" ht="53.25" x14ac:dyDescent="0.2">
      <c r="A94" s="131" t="s">
        <v>710</v>
      </c>
    </row>
    <row r="95" spans="1:1" ht="53.25" x14ac:dyDescent="0.2">
      <c r="A95" s="131" t="s">
        <v>711</v>
      </c>
    </row>
    <row r="96" spans="1:1" ht="53.25" x14ac:dyDescent="0.2">
      <c r="A96" s="131" t="s">
        <v>712</v>
      </c>
    </row>
    <row r="97" spans="1:1" ht="53.25" x14ac:dyDescent="0.2">
      <c r="A97" s="131" t="s">
        <v>713</v>
      </c>
    </row>
    <row r="98" spans="1:1" ht="53.25" x14ac:dyDescent="0.2">
      <c r="A98" s="131" t="s">
        <v>714</v>
      </c>
    </row>
    <row r="99" spans="1:1" ht="53.25" x14ac:dyDescent="0.2">
      <c r="A99" s="131" t="s">
        <v>715</v>
      </c>
    </row>
    <row r="100" spans="1:1" ht="53.25" x14ac:dyDescent="0.2">
      <c r="A100" s="131" t="s">
        <v>716</v>
      </c>
    </row>
    <row r="101" spans="1:1" ht="53.25" x14ac:dyDescent="0.2">
      <c r="A101" s="131" t="s">
        <v>718</v>
      </c>
    </row>
    <row r="102" spans="1:1" ht="53.25" x14ac:dyDescent="0.2">
      <c r="A102" s="131" t="s">
        <v>1236</v>
      </c>
    </row>
    <row r="103" spans="1:1" ht="53.25" x14ac:dyDescent="0.2">
      <c r="A103" s="131" t="s">
        <v>719</v>
      </c>
    </row>
    <row r="104" spans="1:1" ht="53.25" x14ac:dyDescent="0.2">
      <c r="A104" s="131" t="s">
        <v>720</v>
      </c>
    </row>
    <row r="105" spans="1:1" ht="53.25" x14ac:dyDescent="0.2">
      <c r="A105" s="131" t="s">
        <v>721</v>
      </c>
    </row>
    <row r="106" spans="1:1" ht="53.25" x14ac:dyDescent="0.2">
      <c r="A106" s="131" t="s">
        <v>722</v>
      </c>
    </row>
    <row r="107" spans="1:1" ht="53.25" x14ac:dyDescent="0.2">
      <c r="A107" s="131" t="s">
        <v>723</v>
      </c>
    </row>
    <row r="108" spans="1:1" ht="53.25" x14ac:dyDescent="0.2">
      <c r="A108" s="131" t="s">
        <v>3468</v>
      </c>
    </row>
    <row r="109" spans="1:1" ht="53.25" x14ac:dyDescent="0.2">
      <c r="A109" s="131" t="s">
        <v>724</v>
      </c>
    </row>
    <row r="110" spans="1:1" ht="53.25" x14ac:dyDescent="0.2">
      <c r="A110" s="131" t="s">
        <v>725</v>
      </c>
    </row>
    <row r="111" spans="1:1" ht="53.25" x14ac:dyDescent="0.2">
      <c r="A111" s="131" t="s">
        <v>726</v>
      </c>
    </row>
    <row r="112" spans="1:1" ht="53.25" x14ac:dyDescent="0.2">
      <c r="A112" s="131" t="s">
        <v>727</v>
      </c>
    </row>
    <row r="113" spans="1:1" ht="53.25" x14ac:dyDescent="0.2">
      <c r="A113" s="131" t="s">
        <v>728</v>
      </c>
    </row>
    <row r="114" spans="1:1" ht="53.25" x14ac:dyDescent="0.2">
      <c r="A114" s="131" t="s">
        <v>729</v>
      </c>
    </row>
    <row r="115" spans="1:1" ht="53.25" x14ac:dyDescent="0.2">
      <c r="A115" s="131" t="s">
        <v>730</v>
      </c>
    </row>
    <row r="116" spans="1:1" ht="53.25" x14ac:dyDescent="0.2">
      <c r="A116" s="131" t="s">
        <v>731</v>
      </c>
    </row>
    <row r="117" spans="1:1" ht="53.25" x14ac:dyDescent="0.2">
      <c r="A117" s="131" t="s">
        <v>732</v>
      </c>
    </row>
    <row r="118" spans="1:1" ht="53.25" x14ac:dyDescent="0.2">
      <c r="A118" s="131" t="s">
        <v>733</v>
      </c>
    </row>
    <row r="119" spans="1:1" ht="53.25" x14ac:dyDescent="0.2">
      <c r="A119" s="131" t="s">
        <v>734</v>
      </c>
    </row>
    <row r="120" spans="1:1" ht="53.25" x14ac:dyDescent="0.2">
      <c r="A120" s="131" t="s">
        <v>735</v>
      </c>
    </row>
    <row r="121" spans="1:1" ht="53.25" x14ac:dyDescent="0.2">
      <c r="A121" s="131" t="s">
        <v>736</v>
      </c>
    </row>
    <row r="122" spans="1:1" ht="53.25" x14ac:dyDescent="0.2">
      <c r="A122" s="131" t="s">
        <v>737</v>
      </c>
    </row>
    <row r="123" spans="1:1" ht="53.25" x14ac:dyDescent="0.2">
      <c r="A123" s="131" t="s">
        <v>738</v>
      </c>
    </row>
    <row r="124" spans="1:1" ht="53.25" x14ac:dyDescent="0.2">
      <c r="A124" s="131" t="s">
        <v>739</v>
      </c>
    </row>
    <row r="125" spans="1:1" ht="53.25" x14ac:dyDescent="0.2">
      <c r="A125" s="131" t="s">
        <v>740</v>
      </c>
    </row>
    <row r="126" spans="1:1" ht="53.25" x14ac:dyDescent="0.2">
      <c r="A126" s="131" t="s">
        <v>741</v>
      </c>
    </row>
    <row r="127" spans="1:1" ht="53.25" x14ac:dyDescent="0.2">
      <c r="A127" s="131" t="s">
        <v>742</v>
      </c>
    </row>
    <row r="128" spans="1:1" ht="53.25" x14ac:dyDescent="0.2">
      <c r="A128" s="131" t="s">
        <v>743</v>
      </c>
    </row>
    <row r="129" spans="1:1" ht="53.25" x14ac:dyDescent="0.2">
      <c r="A129" s="131" t="s">
        <v>744</v>
      </c>
    </row>
    <row r="130" spans="1:1" ht="53.25" x14ac:dyDescent="0.2">
      <c r="A130" s="131" t="s">
        <v>745</v>
      </c>
    </row>
    <row r="131" spans="1:1" ht="53.25" x14ac:dyDescent="0.2">
      <c r="A131" s="131" t="s">
        <v>746</v>
      </c>
    </row>
    <row r="132" spans="1:1" ht="53.25" x14ac:dyDescent="0.2">
      <c r="A132" s="131" t="s">
        <v>747</v>
      </c>
    </row>
    <row r="133" spans="1:1" ht="53.25" x14ac:dyDescent="0.2">
      <c r="A133" s="131" t="s">
        <v>750</v>
      </c>
    </row>
    <row r="134" spans="1:1" ht="53.25" x14ac:dyDescent="0.2">
      <c r="A134" s="131" t="s">
        <v>751</v>
      </c>
    </row>
    <row r="135" spans="1:1" ht="53.25" x14ac:dyDescent="0.2">
      <c r="A135" s="131" t="s">
        <v>752</v>
      </c>
    </row>
    <row r="136" spans="1:1" ht="53.25" x14ac:dyDescent="0.2">
      <c r="A136" s="131" t="s">
        <v>753</v>
      </c>
    </row>
    <row r="137" spans="1:1" ht="53.25" x14ac:dyDescent="0.2">
      <c r="A137" s="131" t="s">
        <v>754</v>
      </c>
    </row>
    <row r="138" spans="1:1" ht="53.25" x14ac:dyDescent="0.2">
      <c r="A138" s="131" t="s">
        <v>755</v>
      </c>
    </row>
    <row r="139" spans="1:1" ht="53.25" x14ac:dyDescent="0.2">
      <c r="A139" s="131" t="s">
        <v>756</v>
      </c>
    </row>
    <row r="140" spans="1:1" ht="53.25" x14ac:dyDescent="0.2">
      <c r="A140" s="131" t="s">
        <v>757</v>
      </c>
    </row>
    <row r="141" spans="1:1" ht="53.25" x14ac:dyDescent="0.2">
      <c r="A141" s="131" t="s">
        <v>758</v>
      </c>
    </row>
    <row r="142" spans="1:1" ht="53.25" x14ac:dyDescent="0.2">
      <c r="A142" s="131" t="s">
        <v>759</v>
      </c>
    </row>
    <row r="143" spans="1:1" ht="53.25" x14ac:dyDescent="0.2">
      <c r="A143" s="131" t="s">
        <v>760</v>
      </c>
    </row>
    <row r="144" spans="1:1" ht="53.25" x14ac:dyDescent="0.2">
      <c r="A144" s="131" t="s">
        <v>761</v>
      </c>
    </row>
    <row r="145" spans="1:1" ht="53.25" x14ac:dyDescent="0.2">
      <c r="A145" s="131" t="s">
        <v>762</v>
      </c>
    </row>
    <row r="146" spans="1:1" ht="53.25" x14ac:dyDescent="0.2">
      <c r="A146" s="131" t="s">
        <v>763</v>
      </c>
    </row>
    <row r="147" spans="1:1" ht="53.25" x14ac:dyDescent="0.2">
      <c r="A147" s="131" t="s">
        <v>764</v>
      </c>
    </row>
    <row r="148" spans="1:1" ht="53.25" x14ac:dyDescent="0.2">
      <c r="A148" s="131" t="s">
        <v>765</v>
      </c>
    </row>
    <row r="149" spans="1:1" ht="53.25" x14ac:dyDescent="0.2">
      <c r="A149" s="131" t="s">
        <v>766</v>
      </c>
    </row>
    <row r="150" spans="1:1" ht="53.25" x14ac:dyDescent="0.2">
      <c r="A150" s="131" t="s">
        <v>767</v>
      </c>
    </row>
    <row r="151" spans="1:1" ht="53.25" x14ac:dyDescent="0.2">
      <c r="A151" s="131" t="s">
        <v>768</v>
      </c>
    </row>
    <row r="152" spans="1:1" ht="53.25" x14ac:dyDescent="0.2">
      <c r="A152" s="131" t="s">
        <v>769</v>
      </c>
    </row>
    <row r="153" spans="1:1" ht="53.25" x14ac:dyDescent="0.2">
      <c r="A153" s="131" t="s">
        <v>770</v>
      </c>
    </row>
    <row r="154" spans="1:1" ht="53.25" x14ac:dyDescent="0.2">
      <c r="A154" s="131" t="s">
        <v>771</v>
      </c>
    </row>
    <row r="155" spans="1:1" ht="53.25" x14ac:dyDescent="0.2">
      <c r="A155" s="131" t="s">
        <v>772</v>
      </c>
    </row>
    <row r="156" spans="1:1" ht="53.25" x14ac:dyDescent="0.2">
      <c r="A156" s="131" t="s">
        <v>773</v>
      </c>
    </row>
    <row r="157" spans="1:1" ht="53.25" x14ac:dyDescent="0.2">
      <c r="A157" s="131" t="s">
        <v>774</v>
      </c>
    </row>
    <row r="158" spans="1:1" ht="53.25" x14ac:dyDescent="0.2">
      <c r="A158" s="131" t="s">
        <v>775</v>
      </c>
    </row>
    <row r="159" spans="1:1" ht="53.25" x14ac:dyDescent="0.2">
      <c r="A159" s="131" t="s">
        <v>776</v>
      </c>
    </row>
    <row r="160" spans="1:1" ht="53.25" x14ac:dyDescent="0.2">
      <c r="A160" s="131" t="s">
        <v>777</v>
      </c>
    </row>
    <row r="161" spans="1:1" ht="53.25" x14ac:dyDescent="0.2">
      <c r="A161" s="131" t="s">
        <v>778</v>
      </c>
    </row>
    <row r="162" spans="1:1" ht="53.25" x14ac:dyDescent="0.2">
      <c r="A162" s="131" t="s">
        <v>779</v>
      </c>
    </row>
    <row r="163" spans="1:1" ht="53.25" x14ac:dyDescent="0.2">
      <c r="A163" s="131" t="s">
        <v>802</v>
      </c>
    </row>
    <row r="164" spans="1:1" ht="53.25" x14ac:dyDescent="0.2">
      <c r="A164" s="131" t="s">
        <v>803</v>
      </c>
    </row>
    <row r="165" spans="1:1" ht="53.25" x14ac:dyDescent="0.2">
      <c r="A165" s="131" t="s">
        <v>804</v>
      </c>
    </row>
    <row r="166" spans="1:1" ht="53.25" x14ac:dyDescent="0.2">
      <c r="A166" s="131" t="s">
        <v>805</v>
      </c>
    </row>
    <row r="167" spans="1:1" ht="53.25" x14ac:dyDescent="0.2">
      <c r="A167" s="131" t="s">
        <v>806</v>
      </c>
    </row>
    <row r="168" spans="1:1" ht="53.25" x14ac:dyDescent="0.2">
      <c r="A168" s="131" t="s">
        <v>807</v>
      </c>
    </row>
    <row r="169" spans="1:1" ht="53.25" x14ac:dyDescent="0.2">
      <c r="A169" s="131" t="s">
        <v>808</v>
      </c>
    </row>
    <row r="170" spans="1:1" ht="53.25" x14ac:dyDescent="0.2">
      <c r="A170" s="131" t="s">
        <v>809</v>
      </c>
    </row>
    <row r="171" spans="1:1" ht="53.25" x14ac:dyDescent="0.2">
      <c r="A171" s="131" t="s">
        <v>810</v>
      </c>
    </row>
    <row r="172" spans="1:1" ht="53.25" x14ac:dyDescent="0.2">
      <c r="A172" s="131" t="s">
        <v>3470</v>
      </c>
    </row>
    <row r="173" spans="1:1" ht="53.25" x14ac:dyDescent="0.2">
      <c r="A173" s="131" t="s">
        <v>3471</v>
      </c>
    </row>
    <row r="174" spans="1:1" ht="54" thickBot="1" x14ac:dyDescent="0.25">
      <c r="A174" s="132" t="s">
        <v>3472</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1000</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816</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1015</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291.3</v>
      </c>
      <c r="M6" s="107">
        <v>7.95</v>
      </c>
      <c r="N6" s="213" t="s">
        <v>611</v>
      </c>
      <c r="O6" s="213"/>
      <c r="P6" s="213"/>
      <c r="AF6" s="209" t="s">
        <v>748</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LIBRE-72</v>
      </c>
      <c r="P7" s="101"/>
      <c r="Q7" s="68"/>
      <c r="AF7" s="211" t="s">
        <v>795</v>
      </c>
      <c r="AG7" s="210"/>
      <c r="AH7" s="210"/>
      <c r="AI7" s="210"/>
      <c r="AJ7" s="210"/>
      <c r="AK7" s="210"/>
      <c r="AL7" s="210"/>
      <c r="AM7" s="210"/>
    </row>
    <row r="8" spans="11:46" x14ac:dyDescent="0.2">
      <c r="N8" s="174" t="s">
        <v>441</v>
      </c>
      <c r="O8" s="103">
        <f>IFERROR(INDEX(CONTROL[Horizonte],fila),"")</f>
        <v>10</v>
      </c>
      <c r="P8" s="101"/>
      <c r="AF8" s="212" t="s">
        <v>3431</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MFR-20</v>
      </c>
      <c r="P9" s="101"/>
      <c r="AF9" s="212" t="s">
        <v>3432</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796</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3433</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9.82</v>
      </c>
      <c r="P12" s="103">
        <v>1</v>
      </c>
      <c r="AF12" s="212" t="s">
        <v>3434</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148</v>
      </c>
      <c r="P13" s="110">
        <f>IFERROR(ROUND(ConConsumoSemanalUsuario*ConFactorPicoUsuario*(ConTrepUsuario+ConFrepUsuario),0),"")</f>
        <v>24</v>
      </c>
      <c r="AF13" s="212" t="s">
        <v>3435</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3436</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797</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798</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799</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3437</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3438</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3439</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3440</v>
      </c>
      <c r="AG21" s="210">
        <v>140</v>
      </c>
      <c r="AH21" s="210">
        <v>93</v>
      </c>
      <c r="AI21" s="210">
        <v>46</v>
      </c>
      <c r="AJ21" s="210"/>
      <c r="AK21" s="210"/>
      <c r="AL21" s="210">
        <v>117</v>
      </c>
      <c r="AM21" s="210">
        <v>117</v>
      </c>
    </row>
    <row r="22" spans="1:39" x14ac:dyDescent="0.2">
      <c r="K22" s="181" t="s">
        <v>382</v>
      </c>
      <c r="L22" s="177">
        <f>IFERROR(INDEX(CONTROL[Inv Fís Act],fila),"")</f>
        <v>8</v>
      </c>
      <c r="M22" s="101"/>
      <c r="N22" s="183" t="s">
        <v>443</v>
      </c>
      <c r="O22" s="111">
        <f>IFERROR(INDEX(CONTROL[Buff Ant Estacion],fila),"")</f>
        <v>0</v>
      </c>
      <c r="P22" s="101"/>
      <c r="AF22" s="212" t="s">
        <v>3441</v>
      </c>
      <c r="AG22" s="210">
        <v>140</v>
      </c>
      <c r="AH22" s="210">
        <v>93</v>
      </c>
      <c r="AI22" s="210">
        <v>46</v>
      </c>
      <c r="AJ22" s="210"/>
      <c r="AK22" s="210"/>
      <c r="AL22" s="210">
        <v>117</v>
      </c>
      <c r="AM22" s="210">
        <v>117</v>
      </c>
    </row>
    <row r="23" spans="1:39" x14ac:dyDescent="0.2">
      <c r="K23" s="181" t="s">
        <v>429</v>
      </c>
      <c r="L23" s="178">
        <f>IFERROR(INDEX(CONTROL[Tráns Act],fila),"")</f>
        <v>17</v>
      </c>
      <c r="M23" s="101"/>
      <c r="AF23" s="212" t="s">
        <v>3442</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3443</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3.5641547861507128</v>
      </c>
      <c r="P25" s="101"/>
      <c r="AF25" s="212" t="s">
        <v>800</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0.63645621181262724</v>
      </c>
      <c r="P26" s="101"/>
      <c r="AF26" s="212" t="s">
        <v>801</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2.545824847250509E-2</v>
      </c>
      <c r="P27" s="101"/>
      <c r="AF27" s="212" t="s">
        <v>3444</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3445</v>
      </c>
      <c r="AG28" s="210"/>
      <c r="AH28" s="210"/>
      <c r="AI28" s="210"/>
      <c r="AJ28" s="210"/>
      <c r="AK28" s="210"/>
      <c r="AL28" s="210"/>
      <c r="AM28" s="210"/>
    </row>
    <row r="29" spans="1:39" x14ac:dyDescent="0.2">
      <c r="K29" s="181" t="s">
        <v>383</v>
      </c>
      <c r="L29" s="177">
        <f>IFERROR(INDEX(CONTROL[Inv Proy Act],fila),"")</f>
        <v>25</v>
      </c>
      <c r="M29" s="101"/>
      <c r="N29" s="188" t="s">
        <v>427</v>
      </c>
      <c r="O29" s="105">
        <f>IFERROR(INDEX(CONTROL[Rentabilid],fila),"")</f>
        <v>0</v>
      </c>
      <c r="P29" s="101"/>
      <c r="AF29" s="212" t="s">
        <v>3446</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7.768156539649846</v>
      </c>
      <c r="P30" s="101"/>
      <c r="AF30" s="212" t="s">
        <v>3447</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3448</v>
      </c>
      <c r="AG31" s="210">
        <v>140</v>
      </c>
      <c r="AH31" s="210">
        <v>93</v>
      </c>
      <c r="AI31" s="210">
        <v>46</v>
      </c>
      <c r="AJ31" s="210"/>
      <c r="AK31" s="210"/>
      <c r="AL31" s="210">
        <v>74</v>
      </c>
      <c r="AM31" s="210">
        <v>74</v>
      </c>
    </row>
    <row r="32" spans="1:39" ht="15.75" x14ac:dyDescent="0.25">
      <c r="K32" s="183" t="s">
        <v>433</v>
      </c>
      <c r="L32" s="214">
        <f>IFERROR(INDEX(CONTROL[PEDIDCalc],fila),"")</f>
        <v>116</v>
      </c>
      <c r="M32" s="101"/>
      <c r="N32" s="108" t="s">
        <v>445</v>
      </c>
      <c r="O32" s="107">
        <f>IFERROR(ConPVP-ConCTV,"")</f>
        <v>471.43</v>
      </c>
      <c r="P32" s="107">
        <f>IFERROR(ConPVPUsuario-ConCTVUsuario,"")</f>
        <v>4.419999999999999</v>
      </c>
      <c r="AF32" s="212" t="s">
        <v>3449</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781</v>
      </c>
      <c r="J33" s="193"/>
      <c r="K33" s="174" t="s">
        <v>160</v>
      </c>
      <c r="L33" s="103">
        <f>IFERROR(INDEX(CONTROL[T Suministro],fila),"")</f>
        <v>8</v>
      </c>
      <c r="M33" s="243">
        <f>ConTRep</f>
        <v>8</v>
      </c>
      <c r="N33" s="108" t="s">
        <v>448</v>
      </c>
      <c r="O33" s="103">
        <f>IFERROR(ROUND(ConConsumoPromedio*52,0),"")</f>
        <v>511</v>
      </c>
      <c r="P33" s="103">
        <f>IFERROR(ConConsumoSemanalUsuario*52,"")</f>
        <v>52</v>
      </c>
      <c r="AF33" s="212" t="s">
        <v>3450</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780</v>
      </c>
      <c r="J34" s="236">
        <v>1</v>
      </c>
      <c r="K34" s="174" t="s">
        <v>440</v>
      </c>
      <c r="L34" s="103">
        <f>IFERROR(INDEX(CONTROL[Frec Repos],fila),"")</f>
        <v>2</v>
      </c>
      <c r="M34" s="243">
        <f>ConFRep</f>
        <v>2</v>
      </c>
      <c r="N34" s="108" t="s">
        <v>446</v>
      </c>
      <c r="O34" s="109">
        <f t="array" ref="O34">IFERROR(ConConsumoAnualProyectado*ConTruputUnitario,"")</f>
        <v>240900.73</v>
      </c>
      <c r="P34" s="109">
        <f>IFERROR(ConTruputUnitarioUsuario*ConConsumoAnualProyectadoUsuario,"")</f>
        <v>229.83999999999995</v>
      </c>
      <c r="AF34" s="212" t="s">
        <v>3451</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40782</v>
      </c>
      <c r="P35" s="109">
        <f>IFERROR(ConBufferCalcUsuario*ConCTVUsuario,"")</f>
        <v>190.8</v>
      </c>
      <c r="AF35" s="212" t="s">
        <v>3452</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5.9070357020254036</v>
      </c>
      <c r="P36" s="105">
        <f>IFERROR(ConTruputAnualProyectadoUsuario/ConInversionUsuario,"")</f>
        <v>1.2046121593291401</v>
      </c>
      <c r="AF36" s="212" t="s">
        <v>3453</v>
      </c>
      <c r="AG36" s="210">
        <v>140</v>
      </c>
      <c r="AH36" s="210">
        <v>93</v>
      </c>
      <c r="AI36" s="210">
        <v>46</v>
      </c>
      <c r="AJ36" s="210"/>
      <c r="AK36" s="210"/>
      <c r="AL36" s="210">
        <v>86</v>
      </c>
      <c r="AM36" s="210">
        <v>69</v>
      </c>
    </row>
    <row r="37" spans="1:39" x14ac:dyDescent="0.2">
      <c r="A37" s="118">
        <v>43132</v>
      </c>
      <c r="B37" s="27">
        <v>54</v>
      </c>
      <c r="C37" s="27">
        <v>0</v>
      </c>
      <c r="D37" s="27">
        <v>0</v>
      </c>
      <c r="AF37" s="212" t="s">
        <v>3454</v>
      </c>
      <c r="AG37" s="210">
        <v>140</v>
      </c>
      <c r="AH37" s="210">
        <v>93</v>
      </c>
      <c r="AI37" s="210">
        <v>46</v>
      </c>
      <c r="AJ37" s="210"/>
      <c r="AK37" s="210"/>
      <c r="AL37" s="210">
        <v>86</v>
      </c>
      <c r="AM37" s="210">
        <v>69</v>
      </c>
    </row>
    <row r="38" spans="1:39" x14ac:dyDescent="0.2">
      <c r="A38" s="118">
        <v>43160</v>
      </c>
      <c r="B38" s="27">
        <v>33</v>
      </c>
      <c r="C38" s="27">
        <v>0</v>
      </c>
      <c r="D38" s="27">
        <v>0</v>
      </c>
      <c r="AF38" s="212" t="s">
        <v>3455</v>
      </c>
      <c r="AG38" s="210">
        <v>140</v>
      </c>
      <c r="AH38" s="210">
        <v>93</v>
      </c>
      <c r="AI38" s="210">
        <v>46</v>
      </c>
      <c r="AJ38" s="210"/>
      <c r="AK38" s="210"/>
      <c r="AL38" s="210">
        <v>85</v>
      </c>
      <c r="AM38" s="210">
        <v>68</v>
      </c>
    </row>
    <row r="39" spans="1:39" x14ac:dyDescent="0.2">
      <c r="A39" s="118">
        <v>43191</v>
      </c>
      <c r="B39" s="27">
        <v>68</v>
      </c>
      <c r="C39" s="27">
        <v>0</v>
      </c>
      <c r="D39" s="27">
        <v>0</v>
      </c>
      <c r="AF39" s="212" t="s">
        <v>3456</v>
      </c>
      <c r="AG39" s="210">
        <v>140</v>
      </c>
      <c r="AH39" s="210">
        <v>93</v>
      </c>
      <c r="AI39" s="210">
        <v>46</v>
      </c>
      <c r="AJ39" s="210"/>
      <c r="AK39" s="210"/>
      <c r="AL39" s="210">
        <v>85</v>
      </c>
      <c r="AM39" s="210">
        <v>68</v>
      </c>
    </row>
    <row r="40" spans="1:39" x14ac:dyDescent="0.2">
      <c r="A40" s="118">
        <v>43221</v>
      </c>
      <c r="B40" s="27">
        <v>17</v>
      </c>
      <c r="C40" s="27">
        <v>0</v>
      </c>
      <c r="D40" s="27">
        <v>0</v>
      </c>
      <c r="AF40" s="212" t="s">
        <v>3457</v>
      </c>
      <c r="AG40" s="210">
        <v>140</v>
      </c>
      <c r="AH40" s="210">
        <v>93</v>
      </c>
      <c r="AI40" s="210">
        <v>46</v>
      </c>
      <c r="AJ40" s="210"/>
      <c r="AK40" s="210"/>
      <c r="AL40" s="210">
        <v>85</v>
      </c>
      <c r="AM40" s="210">
        <v>68</v>
      </c>
    </row>
    <row r="41" spans="1:39" x14ac:dyDescent="0.2">
      <c r="A41" s="2" t="s">
        <v>84</v>
      </c>
      <c r="B41" s="27">
        <v>269</v>
      </c>
      <c r="C41" s="27">
        <v>0</v>
      </c>
      <c r="D41" s="27">
        <v>0</v>
      </c>
      <c r="AF41" s="212" t="s">
        <v>3458</v>
      </c>
      <c r="AG41" s="210">
        <v>140</v>
      </c>
      <c r="AH41" s="210">
        <v>93</v>
      </c>
      <c r="AI41" s="210">
        <v>46</v>
      </c>
      <c r="AJ41" s="210"/>
      <c r="AK41" s="210"/>
      <c r="AL41" s="210">
        <v>85</v>
      </c>
      <c r="AM41" s="210">
        <v>68</v>
      </c>
    </row>
    <row r="42" spans="1:39" x14ac:dyDescent="0.2">
      <c r="AF42" s="212" t="s">
        <v>3459</v>
      </c>
      <c r="AG42" s="210">
        <v>140</v>
      </c>
      <c r="AH42" s="210">
        <v>93</v>
      </c>
      <c r="AI42" s="210">
        <v>46</v>
      </c>
      <c r="AJ42" s="210"/>
      <c r="AK42" s="210"/>
      <c r="AL42" s="210">
        <v>85</v>
      </c>
      <c r="AM42" s="210">
        <v>68</v>
      </c>
    </row>
    <row r="43" spans="1:39" x14ac:dyDescent="0.2">
      <c r="AF43" s="212" t="s">
        <v>3501</v>
      </c>
      <c r="AG43" s="210">
        <v>140</v>
      </c>
      <c r="AH43" s="210">
        <v>93</v>
      </c>
      <c r="AI43" s="210">
        <v>46</v>
      </c>
      <c r="AJ43" s="210"/>
      <c r="AK43" s="210"/>
      <c r="AL43" s="210">
        <v>85</v>
      </c>
      <c r="AM43" s="210">
        <v>68</v>
      </c>
    </row>
    <row r="44" spans="1:39" x14ac:dyDescent="0.2">
      <c r="AF44" s="212" t="s">
        <v>3502</v>
      </c>
      <c r="AG44" s="210">
        <v>140</v>
      </c>
      <c r="AH44" s="210">
        <v>93</v>
      </c>
      <c r="AI44" s="210">
        <v>46</v>
      </c>
      <c r="AJ44" s="210"/>
      <c r="AK44" s="210"/>
      <c r="AL44" s="210">
        <v>85</v>
      </c>
      <c r="AM44" s="210">
        <v>68</v>
      </c>
    </row>
    <row r="45" spans="1:39" x14ac:dyDescent="0.2">
      <c r="AF45" s="212" t="s">
        <v>3503</v>
      </c>
      <c r="AG45" s="210">
        <v>140</v>
      </c>
      <c r="AH45" s="210">
        <v>93</v>
      </c>
      <c r="AI45" s="210">
        <v>46</v>
      </c>
      <c r="AJ45" s="210"/>
      <c r="AK45" s="210"/>
      <c r="AL45" s="210">
        <v>85</v>
      </c>
      <c r="AM45" s="210">
        <v>68</v>
      </c>
    </row>
    <row r="46" spans="1:39" x14ac:dyDescent="0.2">
      <c r="AF46" s="212" t="s">
        <v>3504</v>
      </c>
      <c r="AG46" s="210">
        <v>140</v>
      </c>
      <c r="AH46" s="210">
        <v>93</v>
      </c>
      <c r="AI46" s="210">
        <v>46</v>
      </c>
      <c r="AJ46" s="210"/>
      <c r="AK46" s="210"/>
      <c r="AL46" s="210">
        <v>85</v>
      </c>
      <c r="AM46" s="210">
        <v>68</v>
      </c>
    </row>
    <row r="47" spans="1:39" x14ac:dyDescent="0.2">
      <c r="AF47" s="212" t="s">
        <v>3505</v>
      </c>
      <c r="AG47" s="210">
        <v>140</v>
      </c>
      <c r="AH47" s="210">
        <v>93</v>
      </c>
      <c r="AI47" s="210">
        <v>46</v>
      </c>
      <c r="AJ47" s="210"/>
      <c r="AK47" s="210"/>
      <c r="AL47" s="210">
        <v>85</v>
      </c>
      <c r="AM47" s="210">
        <v>68</v>
      </c>
    </row>
    <row r="48" spans="1:39" x14ac:dyDescent="0.2">
      <c r="AF48" s="211" t="s">
        <v>3506</v>
      </c>
      <c r="AG48" s="210"/>
      <c r="AH48" s="210"/>
      <c r="AI48" s="210"/>
      <c r="AJ48" s="210"/>
      <c r="AK48" s="210"/>
      <c r="AL48" s="210"/>
      <c r="AM48" s="210"/>
    </row>
    <row r="49" spans="8:39" x14ac:dyDescent="0.2">
      <c r="H49" s="68"/>
      <c r="I49" s="68"/>
      <c r="L49"/>
      <c r="M49"/>
      <c r="S49" s="68"/>
      <c r="T49" s="68"/>
      <c r="U49" s="68"/>
      <c r="V49" s="68"/>
      <c r="AA49"/>
      <c r="AB49"/>
      <c r="AC49"/>
      <c r="AD49"/>
      <c r="AF49" s="212" t="s">
        <v>3507</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3508</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3509</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3510</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3511</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3512</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816</v>
      </c>
      <c r="B2" s="68" t="s">
        <v>1015</v>
      </c>
      <c r="C2">
        <v>140</v>
      </c>
      <c r="D2" s="50">
        <v>43169</v>
      </c>
      <c r="E2" s="13">
        <v>93</v>
      </c>
      <c r="F2" s="13">
        <v>141</v>
      </c>
      <c r="G2" s="13">
        <v>93</v>
      </c>
      <c r="H2" s="13">
        <v>46</v>
      </c>
      <c r="I2" s="13"/>
      <c r="J2" s="13"/>
      <c r="K2" s="85"/>
      <c r="L2" s="1"/>
      <c r="M2" s="1"/>
    </row>
    <row r="3" spans="1:13" ht="16.5" customHeight="1" x14ac:dyDescent="0.2">
      <c r="A3" s="13" t="s">
        <v>816</v>
      </c>
      <c r="B3" t="s">
        <v>1015</v>
      </c>
      <c r="C3">
        <v>140</v>
      </c>
      <c r="D3" s="88">
        <v>43170</v>
      </c>
      <c r="E3" s="13">
        <v>93</v>
      </c>
      <c r="F3" s="13">
        <v>141</v>
      </c>
      <c r="G3" s="13">
        <v>93</v>
      </c>
      <c r="H3" s="13">
        <v>46</v>
      </c>
      <c r="I3" s="13"/>
      <c r="J3" s="13"/>
      <c r="K3" s="13"/>
      <c r="L3" s="12"/>
      <c r="M3" s="13"/>
    </row>
    <row r="4" spans="1:13" x14ac:dyDescent="0.2">
      <c r="A4" s="13" t="s">
        <v>816</v>
      </c>
      <c r="B4" t="s">
        <v>1015</v>
      </c>
      <c r="C4">
        <v>140</v>
      </c>
      <c r="D4" s="88">
        <v>43171</v>
      </c>
      <c r="E4" s="13">
        <v>93</v>
      </c>
      <c r="F4" s="13">
        <v>141</v>
      </c>
      <c r="G4" s="13">
        <v>93</v>
      </c>
      <c r="H4" s="13">
        <v>46</v>
      </c>
      <c r="I4" s="13"/>
      <c r="J4" s="13"/>
      <c r="K4" s="13"/>
      <c r="L4" s="12"/>
      <c r="M4" s="13"/>
    </row>
    <row r="5" spans="1:13" x14ac:dyDescent="0.2">
      <c r="A5" s="13" t="s">
        <v>816</v>
      </c>
      <c r="B5" t="s">
        <v>1015</v>
      </c>
      <c r="C5">
        <v>140</v>
      </c>
      <c r="D5" s="88">
        <v>43172</v>
      </c>
      <c r="E5" s="13">
        <v>93</v>
      </c>
      <c r="F5" s="13">
        <v>141</v>
      </c>
      <c r="G5" s="13">
        <v>93</v>
      </c>
      <c r="H5" s="13">
        <v>46</v>
      </c>
      <c r="I5" s="13"/>
      <c r="J5" s="13"/>
      <c r="K5" s="13"/>
      <c r="L5" s="12"/>
      <c r="M5" s="13"/>
    </row>
    <row r="6" spans="1:13" x14ac:dyDescent="0.2">
      <c r="A6" s="13" t="s">
        <v>816</v>
      </c>
      <c r="B6" t="s">
        <v>1015</v>
      </c>
      <c r="C6">
        <v>140</v>
      </c>
      <c r="D6" s="88">
        <v>43173</v>
      </c>
      <c r="E6" s="13">
        <v>93</v>
      </c>
      <c r="F6" s="13">
        <v>141</v>
      </c>
      <c r="G6" s="13">
        <v>93</v>
      </c>
      <c r="H6" s="13">
        <v>46</v>
      </c>
      <c r="I6" s="13"/>
      <c r="J6" s="13"/>
      <c r="K6" s="13"/>
      <c r="L6" s="12"/>
      <c r="M6" s="13"/>
    </row>
    <row r="7" spans="1:13" x14ac:dyDescent="0.2">
      <c r="A7" s="13" t="s">
        <v>816</v>
      </c>
      <c r="B7" t="s">
        <v>1015</v>
      </c>
      <c r="C7">
        <v>140</v>
      </c>
      <c r="D7" s="88">
        <v>43174</v>
      </c>
      <c r="E7" s="13">
        <v>93</v>
      </c>
      <c r="F7" s="13">
        <v>141</v>
      </c>
      <c r="G7" s="13">
        <v>93</v>
      </c>
      <c r="H7" s="13">
        <v>46</v>
      </c>
      <c r="I7" s="13"/>
      <c r="J7" s="13"/>
      <c r="K7" s="13"/>
      <c r="L7" s="12"/>
      <c r="M7" s="13"/>
    </row>
    <row r="8" spans="1:13" x14ac:dyDescent="0.2">
      <c r="A8" s="13" t="s">
        <v>816</v>
      </c>
      <c r="B8" t="s">
        <v>1015</v>
      </c>
      <c r="C8">
        <v>140</v>
      </c>
      <c r="D8" s="88">
        <v>43175</v>
      </c>
      <c r="E8" s="13">
        <v>93</v>
      </c>
      <c r="F8" s="13">
        <v>158</v>
      </c>
      <c r="G8" s="13">
        <v>93</v>
      </c>
      <c r="H8" s="13">
        <v>46</v>
      </c>
      <c r="I8" s="13"/>
      <c r="J8" s="13"/>
      <c r="K8" s="13"/>
      <c r="L8" s="12"/>
      <c r="M8" s="13"/>
    </row>
    <row r="9" spans="1:13" x14ac:dyDescent="0.2">
      <c r="A9" s="13" t="s">
        <v>816</v>
      </c>
      <c r="B9" t="s">
        <v>1015</v>
      </c>
      <c r="C9">
        <v>140</v>
      </c>
      <c r="D9" s="88">
        <v>43176</v>
      </c>
      <c r="E9" s="13">
        <v>90</v>
      </c>
      <c r="F9" s="13">
        <v>155</v>
      </c>
      <c r="G9" s="13">
        <v>93</v>
      </c>
      <c r="H9" s="13">
        <v>46</v>
      </c>
      <c r="I9" s="13"/>
      <c r="J9" s="13"/>
      <c r="K9" s="13"/>
      <c r="L9" s="12"/>
      <c r="M9" s="13"/>
    </row>
    <row r="10" spans="1:13" x14ac:dyDescent="0.2">
      <c r="A10" s="13" t="s">
        <v>816</v>
      </c>
      <c r="B10" t="s">
        <v>1015</v>
      </c>
      <c r="C10">
        <v>140</v>
      </c>
      <c r="D10" s="88">
        <v>43177</v>
      </c>
      <c r="E10" s="13">
        <v>90</v>
      </c>
      <c r="F10" s="13">
        <v>155</v>
      </c>
      <c r="G10" s="13">
        <v>93</v>
      </c>
      <c r="H10" s="13">
        <v>46</v>
      </c>
      <c r="I10" s="13"/>
      <c r="J10" s="13"/>
      <c r="K10" s="13"/>
      <c r="L10" s="12"/>
      <c r="M10" s="13"/>
    </row>
    <row r="11" spans="1:13" x14ac:dyDescent="0.2">
      <c r="A11" s="13" t="s">
        <v>816</v>
      </c>
      <c r="B11" t="s">
        <v>1015</v>
      </c>
      <c r="C11">
        <v>140</v>
      </c>
      <c r="D11" s="88">
        <v>43178</v>
      </c>
      <c r="E11" s="13">
        <v>90</v>
      </c>
      <c r="F11" s="13">
        <v>155</v>
      </c>
      <c r="G11" s="13">
        <v>93</v>
      </c>
      <c r="H11" s="13">
        <v>46</v>
      </c>
      <c r="I11" s="13"/>
      <c r="J11" s="13"/>
      <c r="K11" s="13"/>
      <c r="L11" s="12"/>
      <c r="M11" s="13"/>
    </row>
    <row r="12" spans="1:13" x14ac:dyDescent="0.2">
      <c r="A12" s="13" t="s">
        <v>816</v>
      </c>
      <c r="B12" t="s">
        <v>1015</v>
      </c>
      <c r="C12">
        <v>140</v>
      </c>
      <c r="D12" s="88">
        <v>43179</v>
      </c>
      <c r="E12" s="13">
        <v>87</v>
      </c>
      <c r="F12" s="13">
        <v>152</v>
      </c>
      <c r="G12" s="13">
        <v>93</v>
      </c>
      <c r="H12" s="13">
        <v>46</v>
      </c>
      <c r="I12" s="13"/>
      <c r="J12" s="13"/>
      <c r="K12" s="13"/>
      <c r="L12" s="12"/>
      <c r="M12" s="13"/>
    </row>
    <row r="13" spans="1:13" x14ac:dyDescent="0.2">
      <c r="A13" s="13" t="s">
        <v>816</v>
      </c>
      <c r="B13" t="s">
        <v>1015</v>
      </c>
      <c r="C13">
        <v>140</v>
      </c>
      <c r="D13" s="88">
        <v>43180</v>
      </c>
      <c r="E13" s="13">
        <v>87</v>
      </c>
      <c r="F13" s="13">
        <v>104</v>
      </c>
      <c r="G13" s="13">
        <v>93</v>
      </c>
      <c r="H13" s="13">
        <v>46</v>
      </c>
      <c r="I13" s="13"/>
      <c r="J13" s="13"/>
      <c r="K13" s="13"/>
      <c r="L13" s="12"/>
      <c r="M13" s="13"/>
    </row>
    <row r="14" spans="1:13" x14ac:dyDescent="0.2">
      <c r="A14" s="13" t="s">
        <v>816</v>
      </c>
      <c r="B14" t="s">
        <v>1015</v>
      </c>
      <c r="C14">
        <v>140</v>
      </c>
      <c r="D14" s="88">
        <v>43182</v>
      </c>
      <c r="E14" s="13">
        <v>117</v>
      </c>
      <c r="F14" s="13">
        <v>117</v>
      </c>
      <c r="G14" s="13">
        <v>93</v>
      </c>
      <c r="H14" s="13">
        <v>46</v>
      </c>
      <c r="I14" s="13"/>
      <c r="J14" s="13"/>
      <c r="K14" s="13"/>
      <c r="L14" s="12"/>
      <c r="M14" s="13"/>
    </row>
    <row r="15" spans="1:13" x14ac:dyDescent="0.2">
      <c r="A15" s="13" t="s">
        <v>816</v>
      </c>
      <c r="B15" t="s">
        <v>1015</v>
      </c>
      <c r="C15">
        <v>140</v>
      </c>
      <c r="D15" s="88">
        <v>43183</v>
      </c>
      <c r="E15" s="13">
        <v>117</v>
      </c>
      <c r="F15" s="13">
        <v>117</v>
      </c>
      <c r="G15" s="13">
        <v>93</v>
      </c>
      <c r="H15" s="13">
        <v>46</v>
      </c>
      <c r="I15" s="13"/>
      <c r="J15" s="13"/>
      <c r="K15" s="13"/>
      <c r="L15" s="12"/>
      <c r="M15" s="13"/>
    </row>
    <row r="16" spans="1:13" x14ac:dyDescent="0.2">
      <c r="A16" s="13" t="s">
        <v>816</v>
      </c>
      <c r="B16" t="s">
        <v>1015</v>
      </c>
      <c r="C16">
        <v>140</v>
      </c>
      <c r="D16" s="88">
        <v>43184</v>
      </c>
      <c r="E16" s="13">
        <v>117</v>
      </c>
      <c r="F16" s="13">
        <v>117</v>
      </c>
      <c r="G16" s="13">
        <v>93</v>
      </c>
      <c r="H16" s="13">
        <v>46</v>
      </c>
      <c r="I16" s="13"/>
      <c r="J16" s="13"/>
      <c r="K16" s="13"/>
      <c r="L16" s="12"/>
      <c r="M16" s="13"/>
    </row>
    <row r="17" spans="1:13" x14ac:dyDescent="0.2">
      <c r="A17" s="13" t="s">
        <v>816</v>
      </c>
      <c r="B17" t="s">
        <v>1015</v>
      </c>
      <c r="C17">
        <v>140</v>
      </c>
      <c r="D17" s="88">
        <v>43185</v>
      </c>
      <c r="E17" s="13">
        <v>117</v>
      </c>
      <c r="F17" s="13">
        <v>117</v>
      </c>
      <c r="G17" s="13">
        <v>93</v>
      </c>
      <c r="H17" s="13">
        <v>46</v>
      </c>
      <c r="I17" s="13"/>
      <c r="J17" s="13"/>
      <c r="K17" s="13"/>
      <c r="L17" s="12"/>
      <c r="M17" s="13"/>
    </row>
    <row r="18" spans="1:13" x14ac:dyDescent="0.2">
      <c r="A18" s="13" t="s">
        <v>816</v>
      </c>
      <c r="B18" t="s">
        <v>1015</v>
      </c>
      <c r="C18">
        <v>140</v>
      </c>
      <c r="D18" s="88">
        <v>43186</v>
      </c>
      <c r="E18" s="13">
        <v>112</v>
      </c>
      <c r="F18" s="13">
        <v>112</v>
      </c>
      <c r="G18" s="13">
        <v>93</v>
      </c>
      <c r="H18" s="13">
        <v>46</v>
      </c>
      <c r="I18" s="13"/>
      <c r="J18" s="13"/>
      <c r="K18" s="13"/>
      <c r="L18" s="12"/>
      <c r="M18" s="13"/>
    </row>
    <row r="19" spans="1:13" x14ac:dyDescent="0.2">
      <c r="A19" s="13" t="s">
        <v>816</v>
      </c>
      <c r="B19" t="s">
        <v>1015</v>
      </c>
      <c r="C19">
        <v>140</v>
      </c>
      <c r="D19" s="88">
        <v>43187</v>
      </c>
      <c r="E19" s="13">
        <v>101</v>
      </c>
      <c r="F19" s="13">
        <v>101</v>
      </c>
      <c r="G19" s="13">
        <v>93</v>
      </c>
      <c r="H19" s="13">
        <v>46</v>
      </c>
      <c r="I19" s="13"/>
      <c r="J19" s="13"/>
      <c r="K19" s="13"/>
      <c r="L19" s="12"/>
      <c r="M19" s="13"/>
    </row>
    <row r="20" spans="1:13" x14ac:dyDescent="0.2">
      <c r="A20" s="13" t="s">
        <v>816</v>
      </c>
      <c r="B20" t="s">
        <v>1015</v>
      </c>
      <c r="C20">
        <v>140</v>
      </c>
      <c r="D20" s="88">
        <v>43188</v>
      </c>
      <c r="E20" s="13">
        <v>95</v>
      </c>
      <c r="F20" s="13">
        <v>95</v>
      </c>
      <c r="G20" s="13">
        <v>93</v>
      </c>
      <c r="H20" s="13">
        <v>46</v>
      </c>
      <c r="I20" s="13"/>
      <c r="J20" s="13"/>
      <c r="K20" s="13"/>
      <c r="L20" s="12"/>
      <c r="M20" s="13"/>
    </row>
    <row r="21" spans="1:13" x14ac:dyDescent="0.2">
      <c r="A21" s="13" t="s">
        <v>816</v>
      </c>
      <c r="B21" t="s">
        <v>1015</v>
      </c>
      <c r="C21">
        <v>140</v>
      </c>
      <c r="D21" s="88">
        <v>43189</v>
      </c>
      <c r="E21" s="13">
        <v>94</v>
      </c>
      <c r="F21" s="13">
        <v>94</v>
      </c>
      <c r="G21" s="13">
        <v>93</v>
      </c>
      <c r="H21" s="13">
        <v>46</v>
      </c>
      <c r="I21" s="13"/>
      <c r="J21" s="13"/>
      <c r="K21" s="13"/>
      <c r="L21" s="12"/>
      <c r="M21" s="13"/>
    </row>
    <row r="22" spans="1:13" x14ac:dyDescent="0.2">
      <c r="A22" s="13" t="s">
        <v>816</v>
      </c>
      <c r="B22" t="s">
        <v>1015</v>
      </c>
      <c r="C22">
        <v>140</v>
      </c>
      <c r="D22" s="88">
        <v>43192</v>
      </c>
      <c r="E22" s="13">
        <v>94</v>
      </c>
      <c r="F22" s="13">
        <v>94</v>
      </c>
      <c r="G22" s="13">
        <v>93</v>
      </c>
      <c r="H22" s="13">
        <v>46</v>
      </c>
      <c r="I22" s="13"/>
      <c r="J22" s="13"/>
      <c r="K22" s="13"/>
      <c r="L22" s="12"/>
      <c r="M22" s="13"/>
    </row>
    <row r="23" spans="1:13" x14ac:dyDescent="0.2">
      <c r="A23" s="13" t="s">
        <v>816</v>
      </c>
      <c r="B23" t="s">
        <v>1015</v>
      </c>
      <c r="C23">
        <v>140</v>
      </c>
      <c r="D23" s="88">
        <v>43193</v>
      </c>
      <c r="E23" s="13">
        <v>93</v>
      </c>
      <c r="F23" s="13">
        <v>93</v>
      </c>
      <c r="G23" s="13">
        <v>93</v>
      </c>
      <c r="H23" s="13">
        <v>46</v>
      </c>
      <c r="I23" s="13"/>
      <c r="J23" s="13"/>
      <c r="K23" s="13"/>
      <c r="L23" s="12"/>
      <c r="M23" s="13"/>
    </row>
    <row r="24" spans="1:13" x14ac:dyDescent="0.2">
      <c r="A24" s="13" t="s">
        <v>816</v>
      </c>
      <c r="B24" t="s">
        <v>1015</v>
      </c>
      <c r="C24">
        <v>140</v>
      </c>
      <c r="D24" s="88">
        <v>43194</v>
      </c>
      <c r="E24" s="13">
        <v>74</v>
      </c>
      <c r="F24" s="13">
        <v>74</v>
      </c>
      <c r="G24" s="13">
        <v>93</v>
      </c>
      <c r="H24" s="13">
        <v>46</v>
      </c>
      <c r="I24" s="13"/>
      <c r="J24" s="13"/>
      <c r="K24" s="13"/>
      <c r="L24" s="12"/>
      <c r="M24" s="13"/>
    </row>
    <row r="25" spans="1:13" x14ac:dyDescent="0.2">
      <c r="A25" s="13" t="s">
        <v>816</v>
      </c>
      <c r="B25" t="s">
        <v>1015</v>
      </c>
      <c r="C25">
        <v>140</v>
      </c>
      <c r="D25" s="88">
        <v>43195</v>
      </c>
      <c r="E25" s="13">
        <v>74</v>
      </c>
      <c r="F25" s="13">
        <v>91</v>
      </c>
      <c r="G25" s="13">
        <v>93</v>
      </c>
      <c r="H25" s="13">
        <v>46</v>
      </c>
      <c r="I25" s="13"/>
      <c r="J25" s="13"/>
      <c r="K25" s="13"/>
      <c r="L25" s="12"/>
      <c r="M25" s="13"/>
    </row>
    <row r="26" spans="1:13" x14ac:dyDescent="0.2">
      <c r="A26" s="13" t="s">
        <v>816</v>
      </c>
      <c r="B26" t="s">
        <v>1015</v>
      </c>
      <c r="C26">
        <v>140</v>
      </c>
      <c r="D26" s="88">
        <v>43196</v>
      </c>
      <c r="E26" s="13">
        <v>74</v>
      </c>
      <c r="F26" s="13">
        <v>91</v>
      </c>
      <c r="G26" s="13">
        <v>93</v>
      </c>
      <c r="H26" s="13">
        <v>46</v>
      </c>
      <c r="I26" s="13"/>
      <c r="J26" s="13"/>
      <c r="K26" s="13"/>
      <c r="L26" s="12"/>
      <c r="M26" s="13"/>
    </row>
    <row r="27" spans="1:13" x14ac:dyDescent="0.2">
      <c r="A27" s="13" t="s">
        <v>816</v>
      </c>
      <c r="B27" t="s">
        <v>1015</v>
      </c>
      <c r="C27">
        <v>140</v>
      </c>
      <c r="D27" s="88">
        <v>43199</v>
      </c>
      <c r="E27" s="13">
        <v>72</v>
      </c>
      <c r="F27" s="13">
        <v>89</v>
      </c>
      <c r="G27" s="13">
        <v>93</v>
      </c>
      <c r="H27" s="13">
        <v>46</v>
      </c>
      <c r="I27" s="13"/>
      <c r="J27" s="13"/>
      <c r="K27" s="13"/>
      <c r="L27" s="12"/>
      <c r="M27" s="13"/>
    </row>
    <row r="28" spans="1:13" x14ac:dyDescent="0.2">
      <c r="A28" s="13" t="s">
        <v>816</v>
      </c>
      <c r="B28" t="s">
        <v>1015</v>
      </c>
      <c r="C28">
        <v>140</v>
      </c>
      <c r="D28" s="88">
        <v>43200</v>
      </c>
      <c r="E28" s="13">
        <v>69</v>
      </c>
      <c r="F28" s="13">
        <v>86</v>
      </c>
      <c r="G28" s="13">
        <v>93</v>
      </c>
      <c r="H28" s="13">
        <v>46</v>
      </c>
      <c r="I28" s="13"/>
      <c r="J28" s="13"/>
      <c r="K28" s="13"/>
      <c r="L28" s="12"/>
      <c r="M28" s="13"/>
    </row>
    <row r="29" spans="1:13" x14ac:dyDescent="0.2">
      <c r="A29" s="13" t="s">
        <v>816</v>
      </c>
      <c r="B29" t="s">
        <v>1015</v>
      </c>
      <c r="C29">
        <v>140</v>
      </c>
      <c r="D29" s="88">
        <v>43201</v>
      </c>
      <c r="E29" s="13">
        <v>69</v>
      </c>
      <c r="F29" s="13">
        <v>86</v>
      </c>
      <c r="G29" s="13">
        <v>93</v>
      </c>
      <c r="H29" s="13">
        <v>46</v>
      </c>
      <c r="I29" s="13"/>
      <c r="J29" s="13"/>
      <c r="K29" s="13"/>
      <c r="L29" s="12"/>
      <c r="M29" s="13"/>
    </row>
    <row r="30" spans="1:13" x14ac:dyDescent="0.2">
      <c r="A30" s="13" t="s">
        <v>816</v>
      </c>
      <c r="B30" t="s">
        <v>1015</v>
      </c>
      <c r="C30">
        <v>140</v>
      </c>
      <c r="D30" s="88">
        <v>43202</v>
      </c>
      <c r="E30" s="13">
        <v>69</v>
      </c>
      <c r="F30" s="13">
        <v>86</v>
      </c>
      <c r="G30" s="13">
        <v>93</v>
      </c>
      <c r="H30" s="13">
        <v>46</v>
      </c>
      <c r="I30" s="13"/>
      <c r="J30" s="13"/>
      <c r="K30" s="13"/>
      <c r="L30" s="12"/>
      <c r="M30" s="13"/>
    </row>
    <row r="31" spans="1:13" x14ac:dyDescent="0.2">
      <c r="A31" s="13" t="s">
        <v>816</v>
      </c>
      <c r="B31" t="s">
        <v>1015</v>
      </c>
      <c r="C31">
        <v>140</v>
      </c>
      <c r="D31" s="88">
        <v>43203</v>
      </c>
      <c r="E31" s="13">
        <v>68</v>
      </c>
      <c r="F31" s="13">
        <v>85</v>
      </c>
      <c r="G31" s="13">
        <v>93</v>
      </c>
      <c r="H31" s="13">
        <v>46</v>
      </c>
      <c r="I31" s="13"/>
      <c r="J31" s="13"/>
      <c r="K31" s="13"/>
      <c r="L31" s="12"/>
      <c r="M31" s="13"/>
    </row>
    <row r="32" spans="1:13" x14ac:dyDescent="0.2">
      <c r="A32" s="13" t="s">
        <v>816</v>
      </c>
      <c r="B32" t="s">
        <v>1015</v>
      </c>
      <c r="C32">
        <v>140</v>
      </c>
      <c r="D32" s="88">
        <v>43207</v>
      </c>
      <c r="E32" s="13">
        <v>68</v>
      </c>
      <c r="F32" s="13">
        <v>85</v>
      </c>
      <c r="G32" s="13">
        <v>93</v>
      </c>
      <c r="H32" s="13">
        <v>46</v>
      </c>
      <c r="I32" s="13"/>
      <c r="J32" s="13"/>
      <c r="K32" s="13"/>
      <c r="L32" s="12"/>
      <c r="M32" s="13"/>
    </row>
    <row r="33" spans="1:13" x14ac:dyDescent="0.2">
      <c r="A33" s="13" t="s">
        <v>816</v>
      </c>
      <c r="B33" t="s">
        <v>1015</v>
      </c>
      <c r="C33">
        <v>140</v>
      </c>
      <c r="D33" s="88">
        <v>43208</v>
      </c>
      <c r="E33" s="13">
        <v>68</v>
      </c>
      <c r="F33" s="13">
        <v>85</v>
      </c>
      <c r="G33" s="13">
        <v>93</v>
      </c>
      <c r="H33" s="13">
        <v>46</v>
      </c>
      <c r="I33" s="13"/>
      <c r="J33" s="13"/>
      <c r="K33" s="13"/>
      <c r="L33" s="12"/>
      <c r="M33" s="13"/>
    </row>
    <row r="34" spans="1:13" x14ac:dyDescent="0.2">
      <c r="A34" s="13" t="s">
        <v>816</v>
      </c>
      <c r="B34" t="s">
        <v>1015</v>
      </c>
      <c r="C34">
        <v>140</v>
      </c>
      <c r="D34" s="88">
        <v>43209</v>
      </c>
      <c r="E34" s="13">
        <v>68</v>
      </c>
      <c r="F34" s="13">
        <v>85</v>
      </c>
      <c r="G34" s="13">
        <v>93</v>
      </c>
      <c r="H34" s="13">
        <v>46</v>
      </c>
      <c r="I34" s="13"/>
      <c r="J34" s="13"/>
      <c r="K34" s="13"/>
      <c r="L34" s="12"/>
      <c r="M34" s="13"/>
    </row>
    <row r="35" spans="1:13" x14ac:dyDescent="0.2">
      <c r="A35" s="13" t="s">
        <v>816</v>
      </c>
      <c r="B35" t="s">
        <v>1015</v>
      </c>
      <c r="C35">
        <v>140</v>
      </c>
      <c r="D35" s="88">
        <v>43210</v>
      </c>
      <c r="E35" s="13">
        <v>68</v>
      </c>
      <c r="F35" s="13">
        <v>85</v>
      </c>
      <c r="G35" s="13">
        <v>93</v>
      </c>
      <c r="H35" s="13">
        <v>46</v>
      </c>
      <c r="I35" s="13"/>
      <c r="J35" s="13"/>
      <c r="K35" s="13"/>
      <c r="L35" s="12"/>
      <c r="M35" s="13"/>
    </row>
    <row r="36" spans="1:13" x14ac:dyDescent="0.2">
      <c r="A36" s="13" t="s">
        <v>816</v>
      </c>
      <c r="B36" t="s">
        <v>1015</v>
      </c>
      <c r="C36">
        <v>140</v>
      </c>
      <c r="D36" s="88">
        <v>43211</v>
      </c>
      <c r="E36" s="13">
        <v>68</v>
      </c>
      <c r="F36" s="13">
        <v>85</v>
      </c>
      <c r="G36" s="13">
        <v>93</v>
      </c>
      <c r="H36" s="13">
        <v>46</v>
      </c>
      <c r="I36" s="13"/>
      <c r="J36" s="13"/>
      <c r="K36" s="13"/>
      <c r="L36" s="12"/>
      <c r="M36" s="13"/>
    </row>
    <row r="37" spans="1:13" x14ac:dyDescent="0.2">
      <c r="A37" s="13" t="s">
        <v>816</v>
      </c>
      <c r="B37" t="s">
        <v>1015</v>
      </c>
      <c r="C37">
        <v>140</v>
      </c>
      <c r="D37" s="88">
        <v>43214</v>
      </c>
      <c r="E37" s="13">
        <v>68</v>
      </c>
      <c r="F37" s="13">
        <v>85</v>
      </c>
      <c r="G37" s="13">
        <v>93</v>
      </c>
      <c r="H37" s="13">
        <v>46</v>
      </c>
      <c r="I37" s="13"/>
      <c r="J37" s="13"/>
      <c r="K37" s="13"/>
      <c r="L37" s="12"/>
      <c r="M37" s="13"/>
    </row>
    <row r="38" spans="1:13" x14ac:dyDescent="0.2">
      <c r="A38" s="13" t="s">
        <v>816</v>
      </c>
      <c r="B38" t="s">
        <v>1015</v>
      </c>
      <c r="C38">
        <v>140</v>
      </c>
      <c r="D38" s="88">
        <v>43215</v>
      </c>
      <c r="E38" s="13">
        <v>68</v>
      </c>
      <c r="F38" s="13">
        <v>85</v>
      </c>
      <c r="G38" s="13">
        <v>93</v>
      </c>
      <c r="H38" s="13">
        <v>46</v>
      </c>
      <c r="I38" s="13"/>
      <c r="J38" s="13"/>
      <c r="K38" s="13"/>
      <c r="L38" s="12"/>
      <c r="M38" s="13"/>
    </row>
    <row r="39" spans="1:13" x14ac:dyDescent="0.2">
      <c r="A39" s="13" t="s">
        <v>816</v>
      </c>
      <c r="B39" t="s">
        <v>1015</v>
      </c>
      <c r="C39">
        <v>140</v>
      </c>
      <c r="D39" s="88">
        <v>43216</v>
      </c>
      <c r="E39" s="13">
        <v>68</v>
      </c>
      <c r="F39" s="13">
        <v>85</v>
      </c>
      <c r="G39" s="13">
        <v>93</v>
      </c>
      <c r="H39" s="13">
        <v>46</v>
      </c>
      <c r="I39" s="13"/>
      <c r="J39" s="13"/>
      <c r="K39" s="13"/>
      <c r="L39" s="12"/>
      <c r="M39" s="13"/>
    </row>
    <row r="40" spans="1:13" x14ac:dyDescent="0.2">
      <c r="A40" s="13" t="s">
        <v>816</v>
      </c>
      <c r="B40" t="s">
        <v>1015</v>
      </c>
      <c r="C40">
        <v>140</v>
      </c>
      <c r="D40" s="88">
        <v>43220</v>
      </c>
      <c r="E40" s="13">
        <v>68</v>
      </c>
      <c r="F40" s="13">
        <v>85</v>
      </c>
      <c r="G40" s="13">
        <v>93</v>
      </c>
      <c r="H40" s="13">
        <v>46</v>
      </c>
      <c r="I40" s="13"/>
      <c r="J40" s="13"/>
      <c r="K40" s="13"/>
      <c r="L40" s="12"/>
      <c r="M40" s="13"/>
    </row>
    <row r="41" spans="1:13" x14ac:dyDescent="0.2">
      <c r="A41" s="13" t="s">
        <v>816</v>
      </c>
      <c r="B41" t="s">
        <v>1015</v>
      </c>
      <c r="C41">
        <v>140</v>
      </c>
      <c r="D41" s="88">
        <v>43221</v>
      </c>
      <c r="E41" s="13">
        <v>68</v>
      </c>
      <c r="F41" s="13">
        <v>85</v>
      </c>
      <c r="G41" s="13">
        <v>93</v>
      </c>
      <c r="H41" s="13">
        <v>46</v>
      </c>
      <c r="I41" s="13"/>
      <c r="J41" s="13"/>
      <c r="K41" s="13"/>
      <c r="L41" s="12"/>
      <c r="M41" s="13"/>
    </row>
    <row r="42" spans="1:13" x14ac:dyDescent="0.2">
      <c r="A42" s="13" t="s">
        <v>816</v>
      </c>
      <c r="B42" t="s">
        <v>1015</v>
      </c>
      <c r="C42">
        <v>140</v>
      </c>
      <c r="D42" s="88">
        <v>43222</v>
      </c>
      <c r="E42" s="13">
        <v>68</v>
      </c>
      <c r="F42" s="13">
        <v>85</v>
      </c>
      <c r="G42" s="13">
        <v>93</v>
      </c>
      <c r="H42" s="13">
        <v>46</v>
      </c>
      <c r="I42" s="13"/>
      <c r="J42" s="13"/>
      <c r="K42" s="13"/>
      <c r="L42" s="12"/>
      <c r="M42" s="13"/>
    </row>
    <row r="43" spans="1:13" x14ac:dyDescent="0.2">
      <c r="A43" s="13" t="s">
        <v>816</v>
      </c>
      <c r="B43" t="s">
        <v>1015</v>
      </c>
      <c r="C43">
        <v>140</v>
      </c>
      <c r="D43" s="88">
        <v>43224</v>
      </c>
      <c r="E43" s="13">
        <v>9</v>
      </c>
      <c r="F43" s="13">
        <v>26</v>
      </c>
      <c r="G43" s="13">
        <v>93</v>
      </c>
      <c r="H43" s="13">
        <v>46</v>
      </c>
      <c r="I43" s="13"/>
      <c r="J43" s="13"/>
      <c r="K43" s="13"/>
      <c r="L43" s="12"/>
      <c r="M43" s="13"/>
    </row>
    <row r="44" spans="1:13" x14ac:dyDescent="0.2">
      <c r="A44" s="13" t="s">
        <v>816</v>
      </c>
      <c r="B44" t="s">
        <v>1015</v>
      </c>
      <c r="C44">
        <v>140</v>
      </c>
      <c r="D44" s="88">
        <v>43225</v>
      </c>
      <c r="E44" s="13">
        <v>9</v>
      </c>
      <c r="F44" s="13">
        <v>26</v>
      </c>
      <c r="G44" s="13">
        <v>93</v>
      </c>
      <c r="H44" s="13">
        <v>46</v>
      </c>
      <c r="I44" s="13"/>
      <c r="J44" s="13"/>
      <c r="K44" s="13"/>
      <c r="L44" s="12"/>
      <c r="M44" s="13"/>
    </row>
    <row r="45" spans="1:13" x14ac:dyDescent="0.2">
      <c r="A45" s="13" t="s">
        <v>816</v>
      </c>
      <c r="B45" t="s">
        <v>1015</v>
      </c>
      <c r="C45">
        <v>140</v>
      </c>
      <c r="D45" s="88">
        <v>43227</v>
      </c>
      <c r="E45" s="13">
        <v>8</v>
      </c>
      <c r="F45" s="13">
        <v>25</v>
      </c>
      <c r="G45" s="13">
        <v>93</v>
      </c>
      <c r="H45" s="13">
        <v>46</v>
      </c>
      <c r="I45" s="13"/>
      <c r="J45" s="13"/>
      <c r="K45" s="13"/>
      <c r="L45" s="12"/>
      <c r="M45" s="13"/>
    </row>
    <row r="46" spans="1:13" x14ac:dyDescent="0.2">
      <c r="A46" s="13" t="s">
        <v>816</v>
      </c>
      <c r="B46" t="s">
        <v>1015</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816</v>
      </c>
      <c r="B2" t="s">
        <v>1015</v>
      </c>
      <c r="C2" s="88">
        <v>43040</v>
      </c>
      <c r="D2">
        <v>46</v>
      </c>
      <c r="E2">
        <v>0</v>
      </c>
      <c r="F2">
        <v>0</v>
      </c>
    </row>
    <row r="3" spans="1:6" x14ac:dyDescent="0.2">
      <c r="A3" t="s">
        <v>816</v>
      </c>
      <c r="B3" t="s">
        <v>1015</v>
      </c>
      <c r="C3" s="88">
        <v>43070</v>
      </c>
      <c r="D3">
        <v>23</v>
      </c>
      <c r="E3">
        <v>0</v>
      </c>
      <c r="F3">
        <v>0</v>
      </c>
    </row>
    <row r="4" spans="1:6" x14ac:dyDescent="0.2">
      <c r="A4" t="s">
        <v>816</v>
      </c>
      <c r="B4" t="s">
        <v>1015</v>
      </c>
      <c r="C4" s="88">
        <v>43101</v>
      </c>
      <c r="D4">
        <v>28</v>
      </c>
      <c r="E4">
        <v>0</v>
      </c>
      <c r="F4">
        <v>0</v>
      </c>
    </row>
    <row r="5" spans="1:6" x14ac:dyDescent="0.2">
      <c r="A5" t="s">
        <v>816</v>
      </c>
      <c r="B5" t="s">
        <v>1015</v>
      </c>
      <c r="C5" s="88">
        <v>43132</v>
      </c>
      <c r="D5">
        <v>54</v>
      </c>
      <c r="E5">
        <v>0</v>
      </c>
      <c r="F5">
        <v>0</v>
      </c>
    </row>
    <row r="6" spans="1:6" x14ac:dyDescent="0.2">
      <c r="A6" t="s">
        <v>816</v>
      </c>
      <c r="B6" t="s">
        <v>1015</v>
      </c>
      <c r="C6" s="88">
        <v>43160</v>
      </c>
      <c r="D6">
        <v>33</v>
      </c>
      <c r="E6">
        <v>0</v>
      </c>
      <c r="F6">
        <v>0</v>
      </c>
    </row>
    <row r="7" spans="1:6" x14ac:dyDescent="0.2">
      <c r="A7" t="s">
        <v>816</v>
      </c>
      <c r="B7" t="s">
        <v>1015</v>
      </c>
      <c r="C7" s="88">
        <v>43191</v>
      </c>
      <c r="D7">
        <v>68</v>
      </c>
      <c r="E7">
        <v>0</v>
      </c>
      <c r="F7">
        <v>0</v>
      </c>
    </row>
    <row r="8" spans="1:6" x14ac:dyDescent="0.2">
      <c r="A8" t="s">
        <v>816</v>
      </c>
      <c r="B8" t="s">
        <v>1015</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687</v>
      </c>
      <c r="B1" s="68" t="s">
        <v>557</v>
      </c>
    </row>
    <row r="2" spans="1:2" x14ac:dyDescent="0.2">
      <c r="A2" s="68" t="s">
        <v>687</v>
      </c>
      <c r="B2" s="68" t="s">
        <v>623</v>
      </c>
    </row>
    <row r="3" spans="1:2" x14ac:dyDescent="0.2">
      <c r="A3" s="68" t="s">
        <v>687</v>
      </c>
      <c r="B3" s="68" t="s">
        <v>622</v>
      </c>
    </row>
    <row r="4" spans="1:2" x14ac:dyDescent="0.2">
      <c r="A4" s="68" t="s">
        <v>687</v>
      </c>
      <c r="B4" s="68" t="s">
        <v>626</v>
      </c>
    </row>
    <row r="5" spans="1:2" x14ac:dyDescent="0.2">
      <c r="A5" s="68" t="s">
        <v>687</v>
      </c>
      <c r="B5" s="68" t="s">
        <v>627</v>
      </c>
    </row>
    <row r="6" spans="1:2" x14ac:dyDescent="0.2">
      <c r="A6" s="68" t="s">
        <v>687</v>
      </c>
      <c r="B6" s="68" t="s">
        <v>620</v>
      </c>
    </row>
    <row r="7" spans="1:2" x14ac:dyDescent="0.2">
      <c r="A7" s="68" t="s">
        <v>687</v>
      </c>
      <c r="B7" s="68" t="s">
        <v>621</v>
      </c>
    </row>
    <row r="8" spans="1:2" x14ac:dyDescent="0.2">
      <c r="A8" s="68" t="s">
        <v>687</v>
      </c>
      <c r="B8" s="68" t="s">
        <v>628</v>
      </c>
    </row>
    <row r="9" spans="1:2" x14ac:dyDescent="0.2">
      <c r="A9" s="68" t="s">
        <v>687</v>
      </c>
      <c r="B9" s="68" t="s">
        <v>629</v>
      </c>
    </row>
    <row r="10" spans="1:2" x14ac:dyDescent="0.2">
      <c r="A10" s="68" t="s">
        <v>687</v>
      </c>
      <c r="B10" s="68" t="s">
        <v>625</v>
      </c>
    </row>
    <row r="11" spans="1:2" x14ac:dyDescent="0.2">
      <c r="A11" s="68" t="s">
        <v>687</v>
      </c>
      <c r="B11" s="68" t="s">
        <v>624</v>
      </c>
    </row>
    <row r="12" spans="1:2" x14ac:dyDescent="0.2">
      <c r="A12" s="68" t="s">
        <v>686</v>
      </c>
      <c r="B12" s="68" t="s">
        <v>557</v>
      </c>
    </row>
    <row r="13" spans="1:2" x14ac:dyDescent="0.2">
      <c r="A13" s="68" t="s">
        <v>686</v>
      </c>
      <c r="B13" s="68" t="s">
        <v>623</v>
      </c>
    </row>
    <row r="14" spans="1:2" x14ac:dyDescent="0.2">
      <c r="A14" s="68" t="s">
        <v>686</v>
      </c>
      <c r="B14" s="68" t="s">
        <v>622</v>
      </c>
    </row>
    <row r="15" spans="1:2" x14ac:dyDescent="0.2">
      <c r="A15" s="68" t="s">
        <v>686</v>
      </c>
      <c r="B15" s="68" t="s">
        <v>626</v>
      </c>
    </row>
    <row r="16" spans="1:2" x14ac:dyDescent="0.2">
      <c r="A16" s="68" t="s">
        <v>686</v>
      </c>
      <c r="B16" s="68" t="s">
        <v>627</v>
      </c>
    </row>
    <row r="17" spans="1:2" x14ac:dyDescent="0.2">
      <c r="A17" s="68" t="s">
        <v>686</v>
      </c>
      <c r="B17" s="68" t="s">
        <v>620</v>
      </c>
    </row>
    <row r="18" spans="1:2" x14ac:dyDescent="0.2">
      <c r="A18" s="68" t="s">
        <v>686</v>
      </c>
      <c r="B18" s="68" t="s">
        <v>621</v>
      </c>
    </row>
    <row r="19" spans="1:2" x14ac:dyDescent="0.2">
      <c r="A19" s="68" t="s">
        <v>686</v>
      </c>
      <c r="B19" s="68" t="s">
        <v>628</v>
      </c>
    </row>
    <row r="20" spans="1:2" x14ac:dyDescent="0.2">
      <c r="A20" s="68" t="s">
        <v>686</v>
      </c>
      <c r="B20" s="68" t="s">
        <v>629</v>
      </c>
    </row>
    <row r="21" spans="1:2" x14ac:dyDescent="0.2">
      <c r="A21" s="68" t="s">
        <v>686</v>
      </c>
      <c r="B21" s="68" t="s">
        <v>625</v>
      </c>
    </row>
    <row r="22" spans="1:2" x14ac:dyDescent="0.2">
      <c r="A22" s="68" t="s">
        <v>686</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93"/>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B25E9CD6-67D1-41A8-8565-189DCD2457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2018-05-09T15:43:47Z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