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Költség" sheetId="1" state="visible" r:id="rId2"/>
    <sheet name="Anyag" sheetId="2" state="visible" r:id="rId3"/>
    <sheet name="Munka" sheetId="3" state="visible" r:id="rId4"/>
    <sheet name="Villamos" sheetId="4" state="visible" r:id="rId5"/>
    <sheet name="Lapos cső" sheetId="5" state="visible" r:id="rId6"/>
    <sheet name="Listák" sheetId="6" state="visible" r:id="rId7"/>
  </sheets>
  <definedNames>
    <definedName function="false" hidden="true" localSheetId="3" name="_xlnm._FilterDatabase" vbProcedure="false">Villamos!$B$5:$N$56</definedName>
    <definedName function="false" hidden="false" name="hely" vbProcedure="false">Listák!$B$1:$B$9</definedName>
    <definedName function="false" hidden="false" name="hossz" vbProcedure="false">Villamos!$L$6:$L$161</definedName>
    <definedName function="false" hidden="false" name="kabel" vbProcedure="false">Villamos!$J$6:$J$161</definedName>
    <definedName function="false" hidden="false" name="kivitel" vbProcedure="false">Listák!$A$1:$A$6</definedName>
    <definedName function="false" hidden="false" localSheetId="3" name="_FilterDatabase_0" vbProcedure="false">Villamos!$B$5:$I$56</definedName>
    <definedName function="false" hidden="false" localSheetId="3" name="_FilterDatabase_0_0" vbProcedure="false">Villamos!$B$5:$I$56</definedName>
    <definedName function="false" hidden="false" localSheetId="3" name="_xlnm._FilterDatabase" vbProcedure="false">Villamos!$B$5:$N$56</definedName>
    <definedName function="false" hidden="false" localSheetId="3" name="_xlnm._FilterDatabase_0" vbProcedure="false">Villamos!$B$5:$N$56</definedName>
    <definedName function="false" hidden="false" localSheetId="3" name="_xlnm._FilterDatabase_0_0" vbProcedure="false">Villamos!$B$5:$N$56</definedName>
    <definedName function="false" hidden="false" localSheetId="3" name="_xlnm._FilterDatabase_0_0_0" vbProcedure="false">Villamos!$B$5:$N$56</definedName>
    <definedName function="false" hidden="false" localSheetId="3" name="_xlnm._FilterDatabase_0_0_0_0" vbProcedure="false">Villamos!$B$5:$N$56</definedName>
    <definedName function="false" hidden="false" localSheetId="3" name="_xlnm._FilterDatabase_0_0_0_0_0" vbProcedure="false">Villamos!$B$5:$N$56</definedName>
    <definedName function="false" hidden="false" localSheetId="3" name="_xlnm._FilterDatabase_0_0_0_0_0_0" vbProcedure="false">Villamos!$B$5:$N$56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<sst xmlns="http://schemas.openxmlformats.org/spreadsheetml/2006/main" count="1061" uniqueCount="411">
  <si>
    <t xml:space="preserve">Anyag</t>
  </si>
  <si>
    <t xml:space="preserve">Munkadíj</t>
  </si>
  <si>
    <t xml:space="preserve">VEKOP</t>
  </si>
  <si>
    <t xml:space="preserve">anyag/munka</t>
  </si>
  <si>
    <t xml:space="preserve">%</t>
  </si>
  <si>
    <t xml:space="preserve">60% max</t>
  </si>
  <si>
    <t xml:space="preserve">Saját</t>
  </si>
  <si>
    <t xml:space="preserve">össz</t>
  </si>
  <si>
    <t xml:space="preserve">Ft</t>
  </si>
  <si>
    <t xml:space="preserve">500000 min</t>
  </si>
  <si>
    <t xml:space="preserve">Össz</t>
  </si>
  <si>
    <t xml:space="preserve">5500000 max</t>
  </si>
  <si>
    <t xml:space="preserve">Kategória</t>
  </si>
  <si>
    <t xml:space="preserve">Elem</t>
  </si>
  <si>
    <t xml:space="preserve">Gyártó</t>
  </si>
  <si>
    <t xml:space="preserve">Típus</t>
  </si>
  <si>
    <t xml:space="preserve">Mennyiség</t>
  </si>
  <si>
    <t xml:space="preserve">Méret</t>
  </si>
  <si>
    <t xml:space="preserve">Súly</t>
  </si>
  <si>
    <t xml:space="preserve">Ár ellenőrizve</t>
  </si>
  <si>
    <t xml:space="preserve">Ár/egység</t>
  </si>
  <si>
    <t xml:space="preserve">VEKOP
elszámolt költség</t>
  </si>
  <si>
    <t xml:space="preserve">Saját költség</t>
  </si>
  <si>
    <t xml:space="preserve">Link</t>
  </si>
  <si>
    <t xml:space="preserve">kg</t>
  </si>
  <si>
    <t xml:space="preserve">Infra mennyezet fűtés</t>
  </si>
  <si>
    <t xml:space="preserve">Impregnált gipszkarton</t>
  </si>
  <si>
    <t xml:space="preserve">RGIPS RBI</t>
  </si>
  <si>
    <t xml:space="preserve">impregnált</t>
  </si>
  <si>
    <t xml:space="preserve">tábla</t>
  </si>
  <si>
    <t xml:space="preserve">1200x2000</t>
  </si>
  <si>
    <t xml:space="preserve">mm</t>
  </si>
  <si>
    <t xml:space="preserve">18.01.25</t>
  </si>
  <si>
    <t xml:space="preserve">http://gipszkarton-shop.hu/</t>
  </si>
  <si>
    <t xml:space="preserve">CD profil</t>
  </si>
  <si>
    <t xml:space="preserve">4m</t>
  </si>
  <si>
    <t xml:space="preserve">szál</t>
  </si>
  <si>
    <t xml:space="preserve">60x27x4000</t>
  </si>
  <si>
    <t xml:space="preserve">UD profil</t>
  </si>
  <si>
    <t xml:space="preserve">27x30</t>
  </si>
  <si>
    <t xml:space="preserve">Műanyag beütőtipli</t>
  </si>
  <si>
    <t xml:space="preserve">6x65</t>
  </si>
  <si>
    <t xml:space="preserve">db</t>
  </si>
  <si>
    <t xml:space="preserve">Acél beütőék</t>
  </si>
  <si>
    <t xml:space="preserve">CD profil hossztoldó</t>
  </si>
  <si>
    <t xml:space="preserve">CD60-hoz</t>
  </si>
  <si>
    <t xml:space="preserve">CD biztonsági keresztösszekötő</t>
  </si>
  <si>
    <t xml:space="preserve">18.01.26</t>
  </si>
  <si>
    <t xml:space="preserve">http://www.mestervagyok.hu/</t>
  </si>
  <si>
    <t xml:space="preserve">Gipszkarton csavar</t>
  </si>
  <si>
    <t xml:space="preserve">önfúró, fémhez, 1000db/doboz</t>
  </si>
  <si>
    <t xml:space="preserve">doboz</t>
  </si>
  <si>
    <t xml:space="preserve">3.5x35</t>
  </si>
  <si>
    <t xml:space="preserve">Gipszkarton opel csavar</t>
  </si>
  <si>
    <t xml:space="preserve">védőföldhöz</t>
  </si>
  <si>
    <t xml:space="preserve">önfúró, fémhez</t>
  </si>
  <si>
    <t xml:space="preserve">4.2x13</t>
  </si>
  <si>
    <t xml:space="preserve">Akusztikus lengőkengyel</t>
  </si>
  <si>
    <t xml:space="preserve">90-120</t>
  </si>
  <si>
    <t xml:space="preserve">60x120</t>
  </si>
  <si>
    <t xml:space="preserve">Szigetelő szivaccsík</t>
  </si>
  <si>
    <t xml:space="preserve">30mm, 30m</t>
  </si>
  <si>
    <t xml:space="preserve">tekercs</t>
  </si>
  <si>
    <t xml:space="preserve">30x30000</t>
  </si>
  <si>
    <t xml:space="preserve">Hézag erősítő szalag</t>
  </si>
  <si>
    <t xml:space="preserve">üvegszövet, öntapadós, 90m</t>
  </si>
  <si>
    <t xml:space="preserve">m</t>
  </si>
  <si>
    <t xml:space="preserve">Glettelő gipsz</t>
  </si>
  <si>
    <t xml:space="preserve">Baumit</t>
  </si>
  <si>
    <t xml:space="preserve">Fino bello 0-10</t>
  </si>
  <si>
    <t xml:space="preserve">zsák</t>
  </si>
  <si>
    <t xml:space="preserve">CALEO fűtőfólia</t>
  </si>
  <si>
    <t xml:space="preserve">BVH</t>
  </si>
  <si>
    <t xml:space="preserve">Caleo Direct 30cm 160W/m2</t>
  </si>
  <si>
    <t xml:space="preserve">18.02.09</t>
  </si>
  <si>
    <t xml:space="preserve">http://www.bvfheating.hu/</t>
  </si>
  <si>
    <t xml:space="preserve">CALEO csatlakozó szigetelő</t>
  </si>
  <si>
    <t xml:space="preserve">CALEO elektromos csatlakozó klipsz</t>
  </si>
  <si>
    <t xml:space="preserve">BVF HEATO7 WiFi Ready termosztát</t>
  </si>
  <si>
    <t xml:space="preserve">Scapa öntapadó ragsz. 50 m</t>
  </si>
  <si>
    <t xml:space="preserve">El. vezeték 1,5mm2 Cu</t>
  </si>
  <si>
    <t xml:space="preserve">BVF HEATO Wifi  Box</t>
  </si>
  <si>
    <t xml:space="preserve">Hőtükör fólia</t>
  </si>
  <si>
    <t xml:space="preserve">PICAFOL</t>
  </si>
  <si>
    <t xml:space="preserve">Reflex 80g/m2</t>
  </si>
  <si>
    <t xml:space="preserve">m2</t>
  </si>
  <si>
    <t xml:space="preserve">18.01.24</t>
  </si>
  <si>
    <t xml:space="preserve">http://szigatech.hu/</t>
  </si>
  <si>
    <t xml:space="preserve">Kőzetgyapot</t>
  </si>
  <si>
    <t xml:space="preserve">Rockwool</t>
  </si>
  <si>
    <t xml:space="preserve">Multirock 50mm, 7.2m2/csomag</t>
  </si>
  <si>
    <t xml:space="preserve">csomag</t>
  </si>
  <si>
    <t xml:space="preserve">1000x600x50</t>
  </si>
  <si>
    <t xml:space="preserve">Hővisszanyerős gépi szellőztetés</t>
  </si>
  <si>
    <t xml:space="preserve">Lapos csatorna 3m</t>
  </si>
  <si>
    <t xml:space="preserve">GONAL</t>
  </si>
  <si>
    <t xml:space="preserve">TP1002/3</t>
  </si>
  <si>
    <t xml:space="preserve">3000x220x55</t>
  </si>
  <si>
    <t xml:space="preserve">http://anno.hu/</t>
  </si>
  <si>
    <t xml:space="preserve">Lapos csatorna 1.5m</t>
  </si>
  <si>
    <t xml:space="preserve">TP1002/1.5</t>
  </si>
  <si>
    <t xml:space="preserve">1500x220x55</t>
  </si>
  <si>
    <t xml:space="preserve">18.01.27</t>
  </si>
  <si>
    <t xml:space="preserve">Lapos könyök</t>
  </si>
  <si>
    <t xml:space="preserve">TP1070</t>
  </si>
  <si>
    <t xml:space="preserve">55x220</t>
  </si>
  <si>
    <t xml:space="preserve">Lapos T idom</t>
  </si>
  <si>
    <t xml:space="preserve">TT4</t>
  </si>
  <si>
    <t xml:space="preserve">Lapos cső toldó</t>
  </si>
  <si>
    <t xml:space="preserve">TP1020</t>
  </si>
  <si>
    <t xml:space="preserve">Lapos cső D125 átalakító</t>
  </si>
  <si>
    <t xml:space="preserve">TP1050</t>
  </si>
  <si>
    <t xml:space="preserve">55x220/D125</t>
  </si>
  <si>
    <t xml:space="preserve">Lapos sarok, függőleges</t>
  </si>
  <si>
    <t xml:space="preserve">TP1060</t>
  </si>
  <si>
    <t xml:space="preserve">55x200</t>
  </si>
  <si>
    <t xml:space="preserve">Fali kivezető</t>
  </si>
  <si>
    <t xml:space="preserve">TP1090</t>
  </si>
  <si>
    <t xml:space="preserve">Fix zsalu</t>
  </si>
  <si>
    <t xml:space="preserve">TP1100</t>
  </si>
  <si>
    <t xml:space="preserve">Egyenes cső</t>
  </si>
  <si>
    <t xml:space="preserve">TP1005/1</t>
  </si>
  <si>
    <t xml:space="preserve">1000xD125</t>
  </si>
  <si>
    <t xml:space="preserve">Egyenes cső csatlakozó</t>
  </si>
  <si>
    <t xml:space="preserve">TP1030</t>
  </si>
  <si>
    <t xml:space="preserve">Kerek szellőzőrács</t>
  </si>
  <si>
    <t xml:space="preserve">TP1200</t>
  </si>
  <si>
    <t xml:space="preserve">D125</t>
  </si>
  <si>
    <t xml:space="preserve">Tartó bilincs</t>
  </si>
  <si>
    <t xml:space="preserve">TP1110</t>
  </si>
  <si>
    <t xml:space="preserve">G4 szűrőház szűrővel</t>
  </si>
  <si>
    <t xml:space="preserve">FLK</t>
  </si>
  <si>
    <t xml:space="preserve">FLK-B/G4</t>
  </si>
  <si>
    <t xml:space="preserve">215x205x140</t>
  </si>
  <si>
    <t xml:space="preserve">http://fikesz.hu/szuro_filter/szurotartok/szurotarto-fgr/</t>
  </si>
  <si>
    <t xml:space="preserve">Rekuperátor</t>
  </si>
  <si>
    <t xml:space="preserve">Brookvent</t>
  </si>
  <si>
    <t xml:space="preserve">AirCycle 1.2 AS 90-0101-WINS-01</t>
  </si>
  <si>
    <t xml:space="preserve">600x583x337</t>
  </si>
  <si>
    <t xml:space="preserve">http://www.ebay.co.uk/</t>
  </si>
  <si>
    <t xml:space="preserve">Flex cső</t>
  </si>
  <si>
    <t xml:space="preserve">Aluvent</t>
  </si>
  <si>
    <t xml:space="preserve">alumínium, D125</t>
  </si>
  <si>
    <t xml:space="preserve">http://www.szellozesaruhaz.hu/legcsatorna/aluminium-legcsatorna/flexibilis-légcsatorna-aluvent-125mm-1m-c7979</t>
  </si>
  <si>
    <t xml:space="preserve">Bilincs</t>
  </si>
  <si>
    <t xml:space="preserve">https://www.szagelszivo.hu/csovek-zsaluk-racsok/</t>
  </si>
  <si>
    <t xml:space="preserve">Tetősapka</t>
  </si>
  <si>
    <t xml:space="preserve">Dalap Cagi 125</t>
  </si>
  <si>
    <t xml:space="preserve">https://www.iventilatorok.hu/huzatfokozok-es-tetosapkak-/1503-dalap-cagi-125-kemenyfej-125-mm-4250622606647.html</t>
  </si>
  <si>
    <t xml:space="preserve">Kémény cső</t>
  </si>
  <si>
    <t xml:space="preserve">Dalap</t>
  </si>
  <si>
    <t xml:space="preserve">DN125, spirálvarrott, 100C-ig</t>
  </si>
  <si>
    <t xml:space="preserve">2000xD125</t>
  </si>
  <si>
    <t xml:space="preserve">Villamos hálózat korszerűsítése</t>
  </si>
  <si>
    <t xml:space="preserve">ethernet kábel</t>
  </si>
  <si>
    <t xml:space="preserve">CAT6</t>
  </si>
  <si>
    <t xml:space="preserve">18.02.03</t>
  </si>
  <si>
    <t xml:space="preserve">https://perfektpc.hu/index.php?option=com_virtuemart&amp;lang=hu&amp;view=productdetails&amp;virtuemart_category_id=851&amp;virtuemart_product_id=53785</t>
  </si>
  <si>
    <t xml:space="preserve">Koax kábel</t>
  </si>
  <si>
    <t xml:space="preserve">RG6</t>
  </si>
  <si>
    <t xml:space="preserve">http://www.mixvill.hu/</t>
  </si>
  <si>
    <t xml:space="preserve">MBCu3x1.5</t>
  </si>
  <si>
    <t xml:space="preserve">MBCu3x2.5</t>
  </si>
  <si>
    <t xml:space="preserve">MBCu5x4</t>
  </si>
  <si>
    <t xml:space="preserve">MCu 1x6, z/s</t>
  </si>
  <si>
    <t xml:space="preserve">Gipszkarton kötődoboz</t>
  </si>
  <si>
    <t xml:space="preserve">IP40, csavaros fedéllel</t>
  </si>
  <si>
    <t xml:space="preserve">200x150x75</t>
  </si>
  <si>
    <t xml:space="preserve">3f fi relé</t>
  </si>
  <si>
    <t xml:space="preserve">XBS</t>
  </si>
  <si>
    <t xml:space="preserve">40A, 100mA</t>
  </si>
  <si>
    <t xml:space="preserve">modul</t>
  </si>
  <si>
    <t xml:space="preserve">Elosztó szekrény</t>
  </si>
  <si>
    <t xml:space="preserve">36 modulos</t>
  </si>
  <si>
    <t xml:space="preserve">ST32-310/36</t>
  </si>
  <si>
    <t xml:space="preserve">480x300x100</t>
  </si>
  <si>
    <t xml:space="preserve">http://agiron.unas.hu/spd/unas_127999/07-ST32-310-36-sullyesztett-lakaseloszto-kiseloszt</t>
  </si>
  <si>
    <t xml:space="preserve">Kismegszakító</t>
  </si>
  <si>
    <t xml:space="preserve">MENTAVILL</t>
  </si>
  <si>
    <t xml:space="preserve">TSM6 1P B6</t>
  </si>
  <si>
    <t xml:space="preserve">https://www.mentavill.hu/</t>
  </si>
  <si>
    <t xml:space="preserve">TSM6 1P C10</t>
  </si>
  <si>
    <t xml:space="preserve">TSM6 1P C16</t>
  </si>
  <si>
    <t xml:space="preserve">TSM6 3P C20</t>
  </si>
  <si>
    <t xml:space="preserve">Sorolósín</t>
  </si>
  <si>
    <t xml:space="preserve">Stilo</t>
  </si>
  <si>
    <t xml:space="preserve">1P. 12 modul, 63A, csapos</t>
  </si>
  <si>
    <t xml:space="preserve">https://daniella.hu/segedanyagok-kis-es-nagykereskedes/sorolok/fesus-sin-1p-csapos-63a-12-modul-2305</t>
  </si>
  <si>
    <t xml:space="preserve">Szerelvényboboz</t>
  </si>
  <si>
    <t xml:space="preserve">Dietzel</t>
  </si>
  <si>
    <t xml:space="preserve">Univolt, sorolható</t>
  </si>
  <si>
    <t xml:space="preserve">D65</t>
  </si>
  <si>
    <t xml:space="preserve">18.01.29</t>
  </si>
  <si>
    <t xml:space="preserve">http://elektro-shop.hu/termek/univolt-sorolhato-szerelvenydoboz-75-65mm-kulso-belso-asd70-20912/?</t>
  </si>
  <si>
    <t xml:space="preserve">Földelt dugalj betét</t>
  </si>
  <si>
    <t xml:space="preserve">Schneider-electric</t>
  </si>
  <si>
    <t xml:space="preserve">SDN3000521 SEDNA</t>
  </si>
  <si>
    <t xml:space="preserve">http://kapcs.hu/</t>
  </si>
  <si>
    <t xml:space="preserve">Dugalj keret 1-es, fehér</t>
  </si>
  <si>
    <t xml:space="preserve">SDN5800121 SEDNA</t>
  </si>
  <si>
    <t xml:space="preserve">Dugalj keret 2-es vízszintes</t>
  </si>
  <si>
    <t xml:space="preserve">SDN5800321 SEDNA</t>
  </si>
  <si>
    <t xml:space="preserve">Dugalj keret 3-as vízszintes</t>
  </si>
  <si>
    <t xml:space="preserve">SDN5800521 SEDNA</t>
  </si>
  <si>
    <t xml:space="preserve">Dugalj keret 4-es vízszintes</t>
  </si>
  <si>
    <t xml:space="preserve">SDN5800721 SEDNA</t>
  </si>
  <si>
    <t xml:space="preserve">RJ45 betét</t>
  </si>
  <si>
    <t xml:space="preserve">SDN4800121 SEDNA 2xRJ45 CAT6</t>
  </si>
  <si>
    <t xml:space="preserve">TV csatlakozó betét</t>
  </si>
  <si>
    <t xml:space="preserve">SDN3201821 SEDNA</t>
  </si>
  <si>
    <t xml:space="preserve">Összekötő sorkapocs</t>
  </si>
  <si>
    <t xml:space="preserve">WAGO</t>
  </si>
  <si>
    <t xml:space="preserve">5x0.2..4, 221-415</t>
  </si>
  <si>
    <t xml:space="preserve">18.02.01</t>
  </si>
  <si>
    <t xml:space="preserve">3x0.2..4, 221-413</t>
  </si>
  <si>
    <t xml:space="preserve">2x0.2..4, 221-412</t>
  </si>
  <si>
    <t xml:space="preserve">Napelem</t>
  </si>
  <si>
    <t xml:space="preserve">Napelem rendszer</t>
  </si>
  <si>
    <t xml:space="preserve">Pentele Solar Kft.</t>
  </si>
  <si>
    <t xml:space="preserve">http://www.pentelesolar.hu/</t>
  </si>
  <si>
    <t xml:space="preserve">Hőszigetelés</t>
  </si>
  <si>
    <t xml:space="preserve">XPS hőszigetelő rendszer</t>
  </si>
  <si>
    <t xml:space="preserve">GRAYTHERM</t>
  </si>
  <si>
    <t xml:space="preserve">XPS, 20mm, hálóval, ragasztóval</t>
  </si>
  <si>
    <t xml:space="preserve">XPS, 50mm, hálóval, ragasztóval</t>
  </si>
  <si>
    <t xml:space="preserve">Szigetelés rögzítő dübel</t>
  </si>
  <si>
    <t xml:space="preserve">KOELNER</t>
  </si>
  <si>
    <t xml:space="preserve">250db/csomag</t>
  </si>
  <si>
    <t xml:space="preserve">10x120</t>
  </si>
  <si>
    <t xml:space="preserve">https://www.halltex.hu/</t>
  </si>
  <si>
    <t xml:space="preserve">Kültéri színes vakolat</t>
  </si>
  <si>
    <t xml:space="preserve">Szigatech</t>
  </si>
  <si>
    <t xml:space="preserve">Roll, hengerelhető</t>
  </si>
  <si>
    <t xml:space="preserve">vödör</t>
  </si>
  <si>
    <t xml:space="preserve">http://isotexlap.hu/isotex-termekek-es-arak/</t>
  </si>
  <si>
    <t xml:space="preserve">Fali panel</t>
  </si>
  <si>
    <t xml:space="preserve">Halltex</t>
  </si>
  <si>
    <t xml:space="preserve">BASIC, papírtapétás, 4 panel/csomag</t>
  </si>
  <si>
    <t xml:space="preserve">580x2700x12</t>
  </si>
  <si>
    <t xml:space="preserve">Fali panel ragasztó</t>
  </si>
  <si>
    <t xml:space="preserve">Pattex</t>
  </si>
  <si>
    <t xml:space="preserve">Power Fix</t>
  </si>
  <si>
    <t xml:space="preserve">tubus</t>
  </si>
  <si>
    <t xml:space="preserve">Gázkészülékek cseréje</t>
  </si>
  <si>
    <t xml:space="preserve">Vízmelegítő</t>
  </si>
  <si>
    <t xml:space="preserve">Hajdu</t>
  </si>
  <si>
    <t xml:space="preserve">FTA-5 Alsó elhelyezésű</t>
  </si>
  <si>
    <t xml:space="preserve">260x396x200</t>
  </si>
  <si>
    <t xml:space="preserve">http://www.kazanwebaruhaz.hu/</t>
  </si>
  <si>
    <t xml:space="preserve">Sütő</t>
  </si>
  <si>
    <t xml:space="preserve">AEG</t>
  </si>
  <si>
    <t xml:space="preserve">BP501352HM </t>
  </si>
  <si>
    <t xml:space="preserve">594x594x567</t>
  </si>
  <si>
    <t xml:space="preserve">https://euronics.hu/</t>
  </si>
  <si>
    <t xml:space="preserve">Főzőlap</t>
  </si>
  <si>
    <t xml:space="preserve">HK764400FB</t>
  </si>
  <si>
    <t xml:space="preserve">710x520x55</t>
  </si>
  <si>
    <t xml:space="preserve">https://www.konyhagepmarkabolt.hu/</t>
  </si>
  <si>
    <t xml:space="preserve">Bojler</t>
  </si>
  <si>
    <t xml:space="preserve">Ariston</t>
  </si>
  <si>
    <t xml:space="preserve">Velis EVO Wifi 100EU </t>
  </si>
  <si>
    <t xml:space="preserve">105625</t>
  </si>
  <si>
    <t xml:space="preserve">https://netkazan.hu/</t>
  </si>
  <si>
    <t xml:space="preserve">LED világítás</t>
  </si>
  <si>
    <t xml:space="preserve">Mennyezet világítás</t>
  </si>
  <si>
    <t xml:space="preserve">LED Meleg fehér, dimmelhető</t>
  </si>
  <si>
    <t xml:space="preserve">450x450</t>
  </si>
  <si>
    <t xml:space="preserve">18.01.31</t>
  </si>
  <si>
    <t xml:space="preserve">https://www.ebay.com/itm/LED-Ceiling-Downlight-Kitchen-Bathroom-Living-Lamp-Flush-Day-Warm-White-Dimmable/222499493450?hash=item33ce00d64a:m:miKHXCi1CW6C8Cotm58FFBA</t>
  </si>
  <si>
    <t xml:space="preserve">Fali világítás</t>
  </si>
  <si>
    <t xml:space="preserve">LED Meleg fehér</t>
  </si>
  <si>
    <t xml:space="preserve">http://www.lampahaz.hu/hu/eglo-pasteri-falikar-94933</t>
  </si>
  <si>
    <t xml:space="preserve">http://elter.hu/lampatipusok/belteri-vilagitas/fali-lampa/vizvedelemmel-rendelkezo-fali-lampa/nowodvorski-fraser-fali-lampa-tl-6943</t>
  </si>
  <si>
    <t xml:space="preserve">Pultvilágítás</t>
  </si>
  <si>
    <t xml:space="preserve">https://www.lampak.hu/led-konyhai-pultmegvilagitok-viga-led-32w-230v/</t>
  </si>
  <si>
    <t xml:space="preserve">Szekrény világítás</t>
  </si>
  <si>
    <t xml:space="preserve">Árnyékolás, hőszigetelés</t>
  </si>
  <si>
    <t xml:space="preserve">Motoros zsaluzia</t>
  </si>
  <si>
    <t xml:space="preserve">Somfy</t>
  </si>
  <si>
    <t xml:space="preserve">J406 6/24 WT motorral</t>
  </si>
  <si>
    <t xml:space="preserve">840x1720</t>
  </si>
  <si>
    <t xml:space="preserve">http://www.arnyekolas.hu/online-arajanlat/zsaluzia</t>
  </si>
  <si>
    <t xml:space="preserve">850x1720</t>
  </si>
  <si>
    <t xml:space="preserve">1450x1720</t>
  </si>
  <si>
    <t xml:space="preserve">Tevékenység</t>
  </si>
  <si>
    <t xml:space="preserve">VEKOP elszámolt költség</t>
  </si>
  <si>
    <t xml:space="preserve">OM2 programiroda megbízása</t>
  </si>
  <si>
    <t xml:space="preserve">x</t>
  </si>
  <si>
    <t xml:space="preserve">Energetikai tanusítvány beszerzése</t>
  </si>
  <si>
    <t xml:space="preserve">Tetőszigetelés ellenőrzése, fotózás, közös képviselő értesítése a tervezett átalakításokról</t>
  </si>
  <si>
    <t xml:space="preserve">-</t>
  </si>
  <si>
    <t xml:space="preserve">Hiteles térképmásolat beszerzése</t>
  </si>
  <si>
    <t xml:space="preserve">ELMÜ teljesítménybővítési igény beadása</t>
  </si>
  <si>
    <t xml:space="preserve">Statikai szakvélemény</t>
  </si>
  <si>
    <t xml:space="preserve">Teljesítmény bővítés jóváhagyása ELMÜ</t>
  </si>
  <si>
    <t xml:space="preserve">?</t>
  </si>
  <si>
    <t xml:space="preserve">Villamos tervezői felmérés külső villamos tervhez</t>
  </si>
  <si>
    <t xml:space="preserve">Napelemes felmérés (Pentele Solar)</t>
  </si>
  <si>
    <t xml:space="preserve">OTP jövedelemigazolás beadása</t>
  </si>
  <si>
    <t xml:space="preserve">Közgyűlés, szavazás a napelem telepítésről és a villamos bővítésről</t>
  </si>
  <si>
    <t xml:space="preserve">Jóváhagyott külső villamos terv</t>
  </si>
  <si>
    <t xml:space="preserve">Lakáselosztó kialakítása, külső bekötése, ideiglenesen átkötve a régi elosztóra</t>
  </si>
  <si>
    <t xml:space="preserve">Felszálló vezeték és villanyóra cseréje, mérőhely szabványosítás anyaggal</t>
  </si>
  <si>
    <t xml:space="preserve">Ideiglenes villanyóra felszerelése (ELMÜ)</t>
  </si>
  <si>
    <t xml:space="preserve">Ideiglenes villanyóra szám megküldése a napelemes kivitelezőnek</t>
  </si>
  <si>
    <t xml:space="preserve">Mérőóra csere kétirányúra (ELMÜ)</t>
  </si>
  <si>
    <t xml:space="preserve">Napelemes rendszer telepítése, bekötése</t>
  </si>
  <si>
    <t xml:space="preserve">Szellőztető gép födém áttörés és páraelszívó furat készítése, ideiglenes lezárással</t>
  </si>
  <si>
    <t xml:space="preserve">Előszobai gardrób elbontása</t>
  </si>
  <si>
    <t xml:space="preserve">Közfalak bontása</t>
  </si>
  <si>
    <t xml:space="preserve">Függőleges villany leállások marása (kb 30db)</t>
  </si>
  <si>
    <t xml:space="preserve">Belső vezetékezés, villamos kiállások elkészítése, átkötés új elosztóra</t>
  </si>
  <si>
    <t xml:space="preserve">Szofbai Ytong fal építése</t>
  </si>
  <si>
    <t xml:space="preserve">Régi vezetékek eltávolitása, gipszelés, ideiglenes világítás telepítése</t>
  </si>
  <si>
    <t xml:space="preserve">Légtechnikai csövezés, szellőző kémény telepítése</t>
  </si>
  <si>
    <t xml:space="preserve">Gipszkarton vázszerkezet építése</t>
  </si>
  <si>
    <t xml:space="preserve">WC áthelyezése az északi falra, csatorna, víz bekötés, mosdó csatorna, víz kiállás</t>
  </si>
  <si>
    <t xml:space="preserve">WC fal belső szigetelés, inverter konzol építése</t>
  </si>
  <si>
    <t xml:space="preserve">Bojler víz kiállás készítése konyhai falon</t>
  </si>
  <si>
    <t xml:space="preserve">Konyha utcai fal szigetelés, burkolás</t>
  </si>
  <si>
    <t xml:space="preserve">Fürdő utcai fal belső szigetelés, burkolás</t>
  </si>
  <si>
    <t xml:space="preserve">Bojler telepítése</t>
  </si>
  <si>
    <t xml:space="preserve">Szellőztető gép telepítése</t>
  </si>
  <si>
    <t xml:space="preserve">Fűtőfilm telepítése, födém hőszigetelés</t>
  </si>
  <si>
    <t xml:space="preserve">Napelemes rendszer inverter telepítése és bekötése</t>
  </si>
  <si>
    <t xml:space="preserve">Próbafűtés, infrakamerás hibakeresés</t>
  </si>
  <si>
    <t xml:space="preserve">Gipszkarton takarás felhelyezése, ellenállás ellenőrzése, infrakamerás mérés</t>
  </si>
  <si>
    <t xml:space="preserve">WC Ytong fal építése</t>
  </si>
  <si>
    <t xml:space="preserve">Gázkészülékek leszerelése, csövezés eldugózása</t>
  </si>
  <si>
    <t xml:space="preserve">Kémény nyílások és régi légbeeresztő eldolgozása</t>
  </si>
  <si>
    <t xml:space="preserve">Erkély fal külső szigetelés, szinezés</t>
  </si>
  <si>
    <t xml:space="preserve">Háló IsoTex lapos szigetelése</t>
  </si>
  <si>
    <t xml:space="preserve">Mennyezet világítás telepítése</t>
  </si>
  <si>
    <t xml:space="preserve">Gáz vételi hely lebontása csövekkel</t>
  </si>
  <si>
    <t xml:space="preserve">Fal egyengetés, glettelés (csak nagyszoba, konyha, fürdő, előszoba, mennyezet gipszkarton)</t>
  </si>
  <si>
    <t xml:space="preserve">Motoros zsaluzia felszerelése</t>
  </si>
  <si>
    <t xml:space="preserve">Hely</t>
  </si>
  <si>
    <t xml:space="preserve">P/db</t>
  </si>
  <si>
    <t xml:space="preserve">P_L1</t>
  </si>
  <si>
    <t xml:space="preserve">P_L2</t>
  </si>
  <si>
    <t xml:space="preserve">P_L3</t>
  </si>
  <si>
    <t xml:space="preserve">P_össz</t>
  </si>
  <si>
    <t xml:space="preserve">Fázis</t>
  </si>
  <si>
    <t xml:space="preserve">Érték</t>
  </si>
  <si>
    <t xml:space="preserve">Kábel</t>
  </si>
  <si>
    <t xml:space="preserve">kW</t>
  </si>
  <si>
    <t xml:space="preserve">Lépcsőház</t>
  </si>
  <si>
    <t xml:space="preserve">Fogyasztásmérő</t>
  </si>
  <si>
    <t xml:space="preserve">Tető</t>
  </si>
  <si>
    <t xml:space="preserve">FNE</t>
  </si>
  <si>
    <t xml:space="preserve">C16</t>
  </si>
  <si>
    <t xml:space="preserve">3x2.5</t>
  </si>
  <si>
    <t xml:space="preserve">WC</t>
  </si>
  <si>
    <t xml:space="preserve">Inverter</t>
  </si>
  <si>
    <t xml:space="preserve">260</t>
  </si>
  <si>
    <t xml:space="preserve">FI</t>
  </si>
  <si>
    <t xml:space="preserve">3x4</t>
  </si>
  <si>
    <t xml:space="preserve">200</t>
  </si>
  <si>
    <t xml:space="preserve">FVM</t>
  </si>
  <si>
    <t xml:space="preserve">FV1</t>
  </si>
  <si>
    <t xml:space="preserve">C10</t>
  </si>
  <si>
    <t xml:space="preserve">3x1.5</t>
  </si>
  <si>
    <t xml:space="preserve">Fűtőfólia PTC</t>
  </si>
  <si>
    <t xml:space="preserve">FF1</t>
  </si>
  <si>
    <t xml:space="preserve">Fűtőfilm</t>
  </si>
  <si>
    <t xml:space="preserve">337</t>
  </si>
  <si>
    <t xml:space="preserve">0.098</t>
  </si>
  <si>
    <t xml:space="preserve">FRE</t>
  </si>
  <si>
    <t xml:space="preserve">Előszoba</t>
  </si>
  <si>
    <t xml:space="preserve">Dugalj</t>
  </si>
  <si>
    <t xml:space="preserve">FD1</t>
  </si>
  <si>
    <t xml:space="preserve">Gardrób világítás</t>
  </si>
  <si>
    <t xml:space="preserve">Kamra világítás</t>
  </si>
  <si>
    <t xml:space="preserve">Konyha</t>
  </si>
  <si>
    <t xml:space="preserve">FSF</t>
  </si>
  <si>
    <t xml:space="preserve">C20x3</t>
  </si>
  <si>
    <t xml:space="preserve">5x4</t>
  </si>
  <si>
    <t xml:space="preserve">FF2</t>
  </si>
  <si>
    <t xml:space="preserve">FBO</t>
  </si>
  <si>
    <t xml:space="preserve">Mosogatógép</t>
  </si>
  <si>
    <t xml:space="preserve">FKG</t>
  </si>
  <si>
    <t xml:space="preserve">Elszívó</t>
  </si>
  <si>
    <t xml:space="preserve">Hűtő</t>
  </si>
  <si>
    <t xml:space="preserve">Zsaluzia motor</t>
  </si>
  <si>
    <t xml:space="preserve">FZS1</t>
  </si>
  <si>
    <t xml:space="preserve">B5</t>
  </si>
  <si>
    <t xml:space="preserve">Fürdő</t>
  </si>
  <si>
    <t xml:space="preserve">FF3</t>
  </si>
  <si>
    <t xml:space="preserve">Törülközőszárító</t>
  </si>
  <si>
    <t xml:space="preserve">FTS</t>
  </si>
  <si>
    <t xml:space="preserve">Tükörvilágítás</t>
  </si>
  <si>
    <t xml:space="preserve">Mosógép</t>
  </si>
  <si>
    <t xml:space="preserve">Szárítógép</t>
  </si>
  <si>
    <t xml:space="preserve">FZS2</t>
  </si>
  <si>
    <t xml:space="preserve">Háló</t>
  </si>
  <si>
    <t xml:space="preserve">FF4</t>
  </si>
  <si>
    <t xml:space="preserve">FV2</t>
  </si>
  <si>
    <t xml:space="preserve">Olvasó világítás</t>
  </si>
  <si>
    <t xml:space="preserve">FD2</t>
  </si>
  <si>
    <t xml:space="preserve">TV</t>
  </si>
  <si>
    <t xml:space="preserve">FZS3</t>
  </si>
  <si>
    <t xml:space="preserve">Nappali</t>
  </si>
  <si>
    <t xml:space="preserve">FF5</t>
  </si>
  <si>
    <t xml:space="preserve">FZ4</t>
  </si>
  <si>
    <t xml:space="preserve">Erkély</t>
  </si>
  <si>
    <t xml:space="preserve">FE</t>
  </si>
  <si>
    <t xml:space="preserve">Hossz</t>
  </si>
  <si>
    <t xml:space="preserve">Csere</t>
  </si>
  <si>
    <t xml:space="preserve">Telepítés</t>
  </si>
  <si>
    <t xml:space="preserve">Kiállás</t>
  </si>
  <si>
    <t xml:space="preserve">Elhelyezés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</si>
</sst>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00"/>
    <numFmt numFmtId="167" formatCode="0.0"/>
    <numFmt numFmtId="168" formatCode="@"/>
    <numFmt numFmtId="169" formatCode="MMM\ D&quot;, &quot;YY"/>
    <numFmt numFmtId="170" formatCode="0.00%"/>
    <numFmt numFmtId="171" formatCode="&quot;TRUE&quot;;&quot;TRUE&quot;;&quot;FALSE&quot;"/>
  </numFmts>
  <fonts count="1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238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sz val="10"/>
      <color rgb="FF000000"/>
      <name val="Arial"/>
      <family val="2"/>
    </font>
    <font>
      <sz val="11"/>
      <color rgb="FF000000"/>
      <name val="Arial"/>
      <family val="2"/>
      <charset val="238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FF420E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3333"/>
        <bgColor rgb="FFFF420E"/>
      </patternFill>
    </fill>
    <fill>
      <patternFill patternType="solid">
        <fgColor rgb="FF66FF00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4" fillId="2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Arial"/>
        <charset val="1"/>
        <family val="2"/>
        <color rgb="FF000000"/>
      </font>
      <fill>
        <patternFill>
          <bgColor rgb="FF193300"/>
        </patternFill>
      </fill>
    </dxf>
  </dxfs>
  <colors>
    <indexedColors>
      <rgbColor rgb="FF000000"/>
      <rgbColor rgb="FFFFFFFF"/>
      <rgbColor rgb="FFFF0000"/>
      <rgbColor rgb="FF66FF00"/>
      <rgbColor rgb="FF0000FF"/>
      <rgbColor rgb="FFFF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420E"/>
      <rgbColor rgb="FF666699"/>
      <rgbColor rgb="FF969696"/>
      <rgbColor rgb="FF003366"/>
      <rgbColor rgb="FF339966"/>
      <rgbColor rgb="FF19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gipszkarton-shop.hu/" TargetMode="External"/><Relationship Id="rId2" Type="http://schemas.openxmlformats.org/officeDocument/2006/relationships/hyperlink" Target="http://www.bvfheating/" TargetMode="External"/><Relationship Id="rId3" Type="http://schemas.openxmlformats.org/officeDocument/2006/relationships/hyperlink" Target="http://www.bvfheating/" TargetMode="External"/><Relationship Id="rId4" Type="http://schemas.openxmlformats.org/officeDocument/2006/relationships/hyperlink" Target="http://www.bvfheating/" TargetMode="External"/><Relationship Id="rId5" Type="http://schemas.openxmlformats.org/officeDocument/2006/relationships/hyperlink" Target="http://www.bvfheating/" TargetMode="External"/><Relationship Id="rId6" Type="http://schemas.openxmlformats.org/officeDocument/2006/relationships/hyperlink" Target="http://www.bvfheating/" TargetMode="External"/><Relationship Id="rId7" Type="http://schemas.openxmlformats.org/officeDocument/2006/relationships/hyperlink" Target="http://www.bvfheating/" TargetMode="External"/><Relationship Id="rId8" Type="http://schemas.openxmlformats.org/officeDocument/2006/relationships/hyperlink" Target="http://www.bvfheating/" TargetMode="External"/><Relationship Id="rId9" Type="http://schemas.openxmlformats.org/officeDocument/2006/relationships/hyperlink" Target="http://szigatech.hu/" TargetMode="External"/><Relationship Id="rId10" Type="http://schemas.openxmlformats.org/officeDocument/2006/relationships/hyperlink" Target="http://anno.hu/" TargetMode="External"/><Relationship Id="rId11" Type="http://schemas.openxmlformats.org/officeDocument/2006/relationships/hyperlink" Target="http://anno.hu/" TargetMode="External"/><Relationship Id="rId12" Type="http://schemas.openxmlformats.org/officeDocument/2006/relationships/hyperlink" Target="http://anno.hu/" TargetMode="External"/><Relationship Id="rId13" Type="http://schemas.openxmlformats.org/officeDocument/2006/relationships/hyperlink" Target="http://anno.hu/" TargetMode="External"/><Relationship Id="rId14" Type="http://schemas.openxmlformats.org/officeDocument/2006/relationships/hyperlink" Target="http://anno.hu/" TargetMode="External"/><Relationship Id="rId15" Type="http://schemas.openxmlformats.org/officeDocument/2006/relationships/hyperlink" Target="http://anno.hu/" TargetMode="External"/><Relationship Id="rId16" Type="http://schemas.openxmlformats.org/officeDocument/2006/relationships/hyperlink" Target="http://anno.hu/" TargetMode="External"/><Relationship Id="rId17" Type="http://schemas.openxmlformats.org/officeDocument/2006/relationships/hyperlink" Target="http://anno.hu/" TargetMode="External"/><Relationship Id="rId18" Type="http://schemas.openxmlformats.org/officeDocument/2006/relationships/hyperlink" Target="http://anno.hu/" TargetMode="External"/><Relationship Id="rId19" Type="http://schemas.openxmlformats.org/officeDocument/2006/relationships/hyperlink" Target="http://anno.hu/" TargetMode="External"/><Relationship Id="rId20" Type="http://schemas.openxmlformats.org/officeDocument/2006/relationships/hyperlink" Target="http://anno.hu/" TargetMode="External"/><Relationship Id="rId21" Type="http://schemas.openxmlformats.org/officeDocument/2006/relationships/hyperlink" Target="http://anno.hu/" TargetMode="External"/><Relationship Id="rId22" Type="http://schemas.openxmlformats.org/officeDocument/2006/relationships/hyperlink" Target="http://anno.hu/" TargetMode="External"/><Relationship Id="rId23" Type="http://schemas.openxmlformats.org/officeDocument/2006/relationships/hyperlink" Target="http://fikesz.hu/szuro_filter/szurotartok/szurotarto-fgr/" TargetMode="External"/><Relationship Id="rId24" Type="http://schemas.openxmlformats.org/officeDocument/2006/relationships/hyperlink" Target="http://www.ebay.co.uk/itm/Brookvent-93-Heat-Recovery-Whole-House-Extract-Supply-Unit-Fan-Summer-By-Pass/262968421645?hash=item3d3a23ad0d:m:mWZWWqm_GeyCFeM1GY_tUJQ" TargetMode="External"/><Relationship Id="rId25" Type="http://schemas.openxmlformats.org/officeDocument/2006/relationships/hyperlink" Target="http://www.mixvill.hu/" TargetMode="External"/><Relationship Id="rId26" Type="http://schemas.openxmlformats.org/officeDocument/2006/relationships/hyperlink" Target="http://www.mixvill.hu/" TargetMode="External"/><Relationship Id="rId27" Type="http://schemas.openxmlformats.org/officeDocument/2006/relationships/hyperlink" Target="http://www.mixvill.hu/" TargetMode="External"/><Relationship Id="rId28" Type="http://schemas.openxmlformats.org/officeDocument/2006/relationships/hyperlink" Target="http://www.mixvill.hu/" TargetMode="External"/><Relationship Id="rId29" Type="http://schemas.openxmlformats.org/officeDocument/2006/relationships/hyperlink" Target="http://www.mixvill.hu/" TargetMode="External"/><Relationship Id="rId30" Type="http://schemas.openxmlformats.org/officeDocument/2006/relationships/hyperlink" Target="http://www.mixvill.hu/" TargetMode="External"/><Relationship Id="rId31" Type="http://schemas.openxmlformats.org/officeDocument/2006/relationships/hyperlink" Target="http://www.mixvill.hu/" TargetMode="External"/><Relationship Id="rId32" Type="http://schemas.openxmlformats.org/officeDocument/2006/relationships/hyperlink" Target="http://szigatech.hu/" TargetMode="External"/><Relationship Id="rId33" Type="http://schemas.openxmlformats.org/officeDocument/2006/relationships/hyperlink" Target="http://szigatech.hu/" TargetMode="External"/><Relationship Id="rId34" Type="http://schemas.openxmlformats.org/officeDocument/2006/relationships/hyperlink" Target="http://isotexlap.hu/isotex-termekek-es-arak/" TargetMode="External"/><Relationship Id="rId35" Type="http://schemas.openxmlformats.org/officeDocument/2006/relationships/hyperlink" Target="http://szigatech.hu/" TargetMode="External"/><Relationship Id="rId36" Type="http://schemas.openxmlformats.org/officeDocument/2006/relationships/hyperlink" Target="http://www.kazanwebaruhaz.hu/hajdu-fta5-villanybojler-szabad-kifolyasu-also-elhelyezesu?gclid=EAIaIQobChMI7MWDzpzG2AIVS2wbCh1g4A6qEAAYAiAAEgLGGfD_BwE" TargetMode="External"/><Relationship Id="rId37" Type="http://schemas.openxmlformats.org/officeDocument/2006/relationships/hyperlink" Target="https://euronics.hu/termekek/aeg-bp501352hm-beepitheto-suto/p/205046" TargetMode="External"/><Relationship Id="rId38" Type="http://schemas.openxmlformats.org/officeDocument/2006/relationships/hyperlink" Target="https://www.konyhagepmarkabolt.hu/vasarlas/fozolapok/onallo-indukcios-fozolapok/aeg-hk764400fb?gclid=EAIaIQobChMI_4-nyJDw2AIViDLTCh1QpAlSEAAYASAAEgISOPD_BwE" TargetMode="External"/><Relationship Id="rId39" Type="http://schemas.openxmlformats.org/officeDocument/2006/relationships/hyperlink" Target="https://netkazan.hu/termek/5738/ariston-velis-evo-wifi-100eu-elektromos-vizmelegito?gclid=EAIaIQobChMI3-Gj47Sy2AIV4RbTCh3ceQ2jEAAYASAAEgKhH_D_Bw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B1:H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" activeCellId="0" sqref="A1"/>
    </sheetView>
  </sheetViews>
  <sheetFormatPr defaultRowHeight="15"/>
  <cols>
    <col collapsed="false" hidden="false" max="1" min="1" style="0" width="10.5813953488372"/>
    <col collapsed="false" hidden="false" max="2" min="2" style="1" width="12.9209302325581"/>
    <col collapsed="false" hidden="false" max="4" min="3" style="0" width="12.9209302325581"/>
    <col collapsed="false" hidden="false" max="5" min="5" style="0" width="22.0279069767442"/>
    <col collapsed="false" hidden="false" max="6" min="6" style="2" width="12.9209302325581"/>
    <col collapsed="false" hidden="false" max="7" min="7" style="0" width="5.29302325581395"/>
    <col collapsed="false" hidden="false" max="8" min="8" style="0" width="19.9348837209302"/>
    <col collapsed="false" hidden="false" max="1025" min="9" style="0" width="10.5813953488372"/>
  </cols>
  <sheetData>
    <row r="1" customFormat="false" ht="14.25" hidden="false" customHeight="false" outlineLevel="0" collapsed="false">
      <c r="B1" s="0"/>
      <c r="F1" s="0"/>
    </row>
    <row r="2" s="1" customFormat="true" ht="15" hidden="false" customHeight="false" outlineLevel="0" collapsed="false">
      <c r="C2" s="3" t="s">
        <v>0</v>
      </c>
      <c r="D2" s="3" t="s">
        <v>1</v>
      </c>
      <c r="E2" s="3"/>
    </row>
    <row r="3" customFormat="false" ht="15" hidden="false" customHeight="false" outlineLevel="0" collapsed="false">
      <c r="B3" s="1" t="s">
        <v>2</v>
      </c>
      <c r="C3" s="2" t="n">
        <f aca="false">Anyag!$L$2</f>
        <v>3846836.9</v>
      </c>
      <c r="D3" s="0" t="n">
        <f aca="false">Munka!$C$3</f>
        <v>1363298</v>
      </c>
      <c r="E3" s="4" t="s">
        <v>3</v>
      </c>
      <c r="F3" s="2" t="n">
        <f aca="false">100*D3/C3</f>
        <v>35.4394541655769</v>
      </c>
      <c r="G3" s="0" t="s">
        <v>4</v>
      </c>
      <c r="H3" s="5" t="s">
        <v>5</v>
      </c>
    </row>
    <row r="4" customFormat="false" ht="15" hidden="false" customHeight="false" outlineLevel="0" collapsed="false">
      <c r="B4" s="1" t="s">
        <v>6</v>
      </c>
      <c r="C4" s="0" t="n">
        <f aca="false">Anyag!$M$2</f>
        <v>20600</v>
      </c>
      <c r="D4" s="0" t="n">
        <f aca="false">Munka!$D$3</f>
        <v>166000</v>
      </c>
      <c r="E4" s="4" t="s">
        <v>7</v>
      </c>
      <c r="F4" s="2" t="n">
        <f aca="false">C4+D4</f>
        <v>186600</v>
      </c>
      <c r="G4" s="0" t="s">
        <v>8</v>
      </c>
      <c r="H4" s="6" t="s">
        <v>9</v>
      </c>
    </row>
    <row r="5" customFormat="false" ht="15" hidden="false" customHeight="false" outlineLevel="0" collapsed="false">
      <c r="B5" s="1" t="s">
        <v>10</v>
      </c>
      <c r="C5" s="2" t="n">
        <f aca="false">SUM(C3:C4)</f>
        <v>3867436.9</v>
      </c>
      <c r="D5" s="2" t="n">
        <f aca="false">SUM(D3:D4)</f>
        <v>1529298</v>
      </c>
      <c r="E5" s="7" t="s">
        <v>7</v>
      </c>
      <c r="F5" s="2" t="n">
        <f aca="false">C5+D5</f>
        <v>5396734.9</v>
      </c>
      <c r="G5" s="0" t="s">
        <v>8</v>
      </c>
      <c r="H5" s="1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57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3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D20" activeCellId="0" sqref="D20"/>
    </sheetView>
  </sheetViews>
  <sheetFormatPr defaultRowHeight="12.8"/>
  <cols>
    <col collapsed="false" hidden="true" max="1" min="1" style="8" width="0"/>
    <col collapsed="false" hidden="false" max="2" min="2" style="9" width="31.9953488372093"/>
    <col collapsed="false" hidden="false" max="3" min="3" style="9" width="27.5674418604651"/>
    <col collapsed="false" hidden="false" max="4" min="4" style="9" width="40.8558139534884"/>
    <col collapsed="false" hidden="false" max="5" min="5" style="10" width="12.9209302325581"/>
    <col collapsed="false" hidden="false" max="6" min="6" style="11" width="8"/>
    <col collapsed="false" hidden="false" max="7" min="7" style="11" width="15.506976744186"/>
    <col collapsed="false" hidden="false" max="8" min="8" style="11" width="6.76744186046512"/>
    <col collapsed="false" hidden="false" max="9" min="9" style="11" width="13.5348837209302"/>
    <col collapsed="false" hidden="false" max="10" min="10" style="8" width="10.706976744186"/>
    <col collapsed="false" hidden="false" max="11" min="11" style="11" width="12.4279069767442"/>
    <col collapsed="false" hidden="false" max="12" min="12" style="12" width="11.8139534883721"/>
    <col collapsed="false" hidden="false" max="13" min="13" style="9" width="9.22790697674419"/>
    <col collapsed="false" hidden="false" max="1025" min="14" style="9" width="11.0744186046512"/>
  </cols>
  <sheetData>
    <row r="1" s="13" customFormat="true" ht="44.25" hidden="false" customHeight="true" outlineLevel="0" collapsed="false">
      <c r="A1" s="13" t="s">
        <v>12</v>
      </c>
      <c r="B1" s="13" t="s">
        <v>13</v>
      </c>
      <c r="C1" s="13" t="s">
        <v>14</v>
      </c>
      <c r="D1" s="13" t="s">
        <v>15</v>
      </c>
      <c r="E1" s="13" t="s">
        <v>16</v>
      </c>
      <c r="F1" s="14"/>
      <c r="G1" s="13" t="s">
        <v>17</v>
      </c>
      <c r="H1" s="14"/>
      <c r="I1" s="13" t="s">
        <v>18</v>
      </c>
      <c r="J1" s="13" t="s">
        <v>19</v>
      </c>
      <c r="K1" s="13" t="s">
        <v>20</v>
      </c>
      <c r="L1" s="15" t="s">
        <v>21</v>
      </c>
      <c r="M1" s="13" t="s">
        <v>22</v>
      </c>
      <c r="N1" s="16" t="s">
        <v>23</v>
      </c>
    </row>
    <row r="2" s="9" customFormat="true" ht="12.8" hidden="false" customHeight="false" outlineLevel="0" collapsed="false">
      <c r="A2" s="8"/>
      <c r="B2" s="17"/>
      <c r="C2" s="17"/>
      <c r="D2" s="17"/>
      <c r="E2" s="18"/>
      <c r="I2" s="17"/>
      <c r="K2" s="19"/>
      <c r="L2" s="20" t="n">
        <f aca="false">SUM(L4:L140)</f>
        <v>3846836.9</v>
      </c>
      <c r="M2" s="21" t="n">
        <f aca="false">SUM(M4:M976)</f>
        <v>20600</v>
      </c>
    </row>
    <row r="3" s="17" customFormat="true" ht="12.8" hidden="false" customHeight="false" outlineLevel="0" collapsed="false">
      <c r="A3" s="8"/>
      <c r="E3" s="18"/>
      <c r="F3" s="11"/>
      <c r="G3" s="11"/>
      <c r="H3" s="11"/>
      <c r="I3" s="17" t="s">
        <v>24</v>
      </c>
      <c r="J3" s="8"/>
      <c r="K3" s="21" t="s">
        <v>8</v>
      </c>
      <c r="L3" s="20" t="s">
        <v>8</v>
      </c>
      <c r="M3" s="21" t="s">
        <v>8</v>
      </c>
    </row>
    <row r="4" s="9" customFormat="true" ht="12.8" hidden="false" customHeight="false" outlineLevel="0" collapsed="false">
      <c r="A4" s="8" t="s">
        <v>25</v>
      </c>
      <c r="E4" s="22"/>
      <c r="F4" s="23"/>
      <c r="J4" s="24"/>
      <c r="L4" s="25" t="str">
        <f aca="false">IF(OR($E4="",$K4=""),"",$K4*$E4)</f>
        <v/>
      </c>
      <c r="M4" s="25"/>
    </row>
    <row r="5" customFormat="false" ht="13.8" hidden="false" customHeight="false" outlineLevel="0" collapsed="false">
      <c r="A5" s="26"/>
      <c r="B5" s="9" t="s">
        <v>26</v>
      </c>
      <c r="C5" s="9" t="s">
        <v>27</v>
      </c>
      <c r="D5" s="9" t="s">
        <v>28</v>
      </c>
      <c r="E5" s="27" t="n">
        <v>26</v>
      </c>
      <c r="F5" s="23" t="s">
        <v>29</v>
      </c>
      <c r="G5" s="11" t="s">
        <v>30</v>
      </c>
      <c r="H5" s="11" t="s">
        <v>31</v>
      </c>
      <c r="I5" s="9"/>
      <c r="J5" s="24" t="s">
        <v>32</v>
      </c>
      <c r="K5" s="11" t="n">
        <v>1918</v>
      </c>
      <c r="L5" s="25" t="n">
        <f aca="false">IF(OR($E5="",$K5=""),"",$K5*$E5)</f>
        <v>49868</v>
      </c>
      <c r="M5" s="25"/>
      <c r="N5" s="28" t="s">
        <v>33</v>
      </c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26"/>
      <c r="B6" s="9" t="s">
        <v>34</v>
      </c>
      <c r="C6" s="0"/>
      <c r="D6" s="9" t="s">
        <v>35</v>
      </c>
      <c r="E6" s="23" t="n">
        <f aca="false">8+8+3+3+5+4+1</f>
        <v>32</v>
      </c>
      <c r="F6" s="23" t="s">
        <v>36</v>
      </c>
      <c r="G6" s="11" t="s">
        <v>37</v>
      </c>
      <c r="H6" s="11" t="s">
        <v>31</v>
      </c>
      <c r="I6" s="9"/>
      <c r="J6" s="24" t="s">
        <v>32</v>
      </c>
      <c r="K6" s="11" t="n">
        <v>1248</v>
      </c>
      <c r="L6" s="25" t="n">
        <f aca="false">IF(OR($E6="",$K6=""),"",$K6*$E6)</f>
        <v>39936</v>
      </c>
      <c r="M6" s="25"/>
      <c r="N6" s="28" t="s">
        <v>33</v>
      </c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26"/>
      <c r="B7" s="9" t="s">
        <v>38</v>
      </c>
      <c r="C7" s="0"/>
      <c r="D7" s="9" t="s">
        <v>35</v>
      </c>
      <c r="E7" s="23" t="n">
        <f aca="false">INT(1.2*(3574*2+5070*2+3600*2+3500*2+860*2+2150*2+1753*2+330+850+7480*2+4205*2+367*2+614*4+1200*2)/4000)</f>
        <v>21</v>
      </c>
      <c r="F7" s="23" t="s">
        <v>36</v>
      </c>
      <c r="G7" s="11" t="s">
        <v>39</v>
      </c>
      <c r="H7" s="11" t="s">
        <v>31</v>
      </c>
      <c r="I7" s="9"/>
      <c r="J7" s="24" t="s">
        <v>32</v>
      </c>
      <c r="K7" s="11" t="n">
        <v>860</v>
      </c>
      <c r="L7" s="25" t="n">
        <f aca="false">IF(OR($E7="",$K7=""),"",$K7*$E7)</f>
        <v>18060</v>
      </c>
      <c r="M7" s="25"/>
      <c r="N7" s="28" t="s">
        <v>33</v>
      </c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29" t="n">
        <v>1.21</v>
      </c>
      <c r="B8" s="9" t="s">
        <v>40</v>
      </c>
      <c r="C8" s="0"/>
      <c r="D8" s="9" t="s">
        <v>41</v>
      </c>
      <c r="E8" s="23" t="n">
        <f aca="false">ROUNDUP(A8*(E7*4000)/600,0)</f>
        <v>170</v>
      </c>
      <c r="F8" s="23" t="s">
        <v>42</v>
      </c>
      <c r="G8" s="11" t="s">
        <v>41</v>
      </c>
      <c r="H8" s="11" t="s">
        <v>31</v>
      </c>
      <c r="I8" s="9"/>
      <c r="J8" s="24" t="s">
        <v>32</v>
      </c>
      <c r="K8" s="9" t="n">
        <v>13</v>
      </c>
      <c r="L8" s="25" t="n">
        <f aca="false">IF(OR($E8="",$K8=""),"",$K8*$E8)</f>
        <v>2210</v>
      </c>
      <c r="M8" s="25"/>
      <c r="N8" s="28" t="s">
        <v>33</v>
      </c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29" t="n">
        <v>1.15</v>
      </c>
      <c r="B9" s="9" t="s">
        <v>43</v>
      </c>
      <c r="C9" s="0"/>
      <c r="D9" s="9" t="s">
        <v>41</v>
      </c>
      <c r="E9" s="23" t="n">
        <f aca="false">ROUNDUP(A9*E14,0)</f>
        <v>150</v>
      </c>
      <c r="F9" s="23" t="s">
        <v>42</v>
      </c>
      <c r="G9" s="11" t="s">
        <v>41</v>
      </c>
      <c r="H9" s="11" t="s">
        <v>31</v>
      </c>
      <c r="I9" s="9"/>
      <c r="J9" s="24" t="s">
        <v>32</v>
      </c>
      <c r="K9" s="9" t="n">
        <v>51</v>
      </c>
      <c r="L9" s="25" t="n">
        <f aca="false">IF(OR($E9="",$K9=""),"",$K9*$E9)</f>
        <v>7650</v>
      </c>
      <c r="M9" s="25"/>
      <c r="N9" s="28" t="s">
        <v>33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26"/>
      <c r="B10" s="9" t="s">
        <v>44</v>
      </c>
      <c r="C10" s="0"/>
      <c r="D10" s="9" t="s">
        <v>45</v>
      </c>
      <c r="E10" s="27" t="n">
        <v>10</v>
      </c>
      <c r="F10" s="23" t="s">
        <v>42</v>
      </c>
      <c r="G10" s="0"/>
      <c r="H10" s="0"/>
      <c r="I10" s="9"/>
      <c r="J10" s="24" t="s">
        <v>32</v>
      </c>
      <c r="K10" s="9" t="n">
        <v>42</v>
      </c>
      <c r="L10" s="25" t="n">
        <f aca="false">IF(OR($E10="",$K10=""),"",$K10*$E10)</f>
        <v>420</v>
      </c>
      <c r="M10" s="25"/>
      <c r="N10" s="28" t="s">
        <v>33</v>
      </c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26"/>
      <c r="B11" s="30" t="s">
        <v>46</v>
      </c>
      <c r="C11" s="0"/>
      <c r="D11" s="30" t="s">
        <v>45</v>
      </c>
      <c r="E11" s="27" t="n">
        <v>5</v>
      </c>
      <c r="F11" s="23" t="s">
        <v>42</v>
      </c>
      <c r="G11" s="23"/>
      <c r="H11" s="23"/>
      <c r="I11" s="23"/>
      <c r="J11" s="24" t="s">
        <v>47</v>
      </c>
      <c r="K11" s="11" t="n">
        <v>135</v>
      </c>
      <c r="L11" s="25" t="n">
        <f aca="false">IF(OR($E11="",$K11=""),"",$K11*$E11)</f>
        <v>675</v>
      </c>
      <c r="M11" s="25"/>
      <c r="N11" s="28" t="s">
        <v>48</v>
      </c>
      <c r="O11" s="31"/>
      <c r="P11" s="32"/>
      <c r="Q11" s="32"/>
      <c r="R11" s="0"/>
      <c r="S11" s="0"/>
      <c r="T11" s="0"/>
      <c r="U11" s="33"/>
      <c r="V11" s="33"/>
      <c r="W11" s="33"/>
      <c r="X11" s="0"/>
      <c r="Y11" s="32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26"/>
      <c r="B12" s="9" t="s">
        <v>49</v>
      </c>
      <c r="C12" s="0"/>
      <c r="D12" s="9" t="s">
        <v>50</v>
      </c>
      <c r="E12" s="27" t="n">
        <v>1</v>
      </c>
      <c r="F12" s="23" t="s">
        <v>51</v>
      </c>
      <c r="G12" s="11" t="s">
        <v>52</v>
      </c>
      <c r="H12" s="11" t="s">
        <v>31</v>
      </c>
      <c r="I12" s="0"/>
      <c r="J12" s="24" t="s">
        <v>32</v>
      </c>
      <c r="K12" s="11" t="n">
        <v>3500</v>
      </c>
      <c r="L12" s="25" t="n">
        <f aca="false">IF(OR($E12="",$K12=""),"",$K12*$E12)</f>
        <v>3500</v>
      </c>
      <c r="M12" s="25"/>
      <c r="N12" s="28" t="s">
        <v>33</v>
      </c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26"/>
      <c r="B13" s="9" t="s">
        <v>53</v>
      </c>
      <c r="C13" s="9" t="s">
        <v>54</v>
      </c>
      <c r="D13" s="9" t="s">
        <v>55</v>
      </c>
      <c r="E13" s="27" t="n">
        <v>1</v>
      </c>
      <c r="F13" s="23" t="s">
        <v>51</v>
      </c>
      <c r="G13" s="11" t="s">
        <v>56</v>
      </c>
      <c r="H13" s="11" t="s">
        <v>31</v>
      </c>
      <c r="I13" s="0"/>
      <c r="J13" s="24" t="s">
        <v>32</v>
      </c>
      <c r="K13" s="11" t="n">
        <v>3100</v>
      </c>
      <c r="L13" s="25" t="n">
        <f aca="false">IF(OR($E13="",$K13=""),"",$K13*$E13)</f>
        <v>3100</v>
      </c>
      <c r="M13" s="25"/>
      <c r="N13" s="28" t="s">
        <v>33</v>
      </c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26"/>
      <c r="B14" s="9" t="s">
        <v>57</v>
      </c>
      <c r="C14" s="0"/>
      <c r="D14" s="9" t="s">
        <v>58</v>
      </c>
      <c r="E14" s="23" t="n">
        <f aca="false">(5*8)+(3*8)+(5*8-2)+10+3*4+2+4</f>
        <v>130</v>
      </c>
      <c r="F14" s="23" t="s">
        <v>42</v>
      </c>
      <c r="G14" s="11" t="s">
        <v>59</v>
      </c>
      <c r="H14" s="11" t="s">
        <v>31</v>
      </c>
      <c r="I14" s="0"/>
      <c r="J14" s="24" t="s">
        <v>32</v>
      </c>
      <c r="K14" s="11" t="n">
        <v>59</v>
      </c>
      <c r="L14" s="25" t="n">
        <f aca="false">IF(OR($E14="",$K14=""),"",$K14*$E14)</f>
        <v>7670</v>
      </c>
      <c r="M14" s="25"/>
      <c r="N14" s="28" t="s">
        <v>33</v>
      </c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34"/>
      <c r="B15" s="9" t="s">
        <v>60</v>
      </c>
      <c r="C15" s="0"/>
      <c r="D15" s="9" t="s">
        <v>61</v>
      </c>
      <c r="E15" s="23" t="n">
        <f aca="false">ROUNDUP((E7*4000)/30000, 0)</f>
        <v>3</v>
      </c>
      <c r="F15" s="23" t="s">
        <v>62</v>
      </c>
      <c r="G15" s="11" t="s">
        <v>63</v>
      </c>
      <c r="H15" s="11" t="s">
        <v>31</v>
      </c>
      <c r="I15" s="0"/>
      <c r="J15" s="24" t="s">
        <v>32</v>
      </c>
      <c r="K15" s="11" t="n">
        <v>1506</v>
      </c>
      <c r="L15" s="25" t="n">
        <f aca="false">IF(OR($E15="",$K15=""),"",$K15*$E15)</f>
        <v>4518</v>
      </c>
      <c r="M15" s="25"/>
      <c r="N15" s="28" t="s">
        <v>33</v>
      </c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26"/>
      <c r="B16" s="9" t="s">
        <v>64</v>
      </c>
      <c r="C16" s="0"/>
      <c r="D16" s="9" t="s">
        <v>65</v>
      </c>
      <c r="E16" s="23" t="n">
        <v>2</v>
      </c>
      <c r="F16" s="23" t="s">
        <v>42</v>
      </c>
      <c r="G16" s="11" t="n">
        <v>90</v>
      </c>
      <c r="H16" s="11" t="s">
        <v>66</v>
      </c>
      <c r="I16" s="0"/>
      <c r="J16" s="24" t="s">
        <v>32</v>
      </c>
      <c r="K16" s="9" t="n">
        <v>1071</v>
      </c>
      <c r="L16" s="25" t="n">
        <f aca="false">IF(OR($E16="",$K16=""),"",$K16*$E16)</f>
        <v>2142</v>
      </c>
      <c r="M16" s="25"/>
      <c r="N16" s="28" t="s">
        <v>33</v>
      </c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26"/>
      <c r="B17" s="9" t="s">
        <v>67</v>
      </c>
      <c r="C17" s="9" t="s">
        <v>68</v>
      </c>
      <c r="D17" s="9" t="s">
        <v>69</v>
      </c>
      <c r="E17" s="27" t="n">
        <v>2</v>
      </c>
      <c r="F17" s="23" t="s">
        <v>70</v>
      </c>
      <c r="G17" s="11" t="n">
        <v>25</v>
      </c>
      <c r="H17" s="11" t="s">
        <v>24</v>
      </c>
      <c r="I17" s="0"/>
      <c r="J17" s="24" t="s">
        <v>32</v>
      </c>
      <c r="K17" s="9" t="n">
        <v>3345</v>
      </c>
      <c r="L17" s="25" t="n">
        <f aca="false">IF(OR($E17="",$K17=""),"",$K17*$E17)</f>
        <v>6690</v>
      </c>
      <c r="M17" s="25"/>
      <c r="N17" s="28" t="s">
        <v>33</v>
      </c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29"/>
      <c r="B18" s="30" t="s">
        <v>71</v>
      </c>
      <c r="C18" s="0" t="s">
        <v>72</v>
      </c>
      <c r="D18" s="30" t="s">
        <v>73</v>
      </c>
      <c r="E18" s="23" t="n">
        <f aca="false">(Villamos!E12+Villamos!E22+Villamos!E32+Villamos!E41+Villamos!E49+Villamos!E59)/1000</f>
        <v>93.25</v>
      </c>
      <c r="F18" s="23" t="s">
        <v>66</v>
      </c>
      <c r="G18" s="23" t="n">
        <v>300</v>
      </c>
      <c r="H18" s="23" t="s">
        <v>31</v>
      </c>
      <c r="I18" s="23"/>
      <c r="J18" s="24" t="s">
        <v>74</v>
      </c>
      <c r="K18" s="11" t="n">
        <f aca="false">1.27*2200</f>
        <v>2794</v>
      </c>
      <c r="L18" s="25" t="n">
        <f aca="false">IF(OR($E18="",$K18=""),"",$K18*$E18)</f>
        <v>260540.5</v>
      </c>
      <c r="M18" s="25"/>
      <c r="N18" s="28" t="s">
        <v>75</v>
      </c>
      <c r="O18" s="31"/>
      <c r="P18" s="35"/>
      <c r="Q18" s="32"/>
      <c r="R18" s="0"/>
      <c r="S18" s="0"/>
      <c r="T18" s="0"/>
      <c r="U18" s="33"/>
      <c r="V18" s="33"/>
      <c r="W18" s="33"/>
      <c r="X18" s="0"/>
      <c r="Y18" s="32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26"/>
      <c r="B19" s="9" t="s">
        <v>76</v>
      </c>
      <c r="C19" s="0" t="s">
        <v>72</v>
      </c>
      <c r="D19" s="0"/>
      <c r="E19" s="23" t="n">
        <v>18.5</v>
      </c>
      <c r="F19" s="23" t="s">
        <v>66</v>
      </c>
      <c r="G19" s="11" t="n">
        <v>1</v>
      </c>
      <c r="H19" s="11" t="s">
        <v>66</v>
      </c>
      <c r="I19" s="0"/>
      <c r="J19" s="24" t="s">
        <v>74</v>
      </c>
      <c r="K19" s="36" t="n">
        <f aca="false">1.27*680</f>
        <v>863.6</v>
      </c>
      <c r="L19" s="25" t="n">
        <f aca="false">IF(OR($E19="",$K19=""),"",$K19*$E19)</f>
        <v>15976.6</v>
      </c>
      <c r="M19" s="25"/>
      <c r="N19" s="28" t="s">
        <v>75</v>
      </c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26"/>
      <c r="B20" s="9" t="s">
        <v>77</v>
      </c>
      <c r="C20" s="0" t="s">
        <v>72</v>
      </c>
      <c r="D20" s="0"/>
      <c r="E20" s="23" t="n">
        <v>74</v>
      </c>
      <c r="F20" s="23" t="s">
        <v>42</v>
      </c>
      <c r="G20" s="11" t="n">
        <v>1</v>
      </c>
      <c r="H20" s="11" t="s">
        <v>42</v>
      </c>
      <c r="I20" s="0"/>
      <c r="J20" s="24" t="s">
        <v>74</v>
      </c>
      <c r="K20" s="11" t="n">
        <f aca="false">1.27*120</f>
        <v>152.4</v>
      </c>
      <c r="L20" s="25" t="n">
        <f aca="false">IF(OR($E20="",$K20=""),"",$K20*$E20)</f>
        <v>11277.6</v>
      </c>
      <c r="M20" s="25"/>
      <c r="N20" s="28" t="s">
        <v>75</v>
      </c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26"/>
      <c r="B21" s="9" t="s">
        <v>78</v>
      </c>
      <c r="C21" s="0" t="s">
        <v>72</v>
      </c>
      <c r="D21" s="0"/>
      <c r="E21" s="23" t="n">
        <v>4</v>
      </c>
      <c r="F21" s="23" t="s">
        <v>42</v>
      </c>
      <c r="G21" s="11" t="n">
        <v>1</v>
      </c>
      <c r="H21" s="11" t="s">
        <v>66</v>
      </c>
      <c r="I21" s="0"/>
      <c r="J21" s="24" t="s">
        <v>74</v>
      </c>
      <c r="K21" s="11" t="n">
        <f aca="false">1.27*15740</f>
        <v>19989.8</v>
      </c>
      <c r="L21" s="25" t="n">
        <f aca="false">IF(OR($E21="",$K21=""),"",$K21*$E21)</f>
        <v>79959.2</v>
      </c>
      <c r="M21" s="25"/>
      <c r="N21" s="28" t="s">
        <v>75</v>
      </c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26"/>
      <c r="B22" s="9" t="s">
        <v>79</v>
      </c>
      <c r="C22" s="0" t="s">
        <v>72</v>
      </c>
      <c r="D22" s="0"/>
      <c r="E22" s="23" t="n">
        <v>6</v>
      </c>
      <c r="F22" s="23" t="s">
        <v>42</v>
      </c>
      <c r="G22" s="11" t="n">
        <v>1</v>
      </c>
      <c r="H22" s="11" t="s">
        <v>66</v>
      </c>
      <c r="I22" s="0"/>
      <c r="J22" s="24" t="s">
        <v>74</v>
      </c>
      <c r="K22" s="11" t="n">
        <f aca="false">1.27*1200</f>
        <v>1524</v>
      </c>
      <c r="L22" s="25" t="n">
        <f aca="false">IF(OR($E22="",$K22=""),"",$K22*$E22)</f>
        <v>9144</v>
      </c>
      <c r="M22" s="25"/>
      <c r="N22" s="28" t="s">
        <v>75</v>
      </c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26"/>
      <c r="B23" s="9" t="s">
        <v>80</v>
      </c>
      <c r="C23" s="0" t="s">
        <v>72</v>
      </c>
      <c r="D23" s="0"/>
      <c r="E23" s="23" t="n">
        <v>170.2</v>
      </c>
      <c r="F23" s="23" t="s">
        <v>66</v>
      </c>
      <c r="G23" s="11" t="n">
        <v>1</v>
      </c>
      <c r="H23" s="11" t="s">
        <v>66</v>
      </c>
      <c r="I23" s="0"/>
      <c r="J23" s="24" t="s">
        <v>74</v>
      </c>
      <c r="K23" s="11" t="n">
        <f aca="false">1.27*160</f>
        <v>203.2</v>
      </c>
      <c r="L23" s="25" t="n">
        <f aca="false">IF(OR($E23="",$K23=""),"",$K23*$E23)</f>
        <v>34584.64</v>
      </c>
      <c r="M23" s="25"/>
      <c r="N23" s="28" t="s">
        <v>75</v>
      </c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26"/>
      <c r="B24" s="9" t="s">
        <v>81</v>
      </c>
      <c r="C24" s="0" t="s">
        <v>72</v>
      </c>
      <c r="D24" s="0"/>
      <c r="E24" s="23" t="n">
        <v>1</v>
      </c>
      <c r="F24" s="23" t="s">
        <v>42</v>
      </c>
      <c r="G24" s="11" t="n">
        <v>1</v>
      </c>
      <c r="H24" s="11" t="s">
        <v>42</v>
      </c>
      <c r="I24" s="0"/>
      <c r="J24" s="24" t="s">
        <v>74</v>
      </c>
      <c r="K24" s="11" t="n">
        <v>50673</v>
      </c>
      <c r="L24" s="25" t="n">
        <f aca="false">IF(OR($E24="",$K24=""),"",$K24*$E24)</f>
        <v>50673</v>
      </c>
      <c r="M24" s="25"/>
      <c r="N24" s="28" t="s">
        <v>75</v>
      </c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26"/>
      <c r="B25" s="9" t="s">
        <v>82</v>
      </c>
      <c r="C25" s="9" t="s">
        <v>83</v>
      </c>
      <c r="D25" s="9" t="s">
        <v>84</v>
      </c>
      <c r="E25" s="23" t="n">
        <v>2</v>
      </c>
      <c r="F25" s="23" t="s">
        <v>42</v>
      </c>
      <c r="G25" s="11" t="n">
        <v>60</v>
      </c>
      <c r="H25" s="11" t="s">
        <v>85</v>
      </c>
      <c r="I25" s="0"/>
      <c r="J25" s="24" t="s">
        <v>86</v>
      </c>
      <c r="K25" s="11" t="n">
        <v>8000</v>
      </c>
      <c r="L25" s="25" t="n">
        <f aca="false">IF(OR($E25="",$K25=""),"",$K25*$E25)</f>
        <v>16000</v>
      </c>
      <c r="M25" s="25"/>
      <c r="N25" s="28" t="s">
        <v>87</v>
      </c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26"/>
      <c r="B26" s="9" t="s">
        <v>88</v>
      </c>
      <c r="C26" s="9" t="s">
        <v>89</v>
      </c>
      <c r="D26" s="9" t="s">
        <v>90</v>
      </c>
      <c r="E26" s="27" t="n">
        <v>10</v>
      </c>
      <c r="F26" s="23" t="s">
        <v>91</v>
      </c>
      <c r="G26" s="11" t="s">
        <v>92</v>
      </c>
      <c r="H26" s="11" t="s">
        <v>31</v>
      </c>
      <c r="I26" s="0"/>
      <c r="J26" s="24" t="s">
        <v>32</v>
      </c>
      <c r="K26" s="11" t="n">
        <v>4018</v>
      </c>
      <c r="L26" s="25" t="n">
        <f aca="false">IF(OR($E26="",$K26=""),"",$K26*$E26)</f>
        <v>40180</v>
      </c>
      <c r="M26" s="25"/>
      <c r="N26" s="28" t="s">
        <v>33</v>
      </c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26"/>
      <c r="B27" s="0"/>
      <c r="C27" s="0"/>
      <c r="D27" s="0"/>
      <c r="E27" s="22"/>
      <c r="F27" s="23"/>
      <c r="G27" s="0"/>
      <c r="H27" s="0"/>
      <c r="I27" s="0"/>
      <c r="J27" s="24"/>
      <c r="K27" s="0"/>
      <c r="L27" s="25" t="str">
        <f aca="false">IF(OR($E27="",$K27=""),"",$K27*$E27)</f>
        <v/>
      </c>
      <c r="M27" s="25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8" t="s">
        <v>93</v>
      </c>
      <c r="B28" s="0"/>
      <c r="C28" s="0"/>
      <c r="D28" s="0"/>
      <c r="E28" s="22"/>
      <c r="F28" s="23"/>
      <c r="G28" s="0"/>
      <c r="H28" s="0"/>
      <c r="I28" s="0"/>
      <c r="J28" s="24"/>
      <c r="K28" s="0"/>
      <c r="L28" s="25" t="str">
        <f aca="false">IF(OR($E28="",$K28=""),"",$K28*$E28)</f>
        <v/>
      </c>
      <c r="M28" s="25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26"/>
      <c r="B29" s="9" t="s">
        <v>94</v>
      </c>
      <c r="C29" s="9" t="s">
        <v>95</v>
      </c>
      <c r="D29" s="9" t="s">
        <v>96</v>
      </c>
      <c r="E29" s="27" t="n">
        <v>9</v>
      </c>
      <c r="F29" s="23" t="s">
        <v>42</v>
      </c>
      <c r="G29" s="11" t="s">
        <v>97</v>
      </c>
      <c r="H29" s="11" t="s">
        <v>31</v>
      </c>
      <c r="I29" s="0"/>
      <c r="J29" s="24" t="s">
        <v>32</v>
      </c>
      <c r="K29" s="11" t="n">
        <v>8290</v>
      </c>
      <c r="L29" s="25" t="n">
        <f aca="false">IF(OR($E29="",$K29=""),"",$K29*$E29)</f>
        <v>74610</v>
      </c>
      <c r="M29" s="25"/>
      <c r="N29" s="28" t="s">
        <v>98</v>
      </c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26"/>
      <c r="B30" s="9" t="s">
        <v>99</v>
      </c>
      <c r="C30" s="9" t="s">
        <v>95</v>
      </c>
      <c r="D30" s="9" t="s">
        <v>100</v>
      </c>
      <c r="E30" s="27" t="n">
        <v>1</v>
      </c>
      <c r="F30" s="23" t="s">
        <v>42</v>
      </c>
      <c r="G30" s="11" t="s">
        <v>101</v>
      </c>
      <c r="H30" s="11" t="s">
        <v>31</v>
      </c>
      <c r="I30" s="0"/>
      <c r="J30" s="24" t="s">
        <v>102</v>
      </c>
      <c r="K30" s="11" t="n">
        <v>4150</v>
      </c>
      <c r="L30" s="25" t="n">
        <f aca="false">IF(OR($E30="",$K30=""),"",$K30*$E30)</f>
        <v>4150</v>
      </c>
      <c r="M30" s="25"/>
      <c r="N30" s="28" t="s">
        <v>98</v>
      </c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26"/>
      <c r="B31" s="9" t="s">
        <v>103</v>
      </c>
      <c r="C31" s="9" t="s">
        <v>95</v>
      </c>
      <c r="D31" s="9" t="s">
        <v>104</v>
      </c>
      <c r="E31" s="27" t="n">
        <v>7</v>
      </c>
      <c r="F31" s="23" t="s">
        <v>42</v>
      </c>
      <c r="G31" s="11" t="s">
        <v>105</v>
      </c>
      <c r="H31" s="11" t="s">
        <v>31</v>
      </c>
      <c r="I31" s="0"/>
      <c r="J31" s="24" t="s">
        <v>32</v>
      </c>
      <c r="K31" s="11" t="n">
        <v>2230</v>
      </c>
      <c r="L31" s="25" t="n">
        <f aca="false">IF(OR($E31="",$K31=""),"",$K31*$E31)</f>
        <v>15610</v>
      </c>
      <c r="M31" s="25"/>
      <c r="N31" s="28" t="s">
        <v>98</v>
      </c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26"/>
      <c r="B32" s="9" t="s">
        <v>106</v>
      </c>
      <c r="C32" s="9" t="s">
        <v>95</v>
      </c>
      <c r="D32" s="9" t="s">
        <v>107</v>
      </c>
      <c r="E32" s="27" t="n">
        <v>5</v>
      </c>
      <c r="F32" s="23" t="s">
        <v>42</v>
      </c>
      <c r="G32" s="11" t="s">
        <v>105</v>
      </c>
      <c r="H32" s="11" t="s">
        <v>31</v>
      </c>
      <c r="I32" s="0"/>
      <c r="J32" s="24" t="s">
        <v>32</v>
      </c>
      <c r="K32" s="11" t="n">
        <v>2790</v>
      </c>
      <c r="L32" s="25" t="n">
        <f aca="false">IF(OR($E32="",$K32=""),"",$K32*$E32)</f>
        <v>13950</v>
      </c>
      <c r="M32" s="25"/>
      <c r="N32" s="28" t="s">
        <v>98</v>
      </c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26"/>
      <c r="B33" s="9" t="s">
        <v>108</v>
      </c>
      <c r="C33" s="9" t="s">
        <v>95</v>
      </c>
      <c r="D33" s="9" t="s">
        <v>109</v>
      </c>
      <c r="E33" s="27" t="n">
        <v>1</v>
      </c>
      <c r="F33" s="23" t="s">
        <v>42</v>
      </c>
      <c r="G33" s="11" t="s">
        <v>105</v>
      </c>
      <c r="H33" s="11" t="s">
        <v>31</v>
      </c>
      <c r="I33" s="0"/>
      <c r="J33" s="24" t="s">
        <v>32</v>
      </c>
      <c r="K33" s="11" t="n">
        <v>890</v>
      </c>
      <c r="L33" s="25" t="n">
        <f aca="false">IF(OR($E33="",$K33=""),"",$K33*$E33)</f>
        <v>890</v>
      </c>
      <c r="M33" s="25"/>
      <c r="N33" s="28" t="s">
        <v>98</v>
      </c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26"/>
      <c r="B34" s="9" t="s">
        <v>110</v>
      </c>
      <c r="C34" s="9" t="s">
        <v>95</v>
      </c>
      <c r="D34" s="9" t="s">
        <v>111</v>
      </c>
      <c r="E34" s="27" t="n">
        <v>3</v>
      </c>
      <c r="F34" s="23" t="s">
        <v>42</v>
      </c>
      <c r="G34" s="11" t="s">
        <v>112</v>
      </c>
      <c r="H34" s="11" t="s">
        <v>31</v>
      </c>
      <c r="I34" s="0"/>
      <c r="J34" s="24" t="s">
        <v>32</v>
      </c>
      <c r="K34" s="11" t="n">
        <v>1890</v>
      </c>
      <c r="L34" s="25" t="n">
        <f aca="false">IF(OR($E34="",$K34=""),"",$K34*$E34)</f>
        <v>5670</v>
      </c>
      <c r="M34" s="25"/>
      <c r="N34" s="28" t="s">
        <v>98</v>
      </c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26"/>
      <c r="B35" s="9" t="s">
        <v>113</v>
      </c>
      <c r="C35" s="9" t="s">
        <v>95</v>
      </c>
      <c r="D35" s="9" t="s">
        <v>114</v>
      </c>
      <c r="E35" s="27" t="n">
        <v>6</v>
      </c>
      <c r="F35" s="23" t="s">
        <v>42</v>
      </c>
      <c r="G35" s="11" t="s">
        <v>115</v>
      </c>
      <c r="H35" s="11" t="s">
        <v>31</v>
      </c>
      <c r="I35" s="0"/>
      <c r="J35" s="24" t="s">
        <v>32</v>
      </c>
      <c r="K35" s="11" t="n">
        <v>1890</v>
      </c>
      <c r="L35" s="25" t="n">
        <f aca="false">IF(OR($E35="",$K35=""),"",$K35*$E35)</f>
        <v>11340</v>
      </c>
      <c r="M35" s="25"/>
      <c r="N35" s="28" t="s">
        <v>98</v>
      </c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26"/>
      <c r="B36" s="9" t="s">
        <v>116</v>
      </c>
      <c r="C36" s="9" t="s">
        <v>95</v>
      </c>
      <c r="D36" s="9" t="s">
        <v>117</v>
      </c>
      <c r="E36" s="27" t="n">
        <v>6</v>
      </c>
      <c r="F36" s="23" t="s">
        <v>42</v>
      </c>
      <c r="G36" s="11" t="s">
        <v>115</v>
      </c>
      <c r="H36" s="11" t="s">
        <v>31</v>
      </c>
      <c r="I36" s="0"/>
      <c r="J36" s="24" t="s">
        <v>32</v>
      </c>
      <c r="K36" s="11" t="n">
        <v>1350</v>
      </c>
      <c r="L36" s="25" t="n">
        <f aca="false">IF(OR($E36="",$K36=""),"",$K36*$E36)</f>
        <v>8100</v>
      </c>
      <c r="M36" s="25"/>
      <c r="N36" s="28" t="s">
        <v>98</v>
      </c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26"/>
      <c r="B37" s="9" t="s">
        <v>118</v>
      </c>
      <c r="C37" s="9" t="s">
        <v>95</v>
      </c>
      <c r="D37" s="9" t="s">
        <v>119</v>
      </c>
      <c r="E37" s="27" t="n">
        <v>6</v>
      </c>
      <c r="F37" s="23" t="s">
        <v>42</v>
      </c>
      <c r="G37" s="11" t="s">
        <v>115</v>
      </c>
      <c r="H37" s="11" t="s">
        <v>31</v>
      </c>
      <c r="I37" s="0"/>
      <c r="J37" s="24" t="s">
        <v>32</v>
      </c>
      <c r="K37" s="11" t="n">
        <v>1350</v>
      </c>
      <c r="L37" s="25" t="n">
        <f aca="false">IF(OR($E37="",$K37=""),"",$K37*$E37)</f>
        <v>8100</v>
      </c>
      <c r="M37" s="25"/>
      <c r="N37" s="28" t="s">
        <v>98</v>
      </c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26"/>
      <c r="B38" s="9" t="s">
        <v>120</v>
      </c>
      <c r="C38" s="9" t="s">
        <v>95</v>
      </c>
      <c r="D38" s="9" t="s">
        <v>121</v>
      </c>
      <c r="E38" s="27" t="n">
        <v>1</v>
      </c>
      <c r="F38" s="23" t="s">
        <v>42</v>
      </c>
      <c r="G38" s="11" t="s">
        <v>122</v>
      </c>
      <c r="H38" s="11" t="s">
        <v>31</v>
      </c>
      <c r="I38" s="0"/>
      <c r="J38" s="24" t="s">
        <v>102</v>
      </c>
      <c r="K38" s="11" t="n">
        <v>2350</v>
      </c>
      <c r="L38" s="25" t="n">
        <f aca="false">IF(OR($E38="",$K38=""),"",$K38*$E38)</f>
        <v>2350</v>
      </c>
      <c r="M38" s="25"/>
      <c r="N38" s="28" t="s">
        <v>98</v>
      </c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26"/>
      <c r="B39" s="9" t="s">
        <v>123</v>
      </c>
      <c r="C39" s="9" t="s">
        <v>95</v>
      </c>
      <c r="D39" s="9" t="s">
        <v>124</v>
      </c>
      <c r="E39" s="27" t="n">
        <v>11</v>
      </c>
      <c r="F39" s="23" t="s">
        <v>42</v>
      </c>
      <c r="G39" s="11" t="s">
        <v>122</v>
      </c>
      <c r="H39" s="11" t="s">
        <v>31</v>
      </c>
      <c r="I39" s="0"/>
      <c r="J39" s="24" t="s">
        <v>102</v>
      </c>
      <c r="K39" s="11" t="n">
        <v>930</v>
      </c>
      <c r="L39" s="25" t="n">
        <f aca="false">IF(OR($E39="",$K39=""),"",$K39*$E39)</f>
        <v>10230</v>
      </c>
      <c r="M39" s="25"/>
      <c r="N39" s="28" t="s">
        <v>98</v>
      </c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26"/>
      <c r="B40" s="9" t="s">
        <v>125</v>
      </c>
      <c r="C40" s="9" t="s">
        <v>95</v>
      </c>
      <c r="D40" s="9" t="s">
        <v>126</v>
      </c>
      <c r="E40" s="27" t="n">
        <v>1</v>
      </c>
      <c r="F40" s="23" t="s">
        <v>42</v>
      </c>
      <c r="G40" s="11" t="s">
        <v>127</v>
      </c>
      <c r="H40" s="11" t="s">
        <v>31</v>
      </c>
      <c r="I40" s="0"/>
      <c r="J40" s="24" t="s">
        <v>102</v>
      </c>
      <c r="K40" s="11" t="n">
        <v>2700</v>
      </c>
      <c r="L40" s="25" t="n">
        <f aca="false">IF(OR($E40="",$K40=""),"",$K40*$E40)</f>
        <v>2700</v>
      </c>
      <c r="M40" s="25"/>
      <c r="N40" s="28" t="s">
        <v>98</v>
      </c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26"/>
      <c r="B41" s="9" t="s">
        <v>128</v>
      </c>
      <c r="C41" s="9" t="s">
        <v>95</v>
      </c>
      <c r="D41" s="9" t="s">
        <v>129</v>
      </c>
      <c r="E41" s="27" t="n">
        <v>36</v>
      </c>
      <c r="F41" s="23" t="s">
        <v>42</v>
      </c>
      <c r="G41" s="11" t="s">
        <v>115</v>
      </c>
      <c r="H41" s="11" t="s">
        <v>31</v>
      </c>
      <c r="I41" s="0"/>
      <c r="J41" s="24" t="s">
        <v>32</v>
      </c>
      <c r="K41" s="11" t="n">
        <v>650</v>
      </c>
      <c r="L41" s="25" t="n">
        <f aca="false">IF(OR($E41="",$K41=""),"",$K41*$E41)</f>
        <v>23400</v>
      </c>
      <c r="M41" s="25"/>
      <c r="N41" s="28" t="s">
        <v>98</v>
      </c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26"/>
      <c r="B42" s="9" t="s">
        <v>130</v>
      </c>
      <c r="C42" s="9" t="s">
        <v>131</v>
      </c>
      <c r="D42" s="9" t="s">
        <v>132</v>
      </c>
      <c r="E42" s="27" t="n">
        <v>1</v>
      </c>
      <c r="F42" s="23" t="s">
        <v>42</v>
      </c>
      <c r="G42" s="11" t="s">
        <v>133</v>
      </c>
      <c r="H42" s="11" t="s">
        <v>31</v>
      </c>
      <c r="I42" s="0"/>
      <c r="J42" s="24" t="s">
        <v>86</v>
      </c>
      <c r="K42" s="11" t="n">
        <v>10650</v>
      </c>
      <c r="L42" s="25" t="n">
        <f aca="false">IF(OR($E42="",$K42=""),"",$K42*$E42)</f>
        <v>10650</v>
      </c>
      <c r="M42" s="25"/>
      <c r="N42" s="28" t="s">
        <v>134</v>
      </c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26"/>
      <c r="B43" s="30" t="s">
        <v>135</v>
      </c>
      <c r="C43" s="9" t="s">
        <v>136</v>
      </c>
      <c r="D43" s="30" t="s">
        <v>137</v>
      </c>
      <c r="E43" s="27" t="n">
        <v>1</v>
      </c>
      <c r="F43" s="23" t="s">
        <v>42</v>
      </c>
      <c r="G43" s="23" t="s">
        <v>138</v>
      </c>
      <c r="H43" s="23" t="s">
        <v>31</v>
      </c>
      <c r="I43" s="23"/>
      <c r="J43" s="24" t="s">
        <v>102</v>
      </c>
      <c r="K43" s="23" t="n">
        <v>272000</v>
      </c>
      <c r="L43" s="25" t="n">
        <f aca="false">IF(OR($E43="",$K43=""),"",$K43*$E43)</f>
        <v>272000</v>
      </c>
      <c r="M43" s="25"/>
      <c r="N43" s="28" t="s">
        <v>139</v>
      </c>
      <c r="O43" s="31"/>
      <c r="P43" s="32"/>
      <c r="Q43" s="32"/>
      <c r="R43" s="32"/>
      <c r="S43" s="0"/>
      <c r="T43" s="32"/>
      <c r="U43" s="33"/>
      <c r="V43" s="33"/>
      <c r="W43" s="33"/>
      <c r="X43" s="0"/>
      <c r="Y43" s="32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26"/>
      <c r="B44" s="30" t="s">
        <v>140</v>
      </c>
      <c r="C44" s="9" t="s">
        <v>141</v>
      </c>
      <c r="D44" s="30" t="s">
        <v>142</v>
      </c>
      <c r="E44" s="27" t="n">
        <v>5</v>
      </c>
      <c r="F44" s="23" t="s">
        <v>42</v>
      </c>
      <c r="G44" s="23" t="n">
        <v>1</v>
      </c>
      <c r="H44" s="23" t="s">
        <v>66</v>
      </c>
      <c r="I44" s="23"/>
      <c r="J44" s="24" t="s">
        <v>102</v>
      </c>
      <c r="K44" s="23" t="n">
        <v>1001</v>
      </c>
      <c r="L44" s="25" t="n">
        <f aca="false">IF(OR($E44="",$K44=""),"",$K44*$E44)</f>
        <v>5005</v>
      </c>
      <c r="M44" s="25"/>
      <c r="N44" s="37" t="s">
        <v>143</v>
      </c>
      <c r="O44" s="31"/>
      <c r="P44" s="32"/>
      <c r="Q44" s="32"/>
      <c r="R44" s="32"/>
      <c r="S44" s="0"/>
      <c r="T44" s="32"/>
      <c r="U44" s="33"/>
      <c r="V44" s="33"/>
      <c r="W44" s="33"/>
      <c r="X44" s="0"/>
      <c r="Y44" s="32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26"/>
      <c r="B45" s="30" t="s">
        <v>144</v>
      </c>
      <c r="C45" s="0"/>
      <c r="D45" s="30" t="s">
        <v>127</v>
      </c>
      <c r="E45" s="27" t="n">
        <v>11</v>
      </c>
      <c r="F45" s="23" t="s">
        <v>42</v>
      </c>
      <c r="G45" s="23" t="n">
        <v>1</v>
      </c>
      <c r="H45" s="23" t="s">
        <v>66</v>
      </c>
      <c r="I45" s="23"/>
      <c r="J45" s="24" t="s">
        <v>102</v>
      </c>
      <c r="K45" s="23" t="n">
        <v>440</v>
      </c>
      <c r="L45" s="25" t="n">
        <f aca="false">IF(OR($E45="",$K45=""),"",$K45*$E45)</f>
        <v>4840</v>
      </c>
      <c r="M45" s="25"/>
      <c r="N45" s="37" t="s">
        <v>145</v>
      </c>
      <c r="O45" s="31"/>
      <c r="P45" s="32"/>
      <c r="Q45" s="32"/>
      <c r="R45" s="32"/>
      <c r="S45" s="0"/>
      <c r="T45" s="32"/>
      <c r="U45" s="33"/>
      <c r="V45" s="33"/>
      <c r="W45" s="33"/>
      <c r="X45" s="0"/>
      <c r="Y45" s="32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26"/>
      <c r="B46" s="30" t="s">
        <v>146</v>
      </c>
      <c r="C46" s="9" t="s">
        <v>147</v>
      </c>
      <c r="D46" s="30" t="s">
        <v>127</v>
      </c>
      <c r="E46" s="23" t="n">
        <v>2</v>
      </c>
      <c r="F46" s="23" t="s">
        <v>42</v>
      </c>
      <c r="G46" s="23" t="s">
        <v>127</v>
      </c>
      <c r="H46" s="23" t="s">
        <v>31</v>
      </c>
      <c r="I46" s="23"/>
      <c r="J46" s="24" t="s">
        <v>102</v>
      </c>
      <c r="K46" s="23" t="n">
        <v>10400</v>
      </c>
      <c r="L46" s="25" t="n">
        <f aca="false">IF(OR($E46="",$K46=""),"",$K46*$E46)</f>
        <v>20800</v>
      </c>
      <c r="M46" s="25"/>
      <c r="N46" s="37" t="s">
        <v>148</v>
      </c>
      <c r="O46" s="31"/>
      <c r="P46" s="32"/>
      <c r="Q46" s="32"/>
      <c r="R46" s="32"/>
      <c r="S46" s="0"/>
      <c r="T46" s="32"/>
      <c r="U46" s="33"/>
      <c r="V46" s="33"/>
      <c r="W46" s="33"/>
      <c r="X46" s="0"/>
      <c r="Y46" s="32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26"/>
      <c r="B47" s="30" t="s">
        <v>149</v>
      </c>
      <c r="C47" s="9" t="s">
        <v>150</v>
      </c>
      <c r="D47" s="30" t="s">
        <v>151</v>
      </c>
      <c r="E47" s="23" t="n">
        <v>2</v>
      </c>
      <c r="F47" s="23" t="s">
        <v>42</v>
      </c>
      <c r="G47" s="23" t="s">
        <v>152</v>
      </c>
      <c r="H47" s="23" t="s">
        <v>31</v>
      </c>
      <c r="I47" s="23"/>
      <c r="J47" s="24" t="s">
        <v>102</v>
      </c>
      <c r="K47" s="23" t="n">
        <v>4060</v>
      </c>
      <c r="L47" s="25" t="n">
        <f aca="false">IF(OR($E47="",$K47=""),"",$K47*$E47)</f>
        <v>8120</v>
      </c>
      <c r="M47" s="25"/>
      <c r="N47" s="37" t="s">
        <v>148</v>
      </c>
      <c r="O47" s="31"/>
      <c r="P47" s="32"/>
      <c r="Q47" s="32"/>
      <c r="R47" s="32"/>
      <c r="S47" s="0"/>
      <c r="T47" s="32"/>
      <c r="U47" s="33"/>
      <c r="V47" s="33"/>
      <c r="W47" s="33"/>
      <c r="X47" s="0"/>
      <c r="Y47" s="32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26"/>
      <c r="B48" s="9" t="s">
        <v>43</v>
      </c>
      <c r="C48" s="0"/>
      <c r="D48" s="9" t="s">
        <v>41</v>
      </c>
      <c r="E48" s="23" t="n">
        <v>80</v>
      </c>
      <c r="F48" s="23" t="s">
        <v>42</v>
      </c>
      <c r="G48" s="11" t="s">
        <v>41</v>
      </c>
      <c r="H48" s="11" t="s">
        <v>31</v>
      </c>
      <c r="I48" s="0"/>
      <c r="J48" s="24" t="s">
        <v>32</v>
      </c>
      <c r="K48" s="9" t="n">
        <v>51</v>
      </c>
      <c r="L48" s="25" t="n">
        <f aca="false">IF(OR($E48="",$K48=""),"",$K48*$E48)</f>
        <v>4080</v>
      </c>
      <c r="M48" s="25"/>
      <c r="N48" s="28" t="s">
        <v>33</v>
      </c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26"/>
      <c r="B49" s="30"/>
      <c r="C49" s="0"/>
      <c r="D49" s="30"/>
      <c r="E49" s="22"/>
      <c r="F49" s="23"/>
      <c r="G49" s="23"/>
      <c r="H49" s="23"/>
      <c r="I49" s="23"/>
      <c r="J49" s="24"/>
      <c r="K49" s="23"/>
      <c r="L49" s="25" t="str">
        <f aca="false">IF(OR($E49="",$K49=""),"",$K49*$E49)</f>
        <v/>
      </c>
      <c r="M49" s="25"/>
      <c r="N49" s="37"/>
      <c r="O49" s="31"/>
      <c r="P49" s="32"/>
      <c r="Q49" s="32"/>
      <c r="R49" s="32"/>
      <c r="S49" s="0"/>
      <c r="T49" s="32"/>
      <c r="U49" s="33"/>
      <c r="V49" s="33"/>
      <c r="W49" s="33"/>
      <c r="X49" s="0"/>
      <c r="Y49" s="32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8" t="s">
        <v>153</v>
      </c>
      <c r="B50" s="0"/>
      <c r="C50" s="0"/>
      <c r="D50" s="0"/>
      <c r="E50" s="22"/>
      <c r="F50" s="23"/>
      <c r="G50" s="0"/>
      <c r="H50" s="0"/>
      <c r="I50" s="0"/>
      <c r="J50" s="24"/>
      <c r="K50" s="0"/>
      <c r="L50" s="25" t="str">
        <f aca="false">IF(OR($E50="",$K50=""),"",$K50*$E50)</f>
        <v/>
      </c>
      <c r="M50" s="25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29" t="n">
        <v>1.35</v>
      </c>
      <c r="B51" s="9" t="s">
        <v>154</v>
      </c>
      <c r="C51" s="0"/>
      <c r="D51" s="0" t="s">
        <v>155</v>
      </c>
      <c r="E51" s="23" t="n">
        <f aca="false">ROUNDUP($A51*(4438+9298+592)/1000,0)</f>
        <v>20</v>
      </c>
      <c r="F51" s="23" t="s">
        <v>66</v>
      </c>
      <c r="G51" s="0"/>
      <c r="H51" s="0"/>
      <c r="I51" s="0"/>
      <c r="J51" s="24" t="s">
        <v>156</v>
      </c>
      <c r="K51" s="11" t="n">
        <v>990</v>
      </c>
      <c r="L51" s="0"/>
      <c r="M51" s="25" t="n">
        <f aca="false">IF(OR($E51="",$K51=""),"",$K51*$E51)</f>
        <v>19800</v>
      </c>
      <c r="N51" s="28" t="s">
        <v>157</v>
      </c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29" t="n">
        <v>1.3</v>
      </c>
      <c r="B52" s="9" t="s">
        <v>158</v>
      </c>
      <c r="C52" s="0"/>
      <c r="D52" s="0" t="s">
        <v>159</v>
      </c>
      <c r="E52" s="23" t="n">
        <f aca="false">ROUNDUP($A52*(9383+5331)/1000,0)</f>
        <v>20</v>
      </c>
      <c r="F52" s="23" t="s">
        <v>66</v>
      </c>
      <c r="G52" s="0"/>
      <c r="H52" s="0"/>
      <c r="I52" s="0"/>
      <c r="J52" s="24" t="s">
        <v>156</v>
      </c>
      <c r="K52" s="11" t="n">
        <v>40</v>
      </c>
      <c r="L52" s="0"/>
      <c r="M52" s="25" t="n">
        <f aca="false">IF(OR($E52="",$K52=""),"",$K52*$E52)</f>
        <v>800</v>
      </c>
      <c r="N52" s="28" t="s">
        <v>160</v>
      </c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29" t="n">
        <v>1.17</v>
      </c>
      <c r="B53" s="9" t="s">
        <v>161</v>
      </c>
      <c r="C53" s="0"/>
      <c r="D53" s="0"/>
      <c r="E53" s="23" t="n">
        <f aca="false">ROUNDUP($A53*(4320+5401+3025+2530+4150+3500+3920+8320+5288+2704+3590+5756+3885+3038+2425+2180+2884+5980+6162+3760+4320+2519+3250+668+2002+3782+5039+1720+3888+2752+3453+3537+4937+8966+12811+10056+13926)/1000,0)</f>
        <v>200</v>
      </c>
      <c r="F53" s="23" t="s">
        <v>66</v>
      </c>
      <c r="G53" s="0"/>
      <c r="H53" s="0"/>
      <c r="I53" s="0"/>
      <c r="J53" s="24" t="s">
        <v>86</v>
      </c>
      <c r="K53" s="11" t="n">
        <v>146.5</v>
      </c>
      <c r="L53" s="25" t="n">
        <f aca="false">IF(OR($E53="",$K53=""),"",$K53*$E53)</f>
        <v>29300</v>
      </c>
      <c r="M53" s="25"/>
      <c r="N53" s="28" t="s">
        <v>160</v>
      </c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29" t="n">
        <v>1.31</v>
      </c>
      <c r="B54" s="9" t="s">
        <v>162</v>
      </c>
      <c r="C54" s="0"/>
      <c r="D54" s="0"/>
      <c r="E54" s="23" t="n">
        <f aca="false">ROUNDUP($A54*(6792+10863+7783+7809+10224+6861+2952+6170+6018+6973+7900+8802+3795+5107+4218+5191+7598+7190+5320+677+10323+9597+2918+2377+1182+5500)/1000,0)</f>
        <v>210</v>
      </c>
      <c r="F54" s="23" t="s">
        <v>66</v>
      </c>
      <c r="G54" s="0"/>
      <c r="H54" s="0"/>
      <c r="I54" s="0"/>
      <c r="J54" s="24" t="s">
        <v>86</v>
      </c>
      <c r="K54" s="11" t="n">
        <v>218.44</v>
      </c>
      <c r="L54" s="25" t="n">
        <f aca="false">IF(OR($E54="",$K54=""),"",$K54*$E54)</f>
        <v>45872.4</v>
      </c>
      <c r="M54" s="25"/>
      <c r="N54" s="28" t="s">
        <v>160</v>
      </c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29" t="n">
        <v>1.2</v>
      </c>
      <c r="B55" s="9" t="s">
        <v>163</v>
      </c>
      <c r="C55" s="0"/>
      <c r="D55" s="0"/>
      <c r="E55" s="23" t="n">
        <f aca="false">ROUNDUP($A55*(10826+5125)/1000,0)</f>
        <v>20</v>
      </c>
      <c r="F55" s="23" t="s">
        <v>66</v>
      </c>
      <c r="G55" s="0"/>
      <c r="H55" s="0"/>
      <c r="I55" s="0"/>
      <c r="J55" s="24" t="s">
        <v>86</v>
      </c>
      <c r="K55" s="11" t="n">
        <v>622.3</v>
      </c>
      <c r="L55" s="25" t="n">
        <f aca="false">IF(OR($E55="",$K55=""),"",$K55*$E55)</f>
        <v>12446</v>
      </c>
      <c r="M55" s="25"/>
      <c r="N55" s="28" t="s">
        <v>160</v>
      </c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26"/>
      <c r="B56" s="9" t="s">
        <v>164</v>
      </c>
      <c r="C56" s="0"/>
      <c r="D56" s="0"/>
      <c r="E56" s="23" t="n">
        <v>50</v>
      </c>
      <c r="F56" s="23" t="s">
        <v>66</v>
      </c>
      <c r="G56" s="0"/>
      <c r="H56" s="0"/>
      <c r="I56" s="0"/>
      <c r="J56" s="24" t="s">
        <v>86</v>
      </c>
      <c r="K56" s="11" t="n">
        <v>165.1</v>
      </c>
      <c r="L56" s="25" t="n">
        <f aca="false">IF(OR($E56="",$K56=""),"",$K56*$E56)</f>
        <v>8255</v>
      </c>
      <c r="M56" s="25"/>
      <c r="N56" s="28" t="s">
        <v>160</v>
      </c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26"/>
      <c r="B57" s="9" t="s">
        <v>165</v>
      </c>
      <c r="C57" s="0"/>
      <c r="D57" s="9" t="s">
        <v>166</v>
      </c>
      <c r="E57" s="23" t="n">
        <v>6</v>
      </c>
      <c r="F57" s="23" t="s">
        <v>42</v>
      </c>
      <c r="G57" s="11" t="s">
        <v>167</v>
      </c>
      <c r="H57" s="11" t="s">
        <v>31</v>
      </c>
      <c r="I57" s="0"/>
      <c r="J57" s="24" t="s">
        <v>86</v>
      </c>
      <c r="K57" s="11" t="n">
        <v>2486.66</v>
      </c>
      <c r="L57" s="25" t="n">
        <f aca="false">IF(OR($E57="",$K57=""),"",$K57*$E57)</f>
        <v>14919.96</v>
      </c>
      <c r="M57" s="25"/>
      <c r="N57" s="28" t="s">
        <v>160</v>
      </c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26"/>
      <c r="B58" s="9" t="s">
        <v>168</v>
      </c>
      <c r="C58" s="9" t="s">
        <v>169</v>
      </c>
      <c r="D58" s="9" t="s">
        <v>170</v>
      </c>
      <c r="E58" s="23" t="n">
        <v>1</v>
      </c>
      <c r="F58" s="23" t="s">
        <v>42</v>
      </c>
      <c r="G58" s="11" t="n">
        <v>3</v>
      </c>
      <c r="H58" s="11" t="s">
        <v>171</v>
      </c>
      <c r="I58" s="0"/>
      <c r="J58" s="24" t="s">
        <v>86</v>
      </c>
      <c r="K58" s="11" t="n">
        <v>7125</v>
      </c>
      <c r="L58" s="25" t="n">
        <f aca="false">IF(OR($E58="",$K58=""),"",$K58*$E58)</f>
        <v>7125</v>
      </c>
      <c r="M58" s="25"/>
      <c r="N58" s="28" t="s">
        <v>160</v>
      </c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26"/>
      <c r="B59" s="9" t="s">
        <v>172</v>
      </c>
      <c r="C59" s="9" t="s">
        <v>173</v>
      </c>
      <c r="D59" s="9" t="s">
        <v>174</v>
      </c>
      <c r="E59" s="23" t="n">
        <v>1</v>
      </c>
      <c r="F59" s="23" t="s">
        <v>42</v>
      </c>
      <c r="G59" s="11" t="s">
        <v>175</v>
      </c>
      <c r="H59" s="11" t="s">
        <v>31</v>
      </c>
      <c r="I59" s="0"/>
      <c r="J59" s="24" t="s">
        <v>47</v>
      </c>
      <c r="K59" s="9" t="n">
        <v>7000</v>
      </c>
      <c r="L59" s="25" t="n">
        <f aca="false">IF(OR($E59="",$K59=""),"",$K59*$E59)</f>
        <v>7000</v>
      </c>
      <c r="M59" s="25"/>
      <c r="N59" s="9" t="s">
        <v>176</v>
      </c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26"/>
      <c r="B60" s="9" t="s">
        <v>177</v>
      </c>
      <c r="C60" s="9" t="s">
        <v>178</v>
      </c>
      <c r="D60" s="38" t="s">
        <v>179</v>
      </c>
      <c r="E60" s="11" t="n">
        <v>4</v>
      </c>
      <c r="F60" s="23" t="s">
        <v>42</v>
      </c>
      <c r="G60" s="0"/>
      <c r="H60" s="0"/>
      <c r="I60" s="0"/>
      <c r="J60" s="24" t="s">
        <v>47</v>
      </c>
      <c r="K60" s="9" t="n">
        <v>790</v>
      </c>
      <c r="L60" s="25" t="n">
        <f aca="false">IF(OR($E60="",$K60=""),"",$K60*$E60)</f>
        <v>3160</v>
      </c>
      <c r="M60" s="25"/>
      <c r="N60" s="9" t="s">
        <v>180</v>
      </c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26"/>
      <c r="B61" s="9" t="s">
        <v>177</v>
      </c>
      <c r="C61" s="9" t="s">
        <v>178</v>
      </c>
      <c r="D61" s="38" t="s">
        <v>181</v>
      </c>
      <c r="E61" s="11" t="n">
        <v>2</v>
      </c>
      <c r="F61" s="23" t="s">
        <v>42</v>
      </c>
      <c r="G61" s="0"/>
      <c r="H61" s="0"/>
      <c r="I61" s="0"/>
      <c r="J61" s="24" t="s">
        <v>47</v>
      </c>
      <c r="K61" s="9" t="n">
        <v>790</v>
      </c>
      <c r="L61" s="25" t="n">
        <f aca="false">IF(OR($E61="",$K61=""),"",$K61*$E61)</f>
        <v>1580</v>
      </c>
      <c r="M61" s="25"/>
      <c r="N61" s="9" t="s">
        <v>180</v>
      </c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26"/>
      <c r="B62" s="9" t="s">
        <v>177</v>
      </c>
      <c r="C62" s="9" t="s">
        <v>178</v>
      </c>
      <c r="D62" s="38" t="s">
        <v>182</v>
      </c>
      <c r="E62" s="11" t="n">
        <v>9</v>
      </c>
      <c r="F62" s="23" t="s">
        <v>42</v>
      </c>
      <c r="G62" s="0"/>
      <c r="H62" s="0"/>
      <c r="I62" s="0"/>
      <c r="J62" s="24" t="s">
        <v>47</v>
      </c>
      <c r="K62" s="9" t="n">
        <v>790</v>
      </c>
      <c r="L62" s="25" t="n">
        <f aca="false">IF(OR($E62="",$K62=""),"",$K62*$E62)</f>
        <v>7110</v>
      </c>
      <c r="M62" s="25"/>
      <c r="N62" s="9" t="s">
        <v>180</v>
      </c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" hidden="false" customHeight="false" outlineLevel="0" collapsed="false">
      <c r="A63" s="26"/>
      <c r="B63" s="9" t="s">
        <v>177</v>
      </c>
      <c r="C63" s="9" t="s">
        <v>178</v>
      </c>
      <c r="D63" s="38" t="s">
        <v>183</v>
      </c>
      <c r="E63" s="11" t="n">
        <v>1</v>
      </c>
      <c r="F63" s="23" t="s">
        <v>42</v>
      </c>
      <c r="G63" s="0"/>
      <c r="H63" s="0"/>
      <c r="I63" s="0"/>
      <c r="J63" s="24" t="s">
        <v>47</v>
      </c>
      <c r="K63" s="9" t="n">
        <v>2490</v>
      </c>
      <c r="L63" s="25" t="n">
        <f aca="false">IF(OR($E63="",$K63=""),"",$K63*$E63)</f>
        <v>2490</v>
      </c>
      <c r="M63" s="25"/>
      <c r="N63" s="9" t="s">
        <v>180</v>
      </c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" hidden="false" customHeight="false" outlineLevel="0" collapsed="false">
      <c r="A64" s="26"/>
      <c r="B64" s="9" t="s">
        <v>184</v>
      </c>
      <c r="C64" s="9" t="s">
        <v>185</v>
      </c>
      <c r="D64" s="38" t="s">
        <v>186</v>
      </c>
      <c r="E64" s="11" t="n">
        <v>3</v>
      </c>
      <c r="F64" s="23" t="s">
        <v>42</v>
      </c>
      <c r="G64" s="0"/>
      <c r="H64" s="0"/>
      <c r="I64" s="0"/>
      <c r="J64" s="24" t="s">
        <v>156</v>
      </c>
      <c r="K64" s="9" t="n">
        <v>497</v>
      </c>
      <c r="L64" s="25" t="n">
        <f aca="false">IF(OR($E64="",$K64=""),"",$K64*$E64)</f>
        <v>1491</v>
      </c>
      <c r="M64" s="25"/>
      <c r="N64" s="9" t="s">
        <v>187</v>
      </c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26"/>
      <c r="B65" s="30" t="s">
        <v>188</v>
      </c>
      <c r="C65" s="9" t="s">
        <v>189</v>
      </c>
      <c r="D65" s="30" t="s">
        <v>190</v>
      </c>
      <c r="E65" s="23" t="n">
        <f aca="false">E66+E71+E72+8+5</f>
        <v>38</v>
      </c>
      <c r="F65" s="23" t="s">
        <v>42</v>
      </c>
      <c r="G65" s="23" t="s">
        <v>191</v>
      </c>
      <c r="H65" s="23" t="s">
        <v>31</v>
      </c>
      <c r="I65" s="23"/>
      <c r="J65" s="24" t="s">
        <v>192</v>
      </c>
      <c r="K65" s="9" t="n">
        <v>39</v>
      </c>
      <c r="L65" s="25" t="n">
        <f aca="false">IF(OR($E65="",$K65=""),"",$K65*$E65)</f>
        <v>1482</v>
      </c>
      <c r="M65" s="25"/>
      <c r="N65" s="37" t="s">
        <v>193</v>
      </c>
      <c r="O65" s="31"/>
      <c r="P65" s="23"/>
      <c r="Q65" s="32"/>
      <c r="R65" s="32"/>
      <c r="S65" s="39"/>
      <c r="T65" s="0"/>
      <c r="U65" s="0"/>
      <c r="V65" s="0"/>
      <c r="W65" s="0"/>
      <c r="X65" s="0"/>
      <c r="Y65" s="32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26"/>
      <c r="B66" s="30" t="s">
        <v>194</v>
      </c>
      <c r="C66" s="9" t="s">
        <v>195</v>
      </c>
      <c r="D66" s="30" t="s">
        <v>196</v>
      </c>
      <c r="E66" s="23" t="n">
        <v>20</v>
      </c>
      <c r="F66" s="23" t="s">
        <v>42</v>
      </c>
      <c r="G66" s="23"/>
      <c r="H66" s="23"/>
      <c r="I66" s="23"/>
      <c r="J66" s="24" t="s">
        <v>47</v>
      </c>
      <c r="K66" s="9" t="n">
        <v>1048</v>
      </c>
      <c r="L66" s="25" t="n">
        <f aca="false">IF(OR($E66="",$K66=""),"",$K66*$E66)</f>
        <v>20960</v>
      </c>
      <c r="M66" s="25"/>
      <c r="N66" s="37" t="s">
        <v>197</v>
      </c>
      <c r="O66" s="31"/>
      <c r="P66" s="23"/>
      <c r="Q66" s="32"/>
      <c r="R66" s="32"/>
      <c r="S66" s="39"/>
      <c r="T66" s="0"/>
      <c r="U66" s="0"/>
      <c r="V66" s="0"/>
      <c r="W66" s="0"/>
      <c r="X66" s="0"/>
      <c r="Y66" s="32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" hidden="false" customHeight="false" outlineLevel="0" collapsed="false">
      <c r="A67" s="26"/>
      <c r="B67" s="30" t="s">
        <v>198</v>
      </c>
      <c r="C67" s="9" t="s">
        <v>195</v>
      </c>
      <c r="D67" s="30" t="s">
        <v>199</v>
      </c>
      <c r="E67" s="23" t="n">
        <v>3</v>
      </c>
      <c r="F67" s="23" t="s">
        <v>42</v>
      </c>
      <c r="G67" s="23"/>
      <c r="H67" s="23"/>
      <c r="I67" s="23"/>
      <c r="J67" s="24" t="s">
        <v>47</v>
      </c>
      <c r="K67" s="9" t="n">
        <v>350</v>
      </c>
      <c r="L67" s="25" t="n">
        <f aca="false">IF(OR($E67="",$K67=""),"",$K67*$E67)</f>
        <v>1050</v>
      </c>
      <c r="M67" s="25"/>
      <c r="N67" s="37" t="s">
        <v>197</v>
      </c>
      <c r="O67" s="31"/>
      <c r="P67" s="23"/>
      <c r="Q67" s="32"/>
      <c r="R67" s="32"/>
      <c r="S67" s="39"/>
      <c r="T67" s="0"/>
      <c r="U67" s="0"/>
      <c r="V67" s="0"/>
      <c r="W67" s="0"/>
      <c r="X67" s="0"/>
      <c r="Y67" s="32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8" hidden="false" customHeight="false" outlineLevel="0" collapsed="false">
      <c r="A68" s="26"/>
      <c r="B68" s="30" t="s">
        <v>200</v>
      </c>
      <c r="C68" s="9" t="s">
        <v>195</v>
      </c>
      <c r="D68" s="30" t="s">
        <v>201</v>
      </c>
      <c r="E68" s="23" t="n">
        <v>7</v>
      </c>
      <c r="F68" s="23" t="s">
        <v>42</v>
      </c>
      <c r="G68" s="23"/>
      <c r="H68" s="23"/>
      <c r="I68" s="23"/>
      <c r="J68" s="24" t="s">
        <v>47</v>
      </c>
      <c r="K68" s="9" t="n">
        <v>699</v>
      </c>
      <c r="L68" s="25" t="n">
        <f aca="false">IF(OR($E68="",$K68=""),"",$K68*$E68)</f>
        <v>4893</v>
      </c>
      <c r="M68" s="25"/>
      <c r="N68" s="37" t="s">
        <v>197</v>
      </c>
      <c r="O68" s="31"/>
      <c r="P68" s="23"/>
      <c r="Q68" s="32"/>
      <c r="R68" s="32"/>
      <c r="S68" s="39"/>
      <c r="T68" s="0"/>
      <c r="U68" s="0"/>
      <c r="V68" s="0"/>
      <c r="W68" s="0"/>
      <c r="X68" s="0"/>
      <c r="Y68" s="32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8" hidden="false" customHeight="false" outlineLevel="0" collapsed="false">
      <c r="A69" s="26"/>
      <c r="B69" s="30" t="s">
        <v>202</v>
      </c>
      <c r="C69" s="9" t="s">
        <v>195</v>
      </c>
      <c r="D69" s="30" t="s">
        <v>203</v>
      </c>
      <c r="E69" s="23" t="n">
        <v>4</v>
      </c>
      <c r="F69" s="23" t="s">
        <v>42</v>
      </c>
      <c r="G69" s="23"/>
      <c r="H69" s="23"/>
      <c r="I69" s="23"/>
      <c r="J69" s="24" t="s">
        <v>47</v>
      </c>
      <c r="K69" s="9" t="n">
        <v>978</v>
      </c>
      <c r="L69" s="25" t="n">
        <f aca="false">IF(OR($E69="",$K69=""),"",$K69*$E69)</f>
        <v>3912</v>
      </c>
      <c r="M69" s="25"/>
      <c r="N69" s="37" t="s">
        <v>197</v>
      </c>
      <c r="O69" s="31"/>
      <c r="P69" s="23"/>
      <c r="Q69" s="32"/>
      <c r="R69" s="32"/>
      <c r="S69" s="39"/>
      <c r="T69" s="0"/>
      <c r="U69" s="0"/>
      <c r="V69" s="0"/>
      <c r="W69" s="0"/>
      <c r="X69" s="0"/>
      <c r="Y69" s="32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" hidden="false" customHeight="false" outlineLevel="0" collapsed="false">
      <c r="A70" s="26"/>
      <c r="B70" s="30" t="s">
        <v>204</v>
      </c>
      <c r="C70" s="9" t="s">
        <v>195</v>
      </c>
      <c r="D70" s="30" t="s">
        <v>205</v>
      </c>
      <c r="E70" s="23" t="n">
        <v>4</v>
      </c>
      <c r="F70" s="23" t="s">
        <v>42</v>
      </c>
      <c r="G70" s="23"/>
      <c r="H70" s="23"/>
      <c r="I70" s="23"/>
      <c r="J70" s="24" t="s">
        <v>47</v>
      </c>
      <c r="K70" s="9" t="n">
        <v>1523</v>
      </c>
      <c r="L70" s="25" t="n">
        <f aca="false">IF(OR($E70="",$K70=""),"",$K70*$E70)</f>
        <v>6092</v>
      </c>
      <c r="M70" s="25"/>
      <c r="N70" s="37" t="s">
        <v>197</v>
      </c>
      <c r="O70" s="31"/>
      <c r="P70" s="23"/>
      <c r="Q70" s="32"/>
      <c r="R70" s="32"/>
      <c r="S70" s="39"/>
      <c r="T70" s="0"/>
      <c r="U70" s="0"/>
      <c r="V70" s="0"/>
      <c r="W70" s="0"/>
      <c r="X70" s="0"/>
      <c r="Y70" s="32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8" hidden="false" customHeight="false" outlineLevel="0" collapsed="false">
      <c r="A71" s="26"/>
      <c r="B71" s="30" t="s">
        <v>206</v>
      </c>
      <c r="C71" s="9" t="s">
        <v>195</v>
      </c>
      <c r="D71" s="30" t="s">
        <v>207</v>
      </c>
      <c r="E71" s="23" t="n">
        <v>3</v>
      </c>
      <c r="F71" s="23" t="s">
        <v>42</v>
      </c>
      <c r="G71" s="23"/>
      <c r="H71" s="23"/>
      <c r="I71" s="23"/>
      <c r="J71" s="24" t="s">
        <v>47</v>
      </c>
      <c r="K71" s="9" t="n">
        <v>6552</v>
      </c>
      <c r="L71" s="25" t="n">
        <f aca="false">IF(OR($E71="",$K71=""),"",$K71*$E71)</f>
        <v>19656</v>
      </c>
      <c r="M71" s="25"/>
      <c r="N71" s="37" t="s">
        <v>197</v>
      </c>
      <c r="O71" s="31"/>
      <c r="P71" s="23"/>
      <c r="Q71" s="32"/>
      <c r="R71" s="32"/>
      <c r="S71" s="39"/>
      <c r="T71" s="0"/>
      <c r="U71" s="0"/>
      <c r="V71" s="0"/>
      <c r="W71" s="0"/>
      <c r="X71" s="0"/>
      <c r="Y71" s="32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8" hidden="false" customHeight="false" outlineLevel="0" collapsed="false">
      <c r="A72" s="26"/>
      <c r="B72" s="30" t="s">
        <v>208</v>
      </c>
      <c r="C72" s="9" t="s">
        <v>195</v>
      </c>
      <c r="D72" s="30" t="s">
        <v>209</v>
      </c>
      <c r="E72" s="23" t="n">
        <v>2</v>
      </c>
      <c r="F72" s="23" t="s">
        <v>42</v>
      </c>
      <c r="G72" s="23"/>
      <c r="H72" s="23"/>
      <c r="I72" s="23"/>
      <c r="J72" s="24" t="s">
        <v>47</v>
      </c>
      <c r="K72" s="9" t="n">
        <v>2501</v>
      </c>
      <c r="L72" s="25" t="n">
        <f aca="false">IF(OR($E72="",$K72=""),"",$K72*$E72)</f>
        <v>5002</v>
      </c>
      <c r="M72" s="25"/>
      <c r="N72" s="37" t="s">
        <v>197</v>
      </c>
      <c r="O72" s="31"/>
      <c r="P72" s="23"/>
      <c r="Q72" s="32"/>
      <c r="R72" s="32"/>
      <c r="S72" s="39"/>
      <c r="T72" s="0"/>
      <c r="U72" s="0"/>
      <c r="V72" s="0"/>
      <c r="W72" s="0"/>
      <c r="X72" s="0"/>
      <c r="Y72" s="32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26"/>
      <c r="B73" s="30" t="s">
        <v>210</v>
      </c>
      <c r="C73" s="9" t="s">
        <v>211</v>
      </c>
      <c r="D73" s="30" t="s">
        <v>212</v>
      </c>
      <c r="E73" s="23" t="n">
        <v>30</v>
      </c>
      <c r="F73" s="23" t="s">
        <v>42</v>
      </c>
      <c r="G73" s="23"/>
      <c r="H73" s="23"/>
      <c r="I73" s="23"/>
      <c r="J73" s="24" t="s">
        <v>213</v>
      </c>
      <c r="K73" s="9" t="n">
        <v>121</v>
      </c>
      <c r="L73" s="25" t="n">
        <f aca="false">IF(OR($E73="",$K73=""),"",$K73*$E73)</f>
        <v>3630</v>
      </c>
      <c r="M73" s="25"/>
      <c r="N73" s="37" t="s">
        <v>197</v>
      </c>
      <c r="O73" s="31"/>
      <c r="P73" s="23"/>
      <c r="Q73" s="32"/>
      <c r="R73" s="32"/>
      <c r="S73" s="39"/>
      <c r="T73" s="0"/>
      <c r="U73" s="0"/>
      <c r="V73" s="0"/>
      <c r="W73" s="0"/>
      <c r="X73" s="0"/>
      <c r="Y73" s="32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26"/>
      <c r="B74" s="30" t="s">
        <v>210</v>
      </c>
      <c r="C74" s="9" t="s">
        <v>211</v>
      </c>
      <c r="D74" s="30" t="s">
        <v>214</v>
      </c>
      <c r="E74" s="23" t="n">
        <v>30</v>
      </c>
      <c r="F74" s="23" t="s">
        <v>42</v>
      </c>
      <c r="G74" s="23"/>
      <c r="H74" s="23"/>
      <c r="I74" s="23"/>
      <c r="J74" s="24" t="s">
        <v>213</v>
      </c>
      <c r="K74" s="9" t="n">
        <v>91</v>
      </c>
      <c r="L74" s="25" t="n">
        <f aca="false">IF(OR($E74="",$K74=""),"",$K74*$E74)</f>
        <v>2730</v>
      </c>
      <c r="M74" s="25"/>
      <c r="N74" s="37" t="s">
        <v>197</v>
      </c>
      <c r="O74" s="31"/>
      <c r="P74" s="23"/>
      <c r="Q74" s="32"/>
      <c r="R74" s="32"/>
      <c r="S74" s="39"/>
      <c r="T74" s="0"/>
      <c r="U74" s="0"/>
      <c r="V74" s="0"/>
      <c r="W74" s="0"/>
      <c r="X74" s="0"/>
      <c r="Y74" s="32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8" hidden="false" customHeight="false" outlineLevel="0" collapsed="false">
      <c r="A75" s="26"/>
      <c r="B75" s="30" t="s">
        <v>210</v>
      </c>
      <c r="C75" s="9" t="s">
        <v>211</v>
      </c>
      <c r="D75" s="30" t="s">
        <v>215</v>
      </c>
      <c r="E75" s="23" t="n">
        <v>30</v>
      </c>
      <c r="F75" s="23" t="s">
        <v>42</v>
      </c>
      <c r="G75" s="23"/>
      <c r="H75" s="23"/>
      <c r="I75" s="23"/>
      <c r="J75" s="24" t="s">
        <v>213</v>
      </c>
      <c r="K75" s="9" t="n">
        <v>89</v>
      </c>
      <c r="L75" s="25" t="n">
        <f aca="false">IF(OR($E75="",$K75=""),"",$K75*$E75)</f>
        <v>2670</v>
      </c>
      <c r="M75" s="25"/>
      <c r="N75" s="37" t="s">
        <v>197</v>
      </c>
      <c r="O75" s="31"/>
      <c r="P75" s="23"/>
      <c r="Q75" s="32"/>
      <c r="R75" s="32"/>
      <c r="S75" s="39"/>
      <c r="T75" s="0"/>
      <c r="U75" s="0"/>
      <c r="V75" s="0"/>
      <c r="W75" s="0"/>
      <c r="X75" s="0"/>
      <c r="Y75" s="32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8" hidden="false" customHeight="false" outlineLevel="0" collapsed="false">
      <c r="A76" s="26"/>
      <c r="B76" s="30"/>
      <c r="C76" s="0"/>
      <c r="D76" s="30"/>
      <c r="E76" s="22"/>
      <c r="F76" s="23"/>
      <c r="G76" s="23"/>
      <c r="H76" s="23"/>
      <c r="I76" s="23"/>
      <c r="J76" s="24"/>
      <c r="K76" s="0"/>
      <c r="L76" s="25"/>
      <c r="M76" s="25"/>
      <c r="N76" s="37"/>
      <c r="O76" s="31"/>
      <c r="P76" s="23"/>
      <c r="Q76" s="32"/>
      <c r="R76" s="32"/>
      <c r="S76" s="39"/>
      <c r="T76" s="0"/>
      <c r="U76" s="0"/>
      <c r="V76" s="0"/>
      <c r="W76" s="0"/>
      <c r="X76" s="0"/>
      <c r="Y76" s="32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.8" hidden="false" customHeight="false" outlineLevel="0" collapsed="false">
      <c r="A77" s="8" t="s">
        <v>216</v>
      </c>
      <c r="B77" s="0"/>
      <c r="C77" s="0"/>
      <c r="D77" s="0"/>
      <c r="E77" s="0"/>
      <c r="F77" s="0"/>
      <c r="G77" s="0"/>
      <c r="H77" s="0"/>
      <c r="I77" s="0"/>
      <c r="J77" s="24"/>
      <c r="K77" s="0"/>
      <c r="L77" s="25" t="str">
        <f aca="false">IF(OR($E77="",$K77=""),"",$K77*$E77)</f>
        <v/>
      </c>
      <c r="M77" s="25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6.5" hidden="false" customHeight="true" outlineLevel="0" collapsed="false">
      <c r="A78" s="26"/>
      <c r="B78" s="30" t="s">
        <v>217</v>
      </c>
      <c r="C78" s="30" t="s">
        <v>218</v>
      </c>
      <c r="D78" s="30"/>
      <c r="E78" s="23" t="n">
        <v>1</v>
      </c>
      <c r="F78" s="23" t="s">
        <v>42</v>
      </c>
      <c r="G78" s="23"/>
      <c r="H78" s="23"/>
      <c r="I78" s="23"/>
      <c r="J78" s="24" t="s">
        <v>213</v>
      </c>
      <c r="K78" s="23" t="n">
        <f aca="false">1004373+271181-Munka!C22</f>
        <v>1123154</v>
      </c>
      <c r="L78" s="25" t="n">
        <f aca="false">IF(OR($E78="",$K78=""),"",$K78*$E78)</f>
        <v>1123154</v>
      </c>
      <c r="M78" s="25"/>
      <c r="N78" s="37" t="s">
        <v>219</v>
      </c>
      <c r="O78" s="31"/>
      <c r="P78" s="23"/>
      <c r="Q78" s="32"/>
      <c r="R78" s="32"/>
      <c r="S78" s="0"/>
      <c r="T78" s="0"/>
      <c r="U78" s="0"/>
      <c r="V78" s="0"/>
      <c r="W78" s="0"/>
      <c r="X78" s="0"/>
      <c r="Y78" s="32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3.8" hidden="false" customHeight="false" outlineLevel="0" collapsed="false">
      <c r="A79" s="26"/>
      <c r="B79" s="30"/>
      <c r="C79" s="30"/>
      <c r="D79" s="30"/>
      <c r="E79" s="22"/>
      <c r="F79" s="23"/>
      <c r="G79" s="23"/>
      <c r="H79" s="23"/>
      <c r="I79" s="23"/>
      <c r="J79" s="24"/>
      <c r="K79" s="23"/>
      <c r="L79" s="25" t="str">
        <f aca="false">IF(OR($E79="",$K79=""),"",$K79*$E79)</f>
        <v/>
      </c>
      <c r="M79" s="25"/>
      <c r="N79" s="37"/>
      <c r="O79" s="31"/>
      <c r="P79" s="23"/>
      <c r="Q79" s="32"/>
      <c r="R79" s="32"/>
      <c r="S79" s="0"/>
      <c r="T79" s="32"/>
      <c r="U79" s="33"/>
      <c r="V79" s="33"/>
      <c r="W79" s="33"/>
      <c r="X79" s="0"/>
      <c r="Y79" s="32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8" hidden="false" customHeight="false" outlineLevel="0" collapsed="false">
      <c r="A80" s="8" t="s">
        <v>220</v>
      </c>
      <c r="B80" s="0"/>
      <c r="C80" s="0"/>
      <c r="D80" s="0"/>
      <c r="E80" s="0"/>
      <c r="F80" s="0"/>
      <c r="G80" s="0"/>
      <c r="H80" s="0"/>
      <c r="I80" s="0"/>
      <c r="J80" s="24"/>
      <c r="K80" s="0"/>
      <c r="L80" s="25" t="str">
        <f aca="false">IF(OR($E80="",$K80=""),"",$K80*$E80)</f>
        <v/>
      </c>
      <c r="M80" s="25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8" hidden="false" customHeight="false" outlineLevel="0" collapsed="false">
      <c r="A81" s="26"/>
      <c r="B81" s="9" t="s">
        <v>221</v>
      </c>
      <c r="C81" s="9" t="s">
        <v>222</v>
      </c>
      <c r="D81" s="9" t="s">
        <v>223</v>
      </c>
      <c r="E81" s="11" t="n">
        <f aca="false">ROUNDUP(2.58*(0.66+1.135+0.96)+6*1.73*0.1,0)</f>
        <v>9</v>
      </c>
      <c r="F81" s="11" t="s">
        <v>85</v>
      </c>
      <c r="G81" s="11" t="n">
        <v>1884</v>
      </c>
      <c r="H81" s="11" t="s">
        <v>85</v>
      </c>
      <c r="I81" s="0"/>
      <c r="J81" s="24" t="s">
        <v>86</v>
      </c>
      <c r="K81" s="11" t="n">
        <v>1372</v>
      </c>
      <c r="L81" s="25" t="n">
        <f aca="false">IF(OR($E81="",$K81=""),"",$K81*$E81)</f>
        <v>12348</v>
      </c>
      <c r="M81" s="25"/>
      <c r="N81" s="28" t="s">
        <v>87</v>
      </c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8" hidden="false" customHeight="false" outlineLevel="0" collapsed="false">
      <c r="A82" s="26"/>
      <c r="B82" s="9" t="s">
        <v>221</v>
      </c>
      <c r="C82" s="9" t="s">
        <v>222</v>
      </c>
      <c r="D82" s="9" t="s">
        <v>224</v>
      </c>
      <c r="E82" s="11" t="n">
        <f aca="false">ROUNDUP(1.27*2.7*2+1.51*1+1.33*2.58+0.2*2.3+2.26*2.58+1.78*2.58,0)</f>
        <v>23</v>
      </c>
      <c r="F82" s="11" t="s">
        <v>85</v>
      </c>
      <c r="G82" s="11" t="n">
        <v>3432</v>
      </c>
      <c r="H82" s="11" t="s">
        <v>85</v>
      </c>
      <c r="I82" s="0"/>
      <c r="J82" s="24" t="s">
        <v>86</v>
      </c>
      <c r="K82" s="11" t="n">
        <v>1372</v>
      </c>
      <c r="L82" s="25" t="n">
        <f aca="false">IF(OR($E82="",$K82=""),"",$K82*$E82)</f>
        <v>31556</v>
      </c>
      <c r="M82" s="25"/>
      <c r="N82" s="28" t="s">
        <v>87</v>
      </c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8" hidden="false" customHeight="false" outlineLevel="0" collapsed="false">
      <c r="A83" s="26"/>
      <c r="B83" s="9" t="s">
        <v>225</v>
      </c>
      <c r="C83" s="9" t="s">
        <v>226</v>
      </c>
      <c r="D83" s="9" t="s">
        <v>227</v>
      </c>
      <c r="E83" s="11" t="n">
        <v>2</v>
      </c>
      <c r="F83" s="11" t="s">
        <v>91</v>
      </c>
      <c r="G83" s="11" t="s">
        <v>228</v>
      </c>
      <c r="H83" s="11" t="s">
        <v>31</v>
      </c>
      <c r="I83" s="0"/>
      <c r="J83" s="24" t="s">
        <v>192</v>
      </c>
      <c r="K83" s="11" t="n">
        <f aca="false">250*30</f>
        <v>7500</v>
      </c>
      <c r="L83" s="25" t="n">
        <f aca="false">IF(OR($E83="",$K83=""),"",$K83*$E83)</f>
        <v>15000</v>
      </c>
      <c r="M83" s="25"/>
      <c r="N83" s="28" t="s">
        <v>229</v>
      </c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8" hidden="false" customHeight="false" outlineLevel="0" collapsed="false">
      <c r="A84" s="26"/>
      <c r="B84" s="9" t="s">
        <v>230</v>
      </c>
      <c r="C84" s="9" t="s">
        <v>231</v>
      </c>
      <c r="D84" s="9" t="s">
        <v>232</v>
      </c>
      <c r="E84" s="11" t="n">
        <v>1</v>
      </c>
      <c r="F84" s="11" t="s">
        <v>233</v>
      </c>
      <c r="G84" s="11" t="n">
        <v>25</v>
      </c>
      <c r="H84" s="11" t="s">
        <v>24</v>
      </c>
      <c r="I84" s="0"/>
      <c r="J84" s="24" t="s">
        <v>192</v>
      </c>
      <c r="K84" s="9" t="n">
        <v>7980</v>
      </c>
      <c r="L84" s="25" t="n">
        <f aca="false">IF(OR($E84="",$K84=""),"",$K84*$E84)</f>
        <v>7980</v>
      </c>
      <c r="M84" s="25"/>
      <c r="N84" s="28" t="s">
        <v>234</v>
      </c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8" hidden="false" customHeight="false" outlineLevel="0" collapsed="false">
      <c r="A85" s="26"/>
      <c r="B85" s="9" t="s">
        <v>235</v>
      </c>
      <c r="C85" s="9" t="s">
        <v>236</v>
      </c>
      <c r="D85" s="9" t="s">
        <v>237</v>
      </c>
      <c r="E85" s="11" t="n">
        <v>6</v>
      </c>
      <c r="F85" s="11" t="s">
        <v>91</v>
      </c>
      <c r="G85" s="11" t="s">
        <v>238</v>
      </c>
      <c r="H85" s="11" t="s">
        <v>31</v>
      </c>
      <c r="I85" s="0"/>
      <c r="J85" s="24" t="s">
        <v>192</v>
      </c>
      <c r="K85" s="11" t="n">
        <f aca="false">4*1.57*4900</f>
        <v>30772</v>
      </c>
      <c r="L85" s="25" t="n">
        <f aca="false">IF(OR($E85="",$K85=""),"",$K85*$E85)</f>
        <v>184632</v>
      </c>
      <c r="M85" s="25"/>
      <c r="N85" s="28" t="s">
        <v>229</v>
      </c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8" hidden="false" customHeight="false" outlineLevel="0" collapsed="false">
      <c r="A86" s="26"/>
      <c r="B86" s="9" t="s">
        <v>239</v>
      </c>
      <c r="C86" s="9" t="s">
        <v>240</v>
      </c>
      <c r="D86" s="9" t="s">
        <v>241</v>
      </c>
      <c r="E86" s="11" t="n">
        <f aca="false">ROUNDUP((385/300)*2.58*(3.5+3.5+3.6+3.6),0)</f>
        <v>48</v>
      </c>
      <c r="F86" s="11" t="s">
        <v>242</v>
      </c>
      <c r="G86" s="0"/>
      <c r="H86" s="0"/>
      <c r="I86" s="0"/>
      <c r="J86" s="24" t="s">
        <v>192</v>
      </c>
      <c r="K86" s="11" t="n">
        <v>1760</v>
      </c>
      <c r="L86" s="25" t="n">
        <f aca="false">IF(OR($E86="",$K86=""),"",$K86*$E86)</f>
        <v>84480</v>
      </c>
      <c r="M86" s="25"/>
      <c r="N86" s="28" t="s">
        <v>87</v>
      </c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3.8" hidden="false" customHeight="false" outlineLevel="0" collapsed="false">
      <c r="A87" s="26"/>
      <c r="B87" s="0"/>
      <c r="C87" s="0"/>
      <c r="D87" s="0"/>
      <c r="E87" s="0"/>
      <c r="F87" s="0"/>
      <c r="G87" s="0"/>
      <c r="H87" s="0"/>
      <c r="I87" s="0"/>
      <c r="J87" s="24"/>
      <c r="K87" s="0"/>
      <c r="L87" s="25" t="str">
        <f aca="false">IF(OR($E87="",$K87=""),"",$K87*$E87)</f>
        <v/>
      </c>
      <c r="M87" s="25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8" hidden="false" customHeight="false" outlineLevel="0" collapsed="false">
      <c r="A88" s="8" t="s">
        <v>243</v>
      </c>
      <c r="B88" s="0"/>
      <c r="C88" s="0"/>
      <c r="D88" s="30"/>
      <c r="E88" s="0"/>
      <c r="F88" s="0"/>
      <c r="G88" s="0"/>
      <c r="H88" s="0"/>
      <c r="I88" s="0"/>
      <c r="J88" s="24"/>
      <c r="K88" s="0"/>
      <c r="L88" s="25" t="str">
        <f aca="false">IF(OR($E88="",$K88=""),"",$K88*$E88)</f>
        <v/>
      </c>
      <c r="M88" s="25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26"/>
      <c r="B89" s="30" t="s">
        <v>244</v>
      </c>
      <c r="C89" s="9" t="s">
        <v>245</v>
      </c>
      <c r="D89" s="30" t="s">
        <v>246</v>
      </c>
      <c r="E89" s="23" t="n">
        <v>1</v>
      </c>
      <c r="F89" s="23" t="s">
        <v>42</v>
      </c>
      <c r="G89" s="23" t="s">
        <v>247</v>
      </c>
      <c r="H89" s="23" t="s">
        <v>31</v>
      </c>
      <c r="I89" s="23"/>
      <c r="J89" s="24" t="s">
        <v>86</v>
      </c>
      <c r="K89" s="23" t="n">
        <v>25832</v>
      </c>
      <c r="L89" s="25" t="n">
        <f aca="false">IF(OR($E89="",$K89=""),"",$K89*$E89)</f>
        <v>25832</v>
      </c>
      <c r="M89" s="0"/>
      <c r="N89" s="28" t="s">
        <v>248</v>
      </c>
      <c r="O89" s="31"/>
      <c r="P89" s="32"/>
      <c r="Q89" s="32"/>
      <c r="R89" s="32"/>
      <c r="S89" s="0"/>
      <c r="T89" s="32"/>
      <c r="U89" s="33"/>
      <c r="V89" s="33"/>
      <c r="W89" s="33"/>
      <c r="X89" s="0"/>
      <c r="Y89" s="32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3.8" hidden="false" customHeight="false" outlineLevel="0" collapsed="false">
      <c r="A90" s="26"/>
      <c r="B90" s="40" t="s">
        <v>249</v>
      </c>
      <c r="C90" s="9" t="s">
        <v>250</v>
      </c>
      <c r="D90" s="30" t="s">
        <v>251</v>
      </c>
      <c r="E90" s="11" t="n">
        <v>1</v>
      </c>
      <c r="F90" s="11" t="s">
        <v>42</v>
      </c>
      <c r="G90" s="23" t="s">
        <v>252</v>
      </c>
      <c r="H90" s="23" t="s">
        <v>31</v>
      </c>
      <c r="I90" s="23"/>
      <c r="J90" s="24" t="s">
        <v>86</v>
      </c>
      <c r="K90" s="11" t="n">
        <v>149999</v>
      </c>
      <c r="L90" s="25" t="n">
        <f aca="false">IF(OR($E90="",$K90=""),"",$K90*$E90)</f>
        <v>149999</v>
      </c>
      <c r="M90" s="25"/>
      <c r="N90" s="28" t="s">
        <v>253</v>
      </c>
      <c r="O90" s="17"/>
      <c r="P90" s="11"/>
      <c r="Q90" s="32"/>
      <c r="R90" s="32"/>
      <c r="S90" s="32"/>
      <c r="T90" s="39"/>
      <c r="U90" s="41"/>
      <c r="V90" s="41"/>
      <c r="W90" s="41"/>
      <c r="X90" s="0"/>
      <c r="Y90" s="32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false" customHeight="false" outlineLevel="0" collapsed="false">
      <c r="A91" s="26"/>
      <c r="B91" s="40" t="s">
        <v>254</v>
      </c>
      <c r="C91" s="9" t="s">
        <v>250</v>
      </c>
      <c r="D91" s="30" t="s">
        <v>255</v>
      </c>
      <c r="E91" s="11" t="n">
        <v>1</v>
      </c>
      <c r="F91" s="11" t="s">
        <v>42</v>
      </c>
      <c r="G91" s="23" t="s">
        <v>256</v>
      </c>
      <c r="H91" s="23" t="s">
        <v>31</v>
      </c>
      <c r="I91" s="23"/>
      <c r="J91" s="24" t="s">
        <v>86</v>
      </c>
      <c r="K91" s="11" t="n">
        <v>159900</v>
      </c>
      <c r="L91" s="25" t="n">
        <f aca="false">IF(OR($E91="",$K91=""),"",$K91*$E91)</f>
        <v>159900</v>
      </c>
      <c r="M91" s="25"/>
      <c r="N91" s="28" t="s">
        <v>257</v>
      </c>
      <c r="O91" s="17"/>
      <c r="P91" s="11"/>
      <c r="Q91" s="32"/>
      <c r="R91" s="32"/>
      <c r="S91" s="32"/>
      <c r="T91" s="39"/>
      <c r="U91" s="41"/>
      <c r="V91" s="41"/>
      <c r="W91" s="41"/>
      <c r="X91" s="0"/>
      <c r="Y91" s="32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3.8" hidden="false" customHeight="false" outlineLevel="0" collapsed="false">
      <c r="A92" s="26"/>
      <c r="B92" s="30" t="s">
        <v>258</v>
      </c>
      <c r="C92" s="9" t="s">
        <v>259</v>
      </c>
      <c r="D92" s="30" t="s">
        <v>260</v>
      </c>
      <c r="E92" s="23" t="n">
        <v>1</v>
      </c>
      <c r="F92" s="23" t="s">
        <v>42</v>
      </c>
      <c r="G92" s="23"/>
      <c r="H92" s="23"/>
      <c r="I92" s="23"/>
      <c r="J92" s="24" t="s">
        <v>86</v>
      </c>
      <c r="K92" s="23" t="s">
        <v>261</v>
      </c>
      <c r="L92" s="25" t="n">
        <f aca="false">IF(OR($E92="",$K92=""),"",$K92*$E92)</f>
        <v>105625</v>
      </c>
      <c r="M92" s="25"/>
      <c r="N92" s="28" t="s">
        <v>262</v>
      </c>
      <c r="O92" s="31"/>
      <c r="P92" s="32"/>
      <c r="Q92" s="0"/>
      <c r="R92" s="32"/>
      <c r="S92" s="0"/>
      <c r="T92" s="0"/>
      <c r="U92" s="0"/>
      <c r="V92" s="0"/>
      <c r="W92" s="0"/>
      <c r="X92" s="0"/>
      <c r="Y92" s="32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s="44" customFormat="true" ht="12.8" hidden="false" customHeight="false" outlineLevel="0" collapsed="false">
      <c r="A93" s="42"/>
      <c r="B93" s="30"/>
      <c r="C93" s="9"/>
      <c r="D93" s="30"/>
      <c r="E93" s="22"/>
      <c r="F93" s="23"/>
      <c r="G93" s="23"/>
      <c r="H93" s="23"/>
      <c r="I93" s="23"/>
      <c r="J93" s="43"/>
      <c r="K93" s="23"/>
      <c r="L93" s="25" t="str">
        <f aca="false">IF(OR($E93="",$K93=""),"",$K93*$E93)</f>
        <v/>
      </c>
      <c r="M93" s="25"/>
      <c r="N93" s="37"/>
      <c r="O93" s="31"/>
      <c r="P93" s="23"/>
      <c r="Q93" s="32"/>
      <c r="R93" s="32"/>
      <c r="S93" s="32"/>
      <c r="T93" s="32"/>
      <c r="U93" s="33"/>
      <c r="V93" s="33"/>
      <c r="W93" s="33"/>
      <c r="X93" s="23"/>
      <c r="Y93" s="32"/>
      <c r="AD93" s="42"/>
      <c r="AK93" s="42"/>
      <c r="AR93" s="42"/>
      <c r="AY93" s="42"/>
      <c r="BF93" s="42"/>
      <c r="BM93" s="42"/>
      <c r="BT93" s="42"/>
      <c r="CA93" s="42"/>
      <c r="CH93" s="42"/>
      <c r="CO93" s="42"/>
      <c r="CV93" s="42"/>
      <c r="DC93" s="42"/>
      <c r="DJ93" s="42"/>
      <c r="DQ93" s="42"/>
      <c r="DX93" s="42"/>
      <c r="EE93" s="42"/>
      <c r="EL93" s="42"/>
      <c r="ES93" s="42"/>
      <c r="EZ93" s="42"/>
      <c r="FG93" s="42"/>
      <c r="FN93" s="42"/>
      <c r="FU93" s="42"/>
      <c r="GB93" s="42"/>
      <c r="GI93" s="42"/>
      <c r="GP93" s="42"/>
      <c r="GW93" s="42"/>
      <c r="HD93" s="42"/>
      <c r="HK93" s="42"/>
      <c r="HR93" s="42"/>
      <c r="HY93" s="42"/>
      <c r="IF93" s="42"/>
      <c r="IM93" s="42"/>
      <c r="IT93" s="42"/>
      <c r="JA93" s="42"/>
      <c r="JH93" s="42"/>
      <c r="JO93" s="42"/>
      <c r="JV93" s="42"/>
      <c r="KC93" s="42"/>
      <c r="KJ93" s="42"/>
      <c r="KQ93" s="42"/>
      <c r="AJG93" s="9"/>
      <c r="AJH93" s="9"/>
      <c r="AJI93" s="9"/>
      <c r="AJJ93" s="9"/>
      <c r="AJK93" s="9"/>
      <c r="AJL93" s="9"/>
      <c r="AJM93" s="9"/>
      <c r="AJN93" s="9"/>
      <c r="AJO93" s="9"/>
      <c r="AJP93" s="9"/>
      <c r="AJQ93" s="9"/>
      <c r="AJR93" s="9"/>
      <c r="AJS93" s="9"/>
      <c r="AJT93" s="9"/>
      <c r="AJU93" s="9"/>
      <c r="AJV93" s="9"/>
      <c r="AJW93" s="9"/>
      <c r="AJX93" s="9"/>
      <c r="AJY93" s="9"/>
      <c r="AJZ93" s="9"/>
      <c r="AKA93" s="9"/>
      <c r="AKB93" s="9"/>
      <c r="AKC93" s="9"/>
      <c r="AKD93" s="9"/>
      <c r="AKE93" s="9"/>
      <c r="AKF93" s="9"/>
      <c r="AKG93" s="9"/>
      <c r="AKH93" s="9"/>
      <c r="AKI93" s="9"/>
      <c r="AKJ93" s="9"/>
      <c r="AKK93" s="9"/>
      <c r="AKL93" s="9"/>
      <c r="AKM93" s="9"/>
      <c r="AKN93" s="9"/>
      <c r="AKO93" s="9"/>
      <c r="AKP93" s="9"/>
      <c r="AKQ93" s="9"/>
      <c r="AKR93" s="9"/>
      <c r="AKS93" s="9"/>
      <c r="AKT93" s="9"/>
      <c r="AKU93" s="9"/>
      <c r="AKV93" s="9"/>
      <c r="AKW93" s="9"/>
      <c r="AKX93" s="9"/>
      <c r="AKY93" s="9"/>
      <c r="AKZ93" s="9"/>
      <c r="ALA93" s="9"/>
      <c r="ALB93" s="9"/>
      <c r="ALC93" s="9"/>
      <c r="ALD93" s="9"/>
      <c r="ALE93" s="9"/>
      <c r="ALF93" s="9"/>
      <c r="ALG93" s="9"/>
      <c r="ALH93" s="9"/>
      <c r="ALI93" s="9"/>
      <c r="ALJ93" s="9"/>
      <c r="ALK93" s="9"/>
      <c r="ALL93" s="9"/>
      <c r="ALM93" s="9"/>
      <c r="ALN93" s="9"/>
      <c r="ALO93" s="9"/>
      <c r="ALP93" s="9"/>
      <c r="ALQ93" s="9"/>
      <c r="ALR93" s="9"/>
      <c r="ALS93" s="9"/>
      <c r="ALT93" s="9"/>
      <c r="ALU93" s="9"/>
      <c r="ALV93" s="9"/>
      <c r="ALW93" s="9"/>
      <c r="ALX93" s="9"/>
      <c r="ALY93" s="9"/>
      <c r="ALZ93" s="9"/>
      <c r="AMA93" s="9"/>
      <c r="AMB93" s="9"/>
      <c r="AMC93" s="9"/>
      <c r="AMD93" s="9"/>
      <c r="AME93" s="9"/>
      <c r="AMF93" s="9"/>
      <c r="AMG93" s="9"/>
      <c r="AMH93" s="9"/>
      <c r="AMI93" s="9"/>
      <c r="AMJ93" s="9"/>
    </row>
    <row r="94" customFormat="false" ht="13.8" hidden="false" customHeight="false" outlineLevel="0" collapsed="false">
      <c r="A94" s="8" t="s">
        <v>263</v>
      </c>
      <c r="B94" s="0"/>
      <c r="C94" s="0"/>
      <c r="D94" s="0"/>
      <c r="E94" s="0"/>
      <c r="F94" s="0"/>
      <c r="G94" s="0"/>
      <c r="H94" s="0"/>
      <c r="I94" s="0"/>
      <c r="J94" s="0"/>
      <c r="K94" s="0"/>
      <c r="L94" s="25" t="str">
        <f aca="false">IF(OR($E94="",$K94=""),"",$K94*$E94)</f>
        <v/>
      </c>
      <c r="M94" s="25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3.8" hidden="false" customHeight="false" outlineLevel="0" collapsed="false">
      <c r="A95" s="26"/>
      <c r="B95" s="30" t="s">
        <v>264</v>
      </c>
      <c r="C95" s="0"/>
      <c r="D95" s="30" t="s">
        <v>265</v>
      </c>
      <c r="E95" s="27" t="n">
        <v>5</v>
      </c>
      <c r="F95" s="23" t="s">
        <v>42</v>
      </c>
      <c r="G95" s="23" t="s">
        <v>266</v>
      </c>
      <c r="H95" s="23" t="s">
        <v>31</v>
      </c>
      <c r="I95" s="23"/>
      <c r="J95" s="24" t="s">
        <v>267</v>
      </c>
      <c r="K95" s="9" t="n">
        <v>14481</v>
      </c>
      <c r="L95" s="25" t="n">
        <f aca="false">IF(OR($E95="",$K95=""),"",$K95*$E95)</f>
        <v>72405</v>
      </c>
      <c r="M95" s="25"/>
      <c r="N95" s="45" t="s">
        <v>268</v>
      </c>
      <c r="O95" s="31"/>
      <c r="P95" s="23"/>
      <c r="Q95" s="32"/>
      <c r="R95" s="32"/>
      <c r="S95" s="0"/>
      <c r="T95" s="0"/>
      <c r="U95" s="0"/>
      <c r="V95" s="0"/>
      <c r="W95" s="0"/>
      <c r="X95" s="0"/>
      <c r="Y95" s="32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3.8" hidden="false" customHeight="false" outlineLevel="0" collapsed="false">
      <c r="A96" s="26"/>
      <c r="B96" s="30" t="s">
        <v>269</v>
      </c>
      <c r="C96" s="0"/>
      <c r="D96" s="30" t="s">
        <v>270</v>
      </c>
      <c r="E96" s="23" t="n">
        <v>2</v>
      </c>
      <c r="F96" s="23" t="s">
        <v>42</v>
      </c>
      <c r="G96" s="23"/>
      <c r="H96" s="23"/>
      <c r="I96" s="23"/>
      <c r="J96" s="24" t="s">
        <v>267</v>
      </c>
      <c r="K96" s="23" t="n">
        <v>19900</v>
      </c>
      <c r="L96" s="25" t="n">
        <f aca="false">IF(OR($E96="",$K96=""),"",$K96*$E96)</f>
        <v>39800</v>
      </c>
      <c r="M96" s="25"/>
      <c r="N96" s="45" t="s">
        <v>271</v>
      </c>
      <c r="O96" s="31"/>
      <c r="P96" s="23"/>
      <c r="Q96" s="32"/>
      <c r="R96" s="32"/>
      <c r="S96" s="0"/>
      <c r="T96" s="0"/>
      <c r="U96" s="0"/>
      <c r="V96" s="0"/>
      <c r="W96" s="0"/>
      <c r="X96" s="0"/>
      <c r="Y96" s="32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3.8" hidden="false" customHeight="false" outlineLevel="0" collapsed="false">
      <c r="A97" s="26"/>
      <c r="B97" s="30" t="s">
        <v>269</v>
      </c>
      <c r="C97" s="0"/>
      <c r="D97" s="30" t="s">
        <v>270</v>
      </c>
      <c r="E97" s="23" t="n">
        <v>3</v>
      </c>
      <c r="F97" s="23" t="s">
        <v>42</v>
      </c>
      <c r="G97" s="23"/>
      <c r="H97" s="23"/>
      <c r="I97" s="23"/>
      <c r="J97" s="24" t="s">
        <v>267</v>
      </c>
      <c r="K97" s="23" t="n">
        <v>25990</v>
      </c>
      <c r="L97" s="25" t="n">
        <f aca="false">IF(OR($E97="",$K97=""),"",$K97*$E97)</f>
        <v>77970</v>
      </c>
      <c r="M97" s="25"/>
      <c r="N97" s="45" t="s">
        <v>272</v>
      </c>
      <c r="O97" s="31"/>
      <c r="P97" s="23"/>
      <c r="Q97" s="32"/>
      <c r="R97" s="32"/>
      <c r="S97" s="0"/>
      <c r="T97" s="0"/>
      <c r="U97" s="0"/>
      <c r="V97" s="0"/>
      <c r="W97" s="0"/>
      <c r="X97" s="0"/>
      <c r="Y97" s="32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3.8" hidden="false" customHeight="false" outlineLevel="0" collapsed="false">
      <c r="A98" s="26"/>
      <c r="B98" s="40" t="s">
        <v>273</v>
      </c>
      <c r="C98" s="0"/>
      <c r="D98" s="30" t="s">
        <v>270</v>
      </c>
      <c r="E98" s="23" t="n">
        <v>2</v>
      </c>
      <c r="F98" s="23" t="s">
        <v>42</v>
      </c>
      <c r="G98" s="23"/>
      <c r="H98" s="23"/>
      <c r="I98" s="23"/>
      <c r="J98" s="24" t="s">
        <v>267</v>
      </c>
      <c r="K98" s="23" t="n">
        <v>7880</v>
      </c>
      <c r="L98" s="25" t="n">
        <f aca="false">IF(OR($E98="",$K98=""),"",$K98*$E98)</f>
        <v>15760</v>
      </c>
      <c r="M98" s="25"/>
      <c r="N98" s="45" t="s">
        <v>274</v>
      </c>
      <c r="O98" s="31"/>
      <c r="P98" s="23"/>
      <c r="Q98" s="0"/>
      <c r="R98" s="32"/>
      <c r="S98" s="0"/>
      <c r="T98" s="0"/>
      <c r="U98" s="0"/>
      <c r="V98" s="0"/>
      <c r="W98" s="0"/>
      <c r="X98" s="0"/>
      <c r="Y98" s="32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3.8" hidden="false" customHeight="false" outlineLevel="0" collapsed="false">
      <c r="A99" s="26"/>
      <c r="B99" s="40" t="s">
        <v>275</v>
      </c>
      <c r="C99" s="0"/>
      <c r="D99" s="30" t="s">
        <v>270</v>
      </c>
      <c r="E99" s="23" t="n">
        <v>10</v>
      </c>
      <c r="F99" s="23" t="s">
        <v>42</v>
      </c>
      <c r="G99" s="23"/>
      <c r="H99" s="23"/>
      <c r="I99" s="23"/>
      <c r="J99" s="24" t="s">
        <v>267</v>
      </c>
      <c r="K99" s="9" t="n">
        <v>5000</v>
      </c>
      <c r="L99" s="25" t="n">
        <f aca="false">IF(OR($E99="",$K99=""),"",$K99*$E99)</f>
        <v>50000</v>
      </c>
      <c r="M99" s="25"/>
      <c r="N99" s="45"/>
      <c r="O99" s="31"/>
      <c r="P99" s="23"/>
      <c r="Q99" s="32"/>
      <c r="R99" s="32"/>
      <c r="S99" s="0"/>
      <c r="T99" s="0"/>
      <c r="U99" s="0"/>
      <c r="V99" s="0"/>
      <c r="W99" s="0"/>
      <c r="X99" s="0"/>
      <c r="Y99" s="32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3.8" hidden="false" customHeight="false" outlineLevel="0" collapsed="false">
      <c r="A100" s="0"/>
      <c r="B100" s="0"/>
      <c r="C100" s="0"/>
      <c r="D100" s="0"/>
      <c r="E100" s="0"/>
      <c r="F100" s="0"/>
      <c r="G100" s="0"/>
      <c r="H100" s="0"/>
      <c r="I100" s="0"/>
      <c r="J100" s="0"/>
      <c r="K100" s="0"/>
      <c r="L100" s="25" t="str">
        <f aca="false">IF(OR($E100="",$K100=""),"",$K100*$E100)</f>
        <v/>
      </c>
      <c r="M100" s="25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3.8" hidden="false" customHeight="false" outlineLevel="0" collapsed="false">
      <c r="A101" s="8" t="s">
        <v>276</v>
      </c>
      <c r="B101" s="0"/>
      <c r="C101" s="0"/>
      <c r="D101" s="0"/>
      <c r="E101" s="0"/>
      <c r="F101" s="0"/>
      <c r="G101" s="0"/>
      <c r="H101" s="0"/>
      <c r="I101" s="0"/>
      <c r="J101" s="0"/>
      <c r="K101" s="0"/>
      <c r="L101" s="25" t="str">
        <f aca="false">IF(OR($E101="",$K101=""),"",$K101*$E101)</f>
        <v/>
      </c>
      <c r="M101" s="25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3.8" hidden="false" customHeight="false" outlineLevel="0" collapsed="false">
      <c r="A102" s="26"/>
      <c r="B102" s="40" t="s">
        <v>277</v>
      </c>
      <c r="C102" s="0" t="s">
        <v>278</v>
      </c>
      <c r="D102" s="30" t="s">
        <v>279</v>
      </c>
      <c r="E102" s="23" t="n">
        <v>1</v>
      </c>
      <c r="F102" s="23" t="s">
        <v>42</v>
      </c>
      <c r="G102" s="23" t="s">
        <v>280</v>
      </c>
      <c r="H102" s="23" t="s">
        <v>31</v>
      </c>
      <c r="I102" s="23"/>
      <c r="J102" s="24" t="s">
        <v>267</v>
      </c>
      <c r="K102" s="9" t="n">
        <v>97900</v>
      </c>
      <c r="L102" s="25" t="n">
        <f aca="false">IF(OR($E102="",$K102=""),"",$K102*$E102)</f>
        <v>97900</v>
      </c>
      <c r="M102" s="25"/>
      <c r="N102" s="37" t="s">
        <v>281</v>
      </c>
      <c r="O102" s="17"/>
      <c r="P102" s="11"/>
      <c r="Q102" s="0"/>
      <c r="R102" s="32"/>
      <c r="S102" s="0"/>
      <c r="T102" s="39"/>
      <c r="U102" s="41"/>
      <c r="V102" s="41"/>
      <c r="W102" s="41"/>
      <c r="X102" s="11"/>
      <c r="Y102" s="32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3.8" hidden="false" customHeight="false" outlineLevel="0" collapsed="false">
      <c r="A103" s="26"/>
      <c r="B103" s="40" t="s">
        <v>277</v>
      </c>
      <c r="C103" s="0" t="s">
        <v>278</v>
      </c>
      <c r="D103" s="30" t="s">
        <v>279</v>
      </c>
      <c r="E103" s="23" t="n">
        <v>1</v>
      </c>
      <c r="F103" s="23" t="s">
        <v>42</v>
      </c>
      <c r="G103" s="23" t="s">
        <v>282</v>
      </c>
      <c r="H103" s="23" t="s">
        <v>31</v>
      </c>
      <c r="I103" s="23"/>
      <c r="J103" s="24" t="s">
        <v>267</v>
      </c>
      <c r="K103" s="9" t="n">
        <v>97900</v>
      </c>
      <c r="L103" s="25" t="n">
        <f aca="false">IF(OR($E103="",$K103=""),"",$K103*$E103)</f>
        <v>97900</v>
      </c>
      <c r="M103" s="25"/>
      <c r="N103" s="37" t="s">
        <v>281</v>
      </c>
      <c r="O103" s="31"/>
      <c r="P103" s="11"/>
      <c r="Q103" s="0"/>
      <c r="R103" s="0"/>
      <c r="S103" s="32"/>
      <c r="T103" s="0"/>
      <c r="U103" s="0"/>
      <c r="V103" s="0"/>
      <c r="W103" s="0"/>
      <c r="X103" s="0"/>
      <c r="Y103" s="32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3.8" hidden="false" customHeight="false" outlineLevel="0" collapsed="false">
      <c r="A104" s="26"/>
      <c r="B104" s="40" t="s">
        <v>277</v>
      </c>
      <c r="C104" s="0" t="s">
        <v>278</v>
      </c>
      <c r="D104" s="30" t="s">
        <v>279</v>
      </c>
      <c r="E104" s="23" t="n">
        <v>1</v>
      </c>
      <c r="F104" s="23" t="s">
        <v>42</v>
      </c>
      <c r="G104" s="23" t="s">
        <v>283</v>
      </c>
      <c r="H104" s="23" t="s">
        <v>31</v>
      </c>
      <c r="I104" s="23"/>
      <c r="J104" s="24" t="s">
        <v>267</v>
      </c>
      <c r="K104" s="9" t="n">
        <v>110400</v>
      </c>
      <c r="L104" s="25" t="n">
        <f aca="false">IF(OR($E104="",$K104=""),"",$K104*$E104)</f>
        <v>110400</v>
      </c>
      <c r="M104" s="25"/>
      <c r="N104" s="37" t="s">
        <v>281</v>
      </c>
      <c r="O104" s="17"/>
      <c r="P104" s="11"/>
      <c r="Q104" s="32"/>
      <c r="R104" s="39"/>
      <c r="S104" s="39"/>
      <c r="T104" s="39"/>
      <c r="U104" s="41"/>
      <c r="V104" s="41"/>
      <c r="W104" s="41"/>
      <c r="X104" s="11"/>
      <c r="Y104" s="32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2.8" hidden="false" customHeight="false" outlineLevel="0" collapsed="false">
      <c r="L105" s="25" t="str">
        <f aca="false">IF(OR($E105="",$K105=""),"",$K105*$E105)</f>
        <v/>
      </c>
      <c r="M105" s="25"/>
    </row>
    <row r="106" customFormat="false" ht="12.8" hidden="false" customHeight="false" outlineLevel="0" collapsed="false">
      <c r="L106" s="25" t="str">
        <f aca="false">IF(OR($E106="",$K106=""),"",$K106*$E106)</f>
        <v/>
      </c>
      <c r="M106" s="25"/>
    </row>
    <row r="107" customFormat="false" ht="12.8" hidden="false" customHeight="false" outlineLevel="0" collapsed="false">
      <c r="L107" s="25" t="str">
        <f aca="false">IF(OR($E107="",$K107=""),"",$K107*$E107)</f>
        <v/>
      </c>
      <c r="M107" s="25"/>
    </row>
    <row r="108" customFormat="false" ht="12.8" hidden="false" customHeight="false" outlineLevel="0" collapsed="false">
      <c r="L108" s="25" t="str">
        <f aca="false">IF(OR($E108="",$K108=""),"",$K108*$E108)</f>
        <v/>
      </c>
      <c r="M108" s="25"/>
    </row>
    <row r="109" customFormat="false" ht="12.8" hidden="false" customHeight="false" outlineLevel="0" collapsed="false">
      <c r="L109" s="25" t="str">
        <f aca="false">IF(OR($E109="",$K109=""),"",$K109*$E109)</f>
        <v/>
      </c>
      <c r="M109" s="25"/>
    </row>
    <row r="110" customFormat="false" ht="12.8" hidden="false" customHeight="false" outlineLevel="0" collapsed="false">
      <c r="L110" s="25" t="str">
        <f aca="false">IF(OR($E110="",$K110=""),"",$K110*$E110)</f>
        <v/>
      </c>
      <c r="M110" s="25"/>
    </row>
    <row r="111" customFormat="false" ht="12.8" hidden="false" customHeight="false" outlineLevel="0" collapsed="false">
      <c r="L111" s="25" t="str">
        <f aca="false">IF(OR($E111="",$K111=""),"",$K111*$E111)</f>
        <v/>
      </c>
      <c r="M111" s="25"/>
    </row>
    <row r="112" customFormat="false" ht="12.8" hidden="false" customHeight="false" outlineLevel="0" collapsed="false">
      <c r="L112" s="25" t="str">
        <f aca="false">IF(OR($E112="",$K112=""),"",$K112*$E112)</f>
        <v/>
      </c>
      <c r="M112" s="25"/>
    </row>
    <row r="113" customFormat="false" ht="12.8" hidden="false" customHeight="false" outlineLevel="0" collapsed="false">
      <c r="L113" s="25" t="str">
        <f aca="false">IF(OR($E113="",$K113=""),"",$K113*$E113)</f>
        <v/>
      </c>
      <c r="M113" s="25"/>
    </row>
    <row r="114" customFormat="false" ht="12.8" hidden="false" customHeight="false" outlineLevel="0" collapsed="false">
      <c r="L114" s="25" t="str">
        <f aca="false">IF(OR($E114="",$K114=""),"",$K114*$E114)</f>
        <v/>
      </c>
      <c r="M114" s="25"/>
    </row>
    <row r="115" customFormat="false" ht="12.8" hidden="false" customHeight="false" outlineLevel="0" collapsed="false">
      <c r="L115" s="25" t="str">
        <f aca="false">IF(OR($E115="",$K115=""),"",$K115*$E115)</f>
        <v/>
      </c>
      <c r="M115" s="25"/>
    </row>
    <row r="116" customFormat="false" ht="12.8" hidden="false" customHeight="false" outlineLevel="0" collapsed="false">
      <c r="L116" s="25" t="str">
        <f aca="false">IF(OR($E116="",$K116=""),"",$K116*$E116)</f>
        <v/>
      </c>
      <c r="M116" s="25"/>
    </row>
    <row r="117" customFormat="false" ht="12.8" hidden="false" customHeight="false" outlineLevel="0" collapsed="false">
      <c r="L117" s="25" t="str">
        <f aca="false">IF(OR($E117="",$K117=""),"",$K117*$E117)</f>
        <v/>
      </c>
      <c r="M117" s="25"/>
    </row>
    <row r="118" customFormat="false" ht="12.8" hidden="false" customHeight="false" outlineLevel="0" collapsed="false">
      <c r="L118" s="25" t="str">
        <f aca="false">IF(OR($E118="",$K118=""),"",$K118*$E118)</f>
        <v/>
      </c>
      <c r="M118" s="25"/>
    </row>
    <row r="119" customFormat="false" ht="12.8" hidden="false" customHeight="false" outlineLevel="0" collapsed="false">
      <c r="L119" s="25" t="str">
        <f aca="false">IF(OR($E119="",$K119=""),"",$K119*$E119)</f>
        <v/>
      </c>
      <c r="M119" s="25"/>
    </row>
    <row r="120" customFormat="false" ht="12.8" hidden="false" customHeight="false" outlineLevel="0" collapsed="false">
      <c r="L120" s="25" t="str">
        <f aca="false">IF(OR($E120="",$K120=""),"",$K120*$E120)</f>
        <v/>
      </c>
      <c r="M120" s="25"/>
    </row>
    <row r="121" customFormat="false" ht="12.8" hidden="false" customHeight="false" outlineLevel="0" collapsed="false">
      <c r="L121" s="25" t="str">
        <f aca="false">IF(OR($E121="",$K121=""),"",$K121*$E121)</f>
        <v/>
      </c>
      <c r="M121" s="25"/>
    </row>
    <row r="122" customFormat="false" ht="12.8" hidden="false" customHeight="false" outlineLevel="0" collapsed="false">
      <c r="L122" s="25" t="str">
        <f aca="false">IF(OR($E122="",$K122=""),"",$K122*$E122)</f>
        <v/>
      </c>
      <c r="M122" s="25"/>
    </row>
    <row r="123" customFormat="false" ht="12.8" hidden="false" customHeight="false" outlineLevel="0" collapsed="false">
      <c r="L123" s="25" t="str">
        <f aca="false">IF(OR($E123="",$K123=""),"",$K123*$E123)</f>
        <v/>
      </c>
      <c r="M123" s="25"/>
    </row>
    <row r="124" customFormat="false" ht="12.8" hidden="false" customHeight="false" outlineLevel="0" collapsed="false">
      <c r="L124" s="25" t="str">
        <f aca="false">IF(OR($E124="",$K124=""),"",$K124*$E124)</f>
        <v/>
      </c>
      <c r="M124" s="25"/>
    </row>
    <row r="125" customFormat="false" ht="12.8" hidden="false" customHeight="false" outlineLevel="0" collapsed="false">
      <c r="L125" s="25" t="str">
        <f aca="false">IF(OR($E125="",$K125=""),"",$K125*$E125)</f>
        <v/>
      </c>
      <c r="M125" s="25"/>
    </row>
    <row r="126" customFormat="false" ht="12.8" hidden="false" customHeight="false" outlineLevel="0" collapsed="false">
      <c r="L126" s="25" t="str">
        <f aca="false">IF(OR($E126="",$K126=""),"",$K126*$E126)</f>
        <v/>
      </c>
      <c r="M126" s="25"/>
    </row>
    <row r="127" customFormat="false" ht="12.8" hidden="false" customHeight="false" outlineLevel="0" collapsed="false">
      <c r="L127" s="25" t="str">
        <f aca="false">IF(OR($E127="",$K127=""),"",$K127*$E127)</f>
        <v/>
      </c>
      <c r="M127" s="25"/>
    </row>
    <row r="128" customFormat="false" ht="12.8" hidden="false" customHeight="false" outlineLevel="0" collapsed="false">
      <c r="L128" s="25" t="str">
        <f aca="false">IF(OR($E128="",$K128=""),"",$K128*$E128)</f>
        <v/>
      </c>
      <c r="M128" s="25"/>
    </row>
    <row r="129" customFormat="false" ht="12.8" hidden="false" customHeight="false" outlineLevel="0" collapsed="false">
      <c r="L129" s="25" t="str">
        <f aca="false">IF(OR($E129="",$K129=""),"",$K129*$E129)</f>
        <v/>
      </c>
      <c r="M129" s="25"/>
    </row>
    <row r="130" customFormat="false" ht="12.8" hidden="false" customHeight="false" outlineLevel="0" collapsed="false">
      <c r="L130" s="25" t="str">
        <f aca="false">IF(OR($E130="",$K130=""),"",$K130*$E130)</f>
        <v/>
      </c>
      <c r="M130" s="25"/>
    </row>
    <row r="131" customFormat="false" ht="12.8" hidden="false" customHeight="false" outlineLevel="0" collapsed="false">
      <c r="L131" s="25" t="str">
        <f aca="false">IF(OR($E131="",$K131=""),"",$K131*$E131)</f>
        <v/>
      </c>
      <c r="M131" s="25"/>
    </row>
    <row r="132" customFormat="false" ht="12.8" hidden="false" customHeight="false" outlineLevel="0" collapsed="false">
      <c r="L132" s="25" t="str">
        <f aca="false">IF(OR($E132="",$K132=""),"",$K132*$E132)</f>
        <v/>
      </c>
      <c r="M132" s="25"/>
    </row>
    <row r="133" customFormat="false" ht="12.8" hidden="false" customHeight="false" outlineLevel="0" collapsed="false">
      <c r="L133" s="25" t="str">
        <f aca="false">IF(OR($E133="",$K133=""),"",$K133*$E133)</f>
        <v/>
      </c>
      <c r="M133" s="25"/>
    </row>
    <row r="134" customFormat="false" ht="12.8" hidden="false" customHeight="false" outlineLevel="0" collapsed="false">
      <c r="L134" s="25" t="str">
        <f aca="false">IF(OR($E134="",$K134=""),"",$K134*$E134)</f>
        <v/>
      </c>
      <c r="M134" s="25"/>
    </row>
    <row r="135" customFormat="false" ht="12.8" hidden="false" customHeight="false" outlineLevel="0" collapsed="false">
      <c r="L135" s="25" t="str">
        <f aca="false">IF(OR($E135="",$K135=""),"",$K135*$E135)</f>
        <v/>
      </c>
      <c r="M135" s="25"/>
    </row>
    <row r="136" customFormat="false" ht="12.8" hidden="false" customHeight="false" outlineLevel="0" collapsed="false">
      <c r="L136" s="25" t="str">
        <f aca="false">IF(OR($E136="",$K136=""),"",$K136*$E136)</f>
        <v/>
      </c>
      <c r="M136" s="25"/>
    </row>
    <row r="137" customFormat="false" ht="12.8" hidden="false" customHeight="false" outlineLevel="0" collapsed="false">
      <c r="L137" s="25" t="str">
        <f aca="false">IF(OR($E137="",$K137=""),"",$K137*$E137)</f>
        <v/>
      </c>
      <c r="M137" s="25"/>
    </row>
    <row r="138" customFormat="false" ht="12.8" hidden="false" customHeight="false" outlineLevel="0" collapsed="false">
      <c r="L138" s="25" t="str">
        <f aca="false">IF(OR($E138="",$K138=""),"",$K138*$E138)</f>
        <v/>
      </c>
      <c r="M138" s="25"/>
    </row>
    <row r="139" customFormat="false" ht="12.8" hidden="false" customHeight="false" outlineLevel="0" collapsed="false">
      <c r="L139" s="25" t="str">
        <f aca="false">IF(OR($E139="",$K139=""),"",$K139*$E139)</f>
        <v/>
      </c>
      <c r="M139" s="25"/>
    </row>
    <row r="140" customFormat="false" ht="12.8" hidden="false" customHeight="false" outlineLevel="0" collapsed="false">
      <c r="L140" s="25" t="str">
        <f aca="false">IF(OR($E140="",$K140=""),"",$K140*$E140)</f>
        <v/>
      </c>
      <c r="M140" s="25"/>
    </row>
    <row r="141" customFormat="false" ht="12.8" hidden="false" customHeight="false" outlineLevel="0" collapsed="false">
      <c r="L141" s="25" t="str">
        <f aca="false">IF(OR($E141="",$K141=""),"",$K141*$E141)</f>
        <v/>
      </c>
      <c r="M141" s="25"/>
    </row>
    <row r="142" customFormat="false" ht="12.8" hidden="false" customHeight="false" outlineLevel="0" collapsed="false">
      <c r="L142" s="25" t="str">
        <f aca="false">IF(OR($E142="",$K142=""),"",$K142*$E142)</f>
        <v/>
      </c>
      <c r="M142" s="25"/>
    </row>
    <row r="143" customFormat="false" ht="12.8" hidden="false" customHeight="false" outlineLevel="0" collapsed="false">
      <c r="L143" s="25" t="str">
        <f aca="false">IF(OR($E143="",$K143=""),"",$K143*$E143)</f>
        <v/>
      </c>
      <c r="M143" s="25"/>
    </row>
    <row r="144" customFormat="false" ht="12.8" hidden="false" customHeight="false" outlineLevel="0" collapsed="false">
      <c r="L144" s="25" t="str">
        <f aca="false">IF(OR($E144="",$K144=""),"",$K144*$E144)</f>
        <v/>
      </c>
      <c r="M144" s="25"/>
    </row>
    <row r="145" customFormat="false" ht="12.8" hidden="false" customHeight="false" outlineLevel="0" collapsed="false">
      <c r="L145" s="25" t="str">
        <f aca="false">IF(OR($E145="",$K145=""),"",$K145*$E145)</f>
        <v/>
      </c>
      <c r="M145" s="25"/>
    </row>
    <row r="146" customFormat="false" ht="12.8" hidden="false" customHeight="false" outlineLevel="0" collapsed="false">
      <c r="L146" s="25" t="str">
        <f aca="false">IF(OR($E146="",$K146=""),"",$K146*$E146)</f>
        <v/>
      </c>
      <c r="M146" s="25"/>
    </row>
    <row r="147" customFormat="false" ht="12.8" hidden="false" customHeight="false" outlineLevel="0" collapsed="false">
      <c r="L147" s="25" t="str">
        <f aca="false">IF(OR($E147="",$K147=""),"",$K147*$E147)</f>
        <v/>
      </c>
      <c r="M147" s="25"/>
    </row>
    <row r="148" customFormat="false" ht="12.8" hidden="false" customHeight="false" outlineLevel="0" collapsed="false">
      <c r="L148" s="25" t="str">
        <f aca="false">IF(OR($E148="",$K148=""),"",$K148*$E148)</f>
        <v/>
      </c>
      <c r="M148" s="25"/>
    </row>
    <row r="149" customFormat="false" ht="12.8" hidden="false" customHeight="false" outlineLevel="0" collapsed="false">
      <c r="L149" s="25" t="str">
        <f aca="false">IF(OR($E149="",$K149=""),"",$K149*$E149)</f>
        <v/>
      </c>
      <c r="M149" s="25"/>
    </row>
    <row r="150" customFormat="false" ht="12.8" hidden="false" customHeight="false" outlineLevel="0" collapsed="false">
      <c r="L150" s="25" t="str">
        <f aca="false">IF(OR($E150="",$K150=""),"",$K150*$E150)</f>
        <v/>
      </c>
      <c r="M150" s="25"/>
    </row>
    <row r="151" customFormat="false" ht="12.8" hidden="false" customHeight="false" outlineLevel="0" collapsed="false">
      <c r="L151" s="25" t="str">
        <f aca="false">IF(OR($E151="",$K151=""),"",$K151*$E151)</f>
        <v/>
      </c>
      <c r="M151" s="25"/>
    </row>
    <row r="152" customFormat="false" ht="12.8" hidden="false" customHeight="false" outlineLevel="0" collapsed="false">
      <c r="L152" s="25" t="str">
        <f aca="false">IF(OR($E152="",$K152=""),"",$K152*$E152)</f>
        <v/>
      </c>
      <c r="M152" s="25"/>
    </row>
    <row r="153" customFormat="false" ht="12.8" hidden="false" customHeight="false" outlineLevel="0" collapsed="false">
      <c r="L153" s="25" t="str">
        <f aca="false">IF(OR($E153="",$K153=""),"",$K153*$E153)</f>
        <v/>
      </c>
      <c r="M153" s="25"/>
    </row>
    <row r="154" customFormat="false" ht="12.8" hidden="false" customHeight="false" outlineLevel="0" collapsed="false">
      <c r="L154" s="25" t="str">
        <f aca="false">IF(OR($E154="",$K154=""),"",$K154*$E154)</f>
        <v/>
      </c>
      <c r="M154" s="25"/>
    </row>
    <row r="155" customFormat="false" ht="12.8" hidden="false" customHeight="false" outlineLevel="0" collapsed="false">
      <c r="L155" s="25" t="str">
        <f aca="false">IF(OR($E155="",$K155=""),"",$K155*$E155)</f>
        <v/>
      </c>
      <c r="M155" s="25"/>
    </row>
    <row r="156" customFormat="false" ht="12.8" hidden="false" customHeight="false" outlineLevel="0" collapsed="false">
      <c r="L156" s="25" t="str">
        <f aca="false">IF(OR($E156="",$K156=""),"",$K156*$E156)</f>
        <v/>
      </c>
      <c r="M156" s="25"/>
    </row>
    <row r="157" customFormat="false" ht="12.8" hidden="false" customHeight="false" outlineLevel="0" collapsed="false">
      <c r="L157" s="25" t="str">
        <f aca="false">IF(OR($E157="",$K157=""),"",$K157*$E157)</f>
        <v/>
      </c>
      <c r="M157" s="25"/>
    </row>
    <row r="158" customFormat="false" ht="12.8" hidden="false" customHeight="false" outlineLevel="0" collapsed="false">
      <c r="L158" s="25" t="str">
        <f aca="false">IF(OR($E158="",$K158=""),"",$K158*$E158)</f>
        <v/>
      </c>
      <c r="M158" s="25"/>
    </row>
    <row r="159" customFormat="false" ht="12.8" hidden="false" customHeight="false" outlineLevel="0" collapsed="false">
      <c r="L159" s="25" t="str">
        <f aca="false">IF(OR($E159="",$K159=""),"",$K159*$E159)</f>
        <v/>
      </c>
      <c r="M159" s="25"/>
    </row>
    <row r="160" customFormat="false" ht="12.8" hidden="false" customHeight="false" outlineLevel="0" collapsed="false">
      <c r="L160" s="25" t="str">
        <f aca="false">IF(OR($E160="",$K160=""),"",$K160*$E160)</f>
        <v/>
      </c>
      <c r="M160" s="25"/>
    </row>
    <row r="161" customFormat="false" ht="12.8" hidden="false" customHeight="false" outlineLevel="0" collapsed="false">
      <c r="L161" s="25" t="str">
        <f aca="false">IF(OR($E161="",$K161=""),"",$K161*$E161)</f>
        <v/>
      </c>
      <c r="M161" s="25"/>
    </row>
    <row r="162" customFormat="false" ht="12.8" hidden="false" customHeight="false" outlineLevel="0" collapsed="false">
      <c r="L162" s="25" t="str">
        <f aca="false">IF(OR($E162="",$K162=""),"",$K162*$E162)</f>
        <v/>
      </c>
      <c r="M162" s="25"/>
    </row>
    <row r="163" customFormat="false" ht="12.8" hidden="false" customHeight="false" outlineLevel="0" collapsed="false">
      <c r="L163" s="25" t="str">
        <f aca="false">IF(OR($E163="",$K163=""),"",$K163*$E163)</f>
        <v/>
      </c>
      <c r="M163" s="25"/>
    </row>
    <row r="164" customFormat="false" ht="12.8" hidden="false" customHeight="false" outlineLevel="0" collapsed="false">
      <c r="L164" s="25" t="str">
        <f aca="false">IF(OR($E164="",$K164=""),"",$K164*$E164)</f>
        <v/>
      </c>
      <c r="M164" s="25"/>
    </row>
    <row r="165" customFormat="false" ht="12.8" hidden="false" customHeight="false" outlineLevel="0" collapsed="false">
      <c r="L165" s="25" t="str">
        <f aca="false">IF(OR($E165="",$K165=""),"",$K165*$E165)</f>
        <v/>
      </c>
      <c r="M165" s="25"/>
    </row>
    <row r="166" customFormat="false" ht="12.8" hidden="false" customHeight="false" outlineLevel="0" collapsed="false">
      <c r="L166" s="25" t="str">
        <f aca="false">IF(OR($E166="",$K166=""),"",$K166*$E166)</f>
        <v/>
      </c>
      <c r="M166" s="25"/>
    </row>
    <row r="167" customFormat="false" ht="12.8" hidden="false" customHeight="false" outlineLevel="0" collapsed="false">
      <c r="L167" s="25" t="str">
        <f aca="false">IF(OR($E167="",$K167=""),"",$K167*$E167)</f>
        <v/>
      </c>
      <c r="M167" s="25"/>
    </row>
    <row r="168" customFormat="false" ht="12.8" hidden="false" customHeight="false" outlineLevel="0" collapsed="false">
      <c r="L168" s="25" t="str">
        <f aca="false">IF(OR($E168="",$K168=""),"",$K168*$E168)</f>
        <v/>
      </c>
      <c r="M168" s="25"/>
    </row>
    <row r="169" customFormat="false" ht="12.8" hidden="false" customHeight="false" outlineLevel="0" collapsed="false">
      <c r="L169" s="25" t="str">
        <f aca="false">IF(OR($E169="",$K169=""),"",$K169*$E169)</f>
        <v/>
      </c>
      <c r="M169" s="25"/>
    </row>
    <row r="170" customFormat="false" ht="12.8" hidden="false" customHeight="false" outlineLevel="0" collapsed="false">
      <c r="L170" s="25" t="str">
        <f aca="false">IF(OR($E170="",$K170=""),"",$K170*$E170)</f>
        <v/>
      </c>
      <c r="M170" s="25"/>
    </row>
    <row r="171" customFormat="false" ht="12.8" hidden="false" customHeight="false" outlineLevel="0" collapsed="false">
      <c r="L171" s="25" t="str">
        <f aca="false">IF(OR($E171="",$K171=""),"",$K171*$E171)</f>
        <v/>
      </c>
      <c r="M171" s="25"/>
    </row>
    <row r="172" customFormat="false" ht="12.8" hidden="false" customHeight="false" outlineLevel="0" collapsed="false">
      <c r="L172" s="25" t="str">
        <f aca="false">IF(OR($E172="",$K172=""),"",$K172*$E172)</f>
        <v/>
      </c>
      <c r="M172" s="25"/>
    </row>
    <row r="173" customFormat="false" ht="12.8" hidden="false" customHeight="false" outlineLevel="0" collapsed="false">
      <c r="L173" s="25" t="str">
        <f aca="false">IF(OR($E173="",$K173=""),"",$K173*$E173)</f>
        <v/>
      </c>
      <c r="M173" s="25"/>
    </row>
    <row r="174" customFormat="false" ht="12.8" hidden="false" customHeight="false" outlineLevel="0" collapsed="false">
      <c r="L174" s="25" t="str">
        <f aca="false">IF(OR($E174="",$K174=""),"",$K174*$E174)</f>
        <v/>
      </c>
      <c r="M174" s="25"/>
    </row>
    <row r="175" customFormat="false" ht="12.8" hidden="false" customHeight="false" outlineLevel="0" collapsed="false">
      <c r="L175" s="25" t="str">
        <f aca="false">IF(OR($E175="",$K175=""),"",$K175*$E175)</f>
        <v/>
      </c>
      <c r="M175" s="25"/>
    </row>
    <row r="176" customFormat="false" ht="12.8" hidden="false" customHeight="false" outlineLevel="0" collapsed="false">
      <c r="L176" s="25" t="str">
        <f aca="false">IF(OR($E176="",$K176=""),"",$K176*$E176)</f>
        <v/>
      </c>
      <c r="M176" s="25"/>
    </row>
    <row r="177" customFormat="false" ht="12.8" hidden="false" customHeight="false" outlineLevel="0" collapsed="false">
      <c r="L177" s="25" t="str">
        <f aca="false">IF(OR($E177="",$K177=""),"",$K177*$E177)</f>
        <v/>
      </c>
      <c r="M177" s="25"/>
    </row>
    <row r="178" customFormat="false" ht="12.8" hidden="false" customHeight="false" outlineLevel="0" collapsed="false">
      <c r="L178" s="25" t="str">
        <f aca="false">IF(OR($E178="",$K178=""),"",$K178*$E178)</f>
        <v/>
      </c>
      <c r="M178" s="25"/>
    </row>
    <row r="179" customFormat="false" ht="12.8" hidden="false" customHeight="false" outlineLevel="0" collapsed="false">
      <c r="L179" s="25" t="str">
        <f aca="false">IF(OR($E179="",$K179=""),"",$K179*$E179)</f>
        <v/>
      </c>
      <c r="M179" s="25"/>
    </row>
    <row r="180" customFormat="false" ht="12.8" hidden="false" customHeight="false" outlineLevel="0" collapsed="false">
      <c r="L180" s="25" t="str">
        <f aca="false">IF(OR($E180="",$K180=""),"",$K180*$E180)</f>
        <v/>
      </c>
      <c r="M180" s="25"/>
    </row>
    <row r="181" customFormat="false" ht="12.8" hidden="false" customHeight="false" outlineLevel="0" collapsed="false">
      <c r="L181" s="25" t="str">
        <f aca="false">IF(OR($E181="",$K181=""),"",$K181*$E181)</f>
        <v/>
      </c>
      <c r="M181" s="25"/>
    </row>
    <row r="182" customFormat="false" ht="12.8" hidden="false" customHeight="false" outlineLevel="0" collapsed="false">
      <c r="L182" s="25" t="str">
        <f aca="false">IF(OR($E182="",$K182=""),"",$K182*$E182)</f>
        <v/>
      </c>
      <c r="M182" s="25"/>
    </row>
    <row r="183" customFormat="false" ht="12.8" hidden="false" customHeight="false" outlineLevel="0" collapsed="false">
      <c r="L183" s="25" t="str">
        <f aca="false">IF(OR($E183="",$K183=""),"",$K183*$E183)</f>
        <v/>
      </c>
      <c r="M183" s="25"/>
    </row>
    <row r="184" customFormat="false" ht="12.8" hidden="false" customHeight="false" outlineLevel="0" collapsed="false">
      <c r="L184" s="25" t="str">
        <f aca="false">IF(OR($E184="",$K184=""),"",$K184*$E184)</f>
        <v/>
      </c>
      <c r="M184" s="25"/>
    </row>
    <row r="185" customFormat="false" ht="12.8" hidden="false" customHeight="false" outlineLevel="0" collapsed="false">
      <c r="L185" s="25" t="str">
        <f aca="false">IF(OR($E185="",$K185=""),"",$K185*$E185)</f>
        <v/>
      </c>
      <c r="M185" s="25"/>
    </row>
    <row r="186" customFormat="false" ht="12.8" hidden="false" customHeight="false" outlineLevel="0" collapsed="false">
      <c r="L186" s="25" t="str">
        <f aca="false">IF(OR($E186="",$K186=""),"",$K186*$E186)</f>
        <v/>
      </c>
      <c r="M186" s="25"/>
    </row>
    <row r="187" customFormat="false" ht="12.8" hidden="false" customHeight="false" outlineLevel="0" collapsed="false">
      <c r="L187" s="25" t="str">
        <f aca="false">IF(OR($E187="",$K187=""),"",$K187*$E187)</f>
        <v/>
      </c>
      <c r="M187" s="25"/>
    </row>
    <row r="188" customFormat="false" ht="12.8" hidden="false" customHeight="false" outlineLevel="0" collapsed="false">
      <c r="L188" s="25" t="str">
        <f aca="false">IF(OR($E188="",$K188=""),"",$K188*$E188)</f>
        <v/>
      </c>
      <c r="M188" s="25"/>
    </row>
    <row r="189" customFormat="false" ht="12.8" hidden="false" customHeight="false" outlineLevel="0" collapsed="false">
      <c r="L189" s="25" t="str">
        <f aca="false">IF(OR($E189="",$K189=""),"",$K189*$E189)</f>
        <v/>
      </c>
      <c r="M189" s="25"/>
    </row>
    <row r="190" customFormat="false" ht="12.8" hidden="false" customHeight="false" outlineLevel="0" collapsed="false">
      <c r="L190" s="25" t="str">
        <f aca="false">IF(OR($E190="",$K190=""),"",$K190*$E190)</f>
        <v/>
      </c>
      <c r="M190" s="25"/>
    </row>
    <row r="191" customFormat="false" ht="12.8" hidden="false" customHeight="false" outlineLevel="0" collapsed="false">
      <c r="L191" s="25" t="str">
        <f aca="false">IF(OR($E191="",$K191=""),"",$K191*$E191)</f>
        <v/>
      </c>
      <c r="M191" s="25"/>
    </row>
    <row r="192" customFormat="false" ht="12.8" hidden="false" customHeight="false" outlineLevel="0" collapsed="false">
      <c r="L192" s="25" t="str">
        <f aca="false">IF(OR($E192="",$K192=""),"",$K192*$E192)</f>
        <v/>
      </c>
      <c r="M192" s="25"/>
    </row>
    <row r="193" customFormat="false" ht="12.8" hidden="false" customHeight="false" outlineLevel="0" collapsed="false">
      <c r="L193" s="25" t="str">
        <f aca="false">IF(OR($E193="",$K193=""),"",$K193*$E193)</f>
        <v/>
      </c>
      <c r="M193" s="25"/>
    </row>
    <row r="194" customFormat="false" ht="12.8" hidden="false" customHeight="false" outlineLevel="0" collapsed="false">
      <c r="L194" s="25" t="str">
        <f aca="false">IF(OR($E194="",$K194=""),"",$K194*$E194)</f>
        <v/>
      </c>
      <c r="M194" s="25"/>
    </row>
    <row r="195" customFormat="false" ht="12.8" hidden="false" customHeight="false" outlineLevel="0" collapsed="false">
      <c r="L195" s="25" t="str">
        <f aca="false">IF(OR($E195="",$K195=""),"",$K195*$E195)</f>
        <v/>
      </c>
      <c r="M195" s="25"/>
    </row>
    <row r="196" customFormat="false" ht="12.8" hidden="false" customHeight="false" outlineLevel="0" collapsed="false">
      <c r="L196" s="25" t="str">
        <f aca="false">IF(OR($E196="",$K196=""),"",$K196*$E196)</f>
        <v/>
      </c>
      <c r="M196" s="25"/>
    </row>
    <row r="197" customFormat="false" ht="12.8" hidden="false" customHeight="false" outlineLevel="0" collapsed="false">
      <c r="L197" s="25" t="str">
        <f aca="false">IF(OR($E197="",$K197=""),"",$K197*$E197)</f>
        <v/>
      </c>
      <c r="M197" s="25"/>
    </row>
    <row r="198" customFormat="false" ht="12.8" hidden="false" customHeight="false" outlineLevel="0" collapsed="false">
      <c r="L198" s="25" t="str">
        <f aca="false">IF(OR($E198="",$K198=""),"",$K198*$E198)</f>
        <v/>
      </c>
      <c r="M198" s="25"/>
    </row>
    <row r="199" customFormat="false" ht="12.8" hidden="false" customHeight="false" outlineLevel="0" collapsed="false">
      <c r="L199" s="25" t="str">
        <f aca="false">IF(OR($E199="",$K199=""),"",$K199*$E199)</f>
        <v/>
      </c>
      <c r="M199" s="25"/>
    </row>
    <row r="200" customFormat="false" ht="12.8" hidden="false" customHeight="false" outlineLevel="0" collapsed="false">
      <c r="L200" s="25" t="str">
        <f aca="false">IF(OR($E200="",$K200=""),"",$K200*$E200)</f>
        <v/>
      </c>
      <c r="M200" s="25"/>
    </row>
    <row r="201" customFormat="false" ht="12.8" hidden="false" customHeight="false" outlineLevel="0" collapsed="false">
      <c r="L201" s="25" t="str">
        <f aca="false">IF(OR($E201="",$K201=""),"",$K201*$E201)</f>
        <v/>
      </c>
      <c r="M201" s="25"/>
    </row>
    <row r="202" customFormat="false" ht="12.8" hidden="false" customHeight="false" outlineLevel="0" collapsed="false">
      <c r="L202" s="25" t="str">
        <f aca="false">IF(OR($E202="",$K202=""),"",$K202*$E202)</f>
        <v/>
      </c>
      <c r="M202" s="25"/>
    </row>
    <row r="203" customFormat="false" ht="12.8" hidden="false" customHeight="false" outlineLevel="0" collapsed="false">
      <c r="L203" s="25" t="str">
        <f aca="false">IF(OR($E203="",$K203=""),"",$K203*$E203)</f>
        <v/>
      </c>
      <c r="M203" s="25"/>
    </row>
    <row r="204" customFormat="false" ht="12.8" hidden="false" customHeight="false" outlineLevel="0" collapsed="false">
      <c r="L204" s="25" t="str">
        <f aca="false">IF(OR($E204="",$K204=""),"",$K204*$E204)</f>
        <v/>
      </c>
      <c r="M204" s="25"/>
    </row>
    <row r="205" customFormat="false" ht="12.8" hidden="false" customHeight="false" outlineLevel="0" collapsed="false">
      <c r="L205" s="25" t="str">
        <f aca="false">IF(OR($E205="",$K205=""),"",$K205*$E205)</f>
        <v/>
      </c>
      <c r="M205" s="25"/>
    </row>
    <row r="206" customFormat="false" ht="12.8" hidden="false" customHeight="false" outlineLevel="0" collapsed="false">
      <c r="L206" s="25" t="str">
        <f aca="false">IF(OR($E206="",$K206=""),"",$K206*$E206)</f>
        <v/>
      </c>
      <c r="M206" s="25"/>
    </row>
    <row r="207" customFormat="false" ht="12.8" hidden="false" customHeight="false" outlineLevel="0" collapsed="false">
      <c r="L207" s="25" t="str">
        <f aca="false">IF(OR($E207="",$K207=""),"",$K207*$E207)</f>
        <v/>
      </c>
      <c r="M207" s="25"/>
    </row>
    <row r="208" customFormat="false" ht="12.8" hidden="false" customHeight="false" outlineLevel="0" collapsed="false">
      <c r="L208" s="25" t="str">
        <f aca="false">IF(OR($E208="",$K208=""),"",$K208*$E208)</f>
        <v/>
      </c>
      <c r="M208" s="25"/>
    </row>
    <row r="209" customFormat="false" ht="12.8" hidden="false" customHeight="false" outlineLevel="0" collapsed="false">
      <c r="L209" s="25" t="str">
        <f aca="false">IF(OR($E209="",$K209=""),"",$K209*$E209)</f>
        <v/>
      </c>
      <c r="M209" s="25"/>
    </row>
    <row r="210" customFormat="false" ht="12.8" hidden="false" customHeight="false" outlineLevel="0" collapsed="false">
      <c r="L210" s="25" t="str">
        <f aca="false">IF(OR($E210="",$K210=""),"",$K210*$E210)</f>
        <v/>
      </c>
      <c r="M210" s="25"/>
    </row>
    <row r="211" customFormat="false" ht="12.8" hidden="false" customHeight="false" outlineLevel="0" collapsed="false">
      <c r="L211" s="25" t="str">
        <f aca="false">IF(OR($E211="",$K211=""),"",$K211*$E211)</f>
        <v/>
      </c>
      <c r="M211" s="25"/>
    </row>
    <row r="212" customFormat="false" ht="12.8" hidden="false" customHeight="false" outlineLevel="0" collapsed="false">
      <c r="L212" s="25" t="str">
        <f aca="false">IF(OR($E212="",$K212=""),"",$K212*$E212)</f>
        <v/>
      </c>
      <c r="M212" s="25"/>
    </row>
    <row r="213" customFormat="false" ht="12.8" hidden="false" customHeight="false" outlineLevel="0" collapsed="false">
      <c r="L213" s="25" t="str">
        <f aca="false">IF(OR($E213="",$K213=""),"",$K213*$E213)</f>
        <v/>
      </c>
      <c r="M213" s="25"/>
    </row>
    <row r="214" customFormat="false" ht="12.8" hidden="false" customHeight="false" outlineLevel="0" collapsed="false">
      <c r="L214" s="25" t="str">
        <f aca="false">IF(OR($E214="",$K214=""),"",$K214*$E214)</f>
        <v/>
      </c>
      <c r="M214" s="25"/>
    </row>
    <row r="215" customFormat="false" ht="12.8" hidden="false" customHeight="false" outlineLevel="0" collapsed="false">
      <c r="L215" s="25" t="str">
        <f aca="false">IF(OR($E215="",$K215=""),"",$K215*$E215)</f>
        <v/>
      </c>
      <c r="M215" s="25"/>
    </row>
    <row r="216" customFormat="false" ht="12.8" hidden="false" customHeight="false" outlineLevel="0" collapsed="false">
      <c r="L216" s="25" t="str">
        <f aca="false">IF(OR($E216="",$K216=""),"",$K216*$E216)</f>
        <v/>
      </c>
      <c r="M216" s="25"/>
    </row>
    <row r="217" customFormat="false" ht="12.8" hidden="false" customHeight="false" outlineLevel="0" collapsed="false">
      <c r="L217" s="25" t="str">
        <f aca="false">IF(OR($E217="",$K217=""),"",$K217*$E217)</f>
        <v/>
      </c>
      <c r="M217" s="25"/>
    </row>
    <row r="218" customFormat="false" ht="12.8" hidden="false" customHeight="false" outlineLevel="0" collapsed="false">
      <c r="L218" s="25" t="str">
        <f aca="false">IF(OR($E218="",$K218=""),"",$K218*$E218)</f>
        <v/>
      </c>
      <c r="M218" s="25"/>
    </row>
    <row r="219" customFormat="false" ht="12.8" hidden="false" customHeight="false" outlineLevel="0" collapsed="false">
      <c r="L219" s="25" t="str">
        <f aca="false">IF(OR($E219="",$K219=""),"",$K219*$E219)</f>
        <v/>
      </c>
      <c r="M219" s="25"/>
    </row>
    <row r="220" customFormat="false" ht="12.8" hidden="false" customHeight="false" outlineLevel="0" collapsed="false">
      <c r="L220" s="25" t="str">
        <f aca="false">IF(OR($E220="",$K220=""),"",$K220*$E220)</f>
        <v/>
      </c>
      <c r="M220" s="25"/>
    </row>
    <row r="221" customFormat="false" ht="12.8" hidden="false" customHeight="false" outlineLevel="0" collapsed="false">
      <c r="L221" s="25" t="str">
        <f aca="false">IF(OR($E221="",$K221=""),"",$K221*$E221)</f>
        <v/>
      </c>
      <c r="M221" s="25"/>
    </row>
    <row r="222" customFormat="false" ht="12.8" hidden="false" customHeight="false" outlineLevel="0" collapsed="false">
      <c r="L222" s="25" t="str">
        <f aca="false">IF(OR($E222="",$K222=""),"",$K222*$E222)</f>
        <v/>
      </c>
      <c r="M222" s="25"/>
    </row>
    <row r="223" customFormat="false" ht="12.8" hidden="false" customHeight="false" outlineLevel="0" collapsed="false">
      <c r="L223" s="25" t="str">
        <f aca="false">IF(OR($E223="",$K223=""),"",$K223*$E223)</f>
        <v/>
      </c>
      <c r="M223" s="25"/>
    </row>
    <row r="224" customFormat="false" ht="12.8" hidden="false" customHeight="false" outlineLevel="0" collapsed="false">
      <c r="L224" s="25" t="str">
        <f aca="false">IF(OR($E224="",$K224=""),"",$K224*$E224)</f>
        <v/>
      </c>
      <c r="M224" s="25"/>
    </row>
    <row r="225" customFormat="false" ht="12.8" hidden="false" customHeight="false" outlineLevel="0" collapsed="false">
      <c r="L225" s="25" t="str">
        <f aca="false">IF(OR($E225="",$K225=""),"",$K225*$E225)</f>
        <v/>
      </c>
      <c r="M225" s="25"/>
    </row>
    <row r="226" customFormat="false" ht="12.8" hidden="false" customHeight="false" outlineLevel="0" collapsed="false">
      <c r="L226" s="25" t="str">
        <f aca="false">IF(OR($E226="",$K226=""),"",$K226*$E226)</f>
        <v/>
      </c>
      <c r="M226" s="25"/>
    </row>
    <row r="227" customFormat="false" ht="12.8" hidden="false" customHeight="false" outlineLevel="0" collapsed="false">
      <c r="L227" s="25" t="str">
        <f aca="false">IF(OR($E227="",$K227=""),"",$K227*$E227)</f>
        <v/>
      </c>
      <c r="M227" s="25"/>
    </row>
    <row r="228" customFormat="false" ht="12.8" hidden="false" customHeight="false" outlineLevel="0" collapsed="false">
      <c r="L228" s="25" t="str">
        <f aca="false">IF(OR($E228="",$K228=""),"",$K228*$E228)</f>
        <v/>
      </c>
      <c r="M228" s="25"/>
    </row>
    <row r="229" customFormat="false" ht="12.8" hidden="false" customHeight="false" outlineLevel="0" collapsed="false">
      <c r="L229" s="25" t="str">
        <f aca="false">IF(OR($E229="",$K229=""),"",$K229*$E229)</f>
        <v/>
      </c>
      <c r="M229" s="25"/>
    </row>
    <row r="230" customFormat="false" ht="12.8" hidden="false" customHeight="false" outlineLevel="0" collapsed="false">
      <c r="L230" s="25" t="str">
        <f aca="false">IF(OR($E230="",$K230=""),"",$K230*$E230)</f>
        <v/>
      </c>
      <c r="M230" s="25"/>
    </row>
    <row r="231" customFormat="false" ht="12.8" hidden="false" customHeight="false" outlineLevel="0" collapsed="false">
      <c r="L231" s="25" t="str">
        <f aca="false">IF(OR($E231="",$K231=""),"",$K231*$E231)</f>
        <v/>
      </c>
      <c r="M231" s="25"/>
    </row>
    <row r="232" customFormat="false" ht="12.8" hidden="false" customHeight="false" outlineLevel="0" collapsed="false">
      <c r="L232" s="25" t="str">
        <f aca="false">IF(OR($E232="",$K232=""),"",$K232*$E232)</f>
        <v/>
      </c>
      <c r="M232" s="25"/>
    </row>
    <row r="233" customFormat="false" ht="12.8" hidden="false" customHeight="false" outlineLevel="0" collapsed="false">
      <c r="L233" s="25" t="str">
        <f aca="false">IF(OR($E233="",$K233=""),"",$K233*$E233)</f>
        <v/>
      </c>
      <c r="M233" s="25"/>
    </row>
    <row r="234" customFormat="false" ht="12.8" hidden="false" customHeight="false" outlineLevel="0" collapsed="false">
      <c r="L234" s="25" t="str">
        <f aca="false">IF(OR($E234="",$K234=""),"",$K234*$E234)</f>
        <v/>
      </c>
      <c r="M234" s="25"/>
    </row>
    <row r="235" customFormat="false" ht="12.8" hidden="false" customHeight="false" outlineLevel="0" collapsed="false">
      <c r="L235" s="25" t="str">
        <f aca="false">IF(OR($E235="",$K235=""),"",$K235*$E235)</f>
        <v/>
      </c>
      <c r="M235" s="25"/>
    </row>
    <row r="236" customFormat="false" ht="12.8" hidden="false" customHeight="false" outlineLevel="0" collapsed="false">
      <c r="L236" s="25" t="str">
        <f aca="false">IF(OR($E236="",$K236=""),"",$K236*$E236)</f>
        <v/>
      </c>
      <c r="M236" s="25"/>
    </row>
    <row r="237" customFormat="false" ht="12.8" hidden="false" customHeight="false" outlineLevel="0" collapsed="false">
      <c r="L237" s="25" t="str">
        <f aca="false">IF(OR($E237="",$K237=""),"",$K237*$E237)</f>
        <v/>
      </c>
      <c r="M237" s="25"/>
    </row>
    <row r="238" customFormat="false" ht="12.8" hidden="false" customHeight="false" outlineLevel="0" collapsed="false">
      <c r="L238" s="25" t="str">
        <f aca="false">IF(OR($E238="",$K238=""),"",$K238*$E238)</f>
        <v/>
      </c>
      <c r="M238" s="25"/>
    </row>
    <row r="239" customFormat="false" ht="12.8" hidden="false" customHeight="false" outlineLevel="0" collapsed="false">
      <c r="L239" s="25" t="str">
        <f aca="false">IF(OR($E239="",$K239=""),"",$K239*$E239)</f>
        <v/>
      </c>
      <c r="M239" s="25"/>
    </row>
    <row r="240" customFormat="false" ht="12.8" hidden="false" customHeight="false" outlineLevel="0" collapsed="false">
      <c r="L240" s="25" t="str">
        <f aca="false">IF(OR($E240="",$K240=""),"",$K240*$E240)</f>
        <v/>
      </c>
      <c r="M240" s="25"/>
    </row>
    <row r="241" customFormat="false" ht="12.8" hidden="false" customHeight="false" outlineLevel="0" collapsed="false">
      <c r="L241" s="25" t="str">
        <f aca="false">IF(OR($E241="",$K241=""),"",$K241*$E241)</f>
        <v/>
      </c>
      <c r="M241" s="25"/>
    </row>
    <row r="242" customFormat="false" ht="12.8" hidden="false" customHeight="false" outlineLevel="0" collapsed="false">
      <c r="L242" s="25" t="str">
        <f aca="false">IF(OR($E242="",$K242=""),"",$K242*$E242)</f>
        <v/>
      </c>
      <c r="M242" s="25"/>
    </row>
    <row r="243" customFormat="false" ht="12.8" hidden="false" customHeight="false" outlineLevel="0" collapsed="false">
      <c r="L243" s="25" t="str">
        <f aca="false">IF(OR($E243="",$K243=""),"",$K243*$E243)</f>
        <v/>
      </c>
      <c r="M243" s="25"/>
    </row>
    <row r="244" customFormat="false" ht="12.8" hidden="false" customHeight="false" outlineLevel="0" collapsed="false">
      <c r="L244" s="25" t="str">
        <f aca="false">IF(OR($E244="",$K244=""),"",$K244*$E244)</f>
        <v/>
      </c>
      <c r="M244" s="25"/>
    </row>
    <row r="245" customFormat="false" ht="12.8" hidden="false" customHeight="false" outlineLevel="0" collapsed="false">
      <c r="L245" s="25" t="str">
        <f aca="false">IF(OR($E245="",$K245=""),"",$K245*$E245)</f>
        <v/>
      </c>
      <c r="M245" s="25"/>
    </row>
    <row r="246" customFormat="false" ht="12.8" hidden="false" customHeight="false" outlineLevel="0" collapsed="false">
      <c r="L246" s="25" t="str">
        <f aca="false">IF(OR($E246="",$K246=""),"",$K246*$E246)</f>
        <v/>
      </c>
      <c r="M246" s="25"/>
    </row>
    <row r="247" customFormat="false" ht="12.8" hidden="false" customHeight="false" outlineLevel="0" collapsed="false">
      <c r="L247" s="25" t="str">
        <f aca="false">IF(OR($E247="",$K247=""),"",$K247*$E247)</f>
        <v/>
      </c>
      <c r="M247" s="25"/>
    </row>
    <row r="248" customFormat="false" ht="12.8" hidden="false" customHeight="false" outlineLevel="0" collapsed="false">
      <c r="L248" s="25" t="str">
        <f aca="false">IF(OR($E248="",$K248=""),"",$K248*$E248)</f>
        <v/>
      </c>
      <c r="M248" s="25"/>
    </row>
    <row r="249" customFormat="false" ht="12.8" hidden="false" customHeight="false" outlineLevel="0" collapsed="false">
      <c r="L249" s="25" t="str">
        <f aca="false">IF(OR($E249="",$K249=""),"",$K249*$E249)</f>
        <v/>
      </c>
      <c r="M249" s="25"/>
    </row>
    <row r="250" customFormat="false" ht="12.8" hidden="false" customHeight="false" outlineLevel="0" collapsed="false">
      <c r="L250" s="25" t="str">
        <f aca="false">IF(OR($E250="",$K250=""),"",$K250*$E250)</f>
        <v/>
      </c>
      <c r="M250" s="25"/>
    </row>
    <row r="251" customFormat="false" ht="12.8" hidden="false" customHeight="false" outlineLevel="0" collapsed="false">
      <c r="L251" s="25" t="str">
        <f aca="false">IF(OR($E251="",$K251=""),"",$K251*$E251)</f>
        <v/>
      </c>
      <c r="M251" s="25"/>
    </row>
    <row r="252" customFormat="false" ht="12.8" hidden="false" customHeight="false" outlineLevel="0" collapsed="false">
      <c r="L252" s="25" t="str">
        <f aca="false">IF(OR($E252="",$K252=""),"",$K252*$E252)</f>
        <v/>
      </c>
      <c r="M252" s="25"/>
    </row>
    <row r="253" customFormat="false" ht="12.8" hidden="false" customHeight="false" outlineLevel="0" collapsed="false">
      <c r="L253" s="25" t="str">
        <f aca="false">IF(OR($E253="",$K253=""),"",$K253*$E253)</f>
        <v/>
      </c>
      <c r="M253" s="25"/>
    </row>
    <row r="254" customFormat="false" ht="12.8" hidden="false" customHeight="false" outlineLevel="0" collapsed="false">
      <c r="L254" s="25" t="str">
        <f aca="false">IF(OR($E254="",$K254=""),"",$K254*$E254)</f>
        <v/>
      </c>
      <c r="M254" s="25"/>
    </row>
    <row r="255" customFormat="false" ht="12.8" hidden="false" customHeight="false" outlineLevel="0" collapsed="false">
      <c r="L255" s="25" t="str">
        <f aca="false">IF(OR($E255="",$K255=""),"",$K255*$E255)</f>
        <v/>
      </c>
      <c r="M255" s="25"/>
    </row>
    <row r="256" customFormat="false" ht="12.8" hidden="false" customHeight="false" outlineLevel="0" collapsed="false">
      <c r="L256" s="25" t="str">
        <f aca="false">IF(OR($E256="",$K256=""),"",$K256*$E256)</f>
        <v/>
      </c>
      <c r="M256" s="25"/>
    </row>
    <row r="257" customFormat="false" ht="12.8" hidden="false" customHeight="false" outlineLevel="0" collapsed="false">
      <c r="L257" s="25" t="str">
        <f aca="false">IF(OR($E257="",$K257=""),"",$K257*$E257)</f>
        <v/>
      </c>
      <c r="M257" s="25"/>
    </row>
    <row r="258" customFormat="false" ht="12.8" hidden="false" customHeight="false" outlineLevel="0" collapsed="false">
      <c r="L258" s="25" t="str">
        <f aca="false">IF(OR($E258="",$K258=""),"",$K258*$E258)</f>
        <v/>
      </c>
      <c r="M258" s="25"/>
    </row>
    <row r="259" customFormat="false" ht="12.8" hidden="false" customHeight="false" outlineLevel="0" collapsed="false">
      <c r="L259" s="25" t="str">
        <f aca="false">IF(OR($E259="",$K259=""),"",$K259*$E259)</f>
        <v/>
      </c>
      <c r="M259" s="25"/>
    </row>
    <row r="260" customFormat="false" ht="12.8" hidden="false" customHeight="false" outlineLevel="0" collapsed="false">
      <c r="L260" s="25" t="str">
        <f aca="false">IF(OR($E260="",$K260=""),"",$K260*$E260)</f>
        <v/>
      </c>
      <c r="M260" s="25"/>
    </row>
    <row r="261" customFormat="false" ht="12.8" hidden="false" customHeight="false" outlineLevel="0" collapsed="false">
      <c r="L261" s="25" t="str">
        <f aca="false">IF(OR($E261="",$K261=""),"",$K261*$E261)</f>
        <v/>
      </c>
      <c r="M261" s="25"/>
    </row>
    <row r="262" customFormat="false" ht="12.8" hidden="false" customHeight="false" outlineLevel="0" collapsed="false">
      <c r="L262" s="25" t="str">
        <f aca="false">IF(OR($E262="",$K262=""),"",$K262*$E262)</f>
        <v/>
      </c>
      <c r="M262" s="25"/>
    </row>
    <row r="263" customFormat="false" ht="12.8" hidden="false" customHeight="false" outlineLevel="0" collapsed="false">
      <c r="L263" s="25" t="str">
        <f aca="false">IF(OR($E263="",$K263=""),"",$K263*$E263)</f>
        <v/>
      </c>
      <c r="M263" s="25"/>
    </row>
    <row r="264" customFormat="false" ht="12.8" hidden="false" customHeight="false" outlineLevel="0" collapsed="false">
      <c r="L264" s="25" t="str">
        <f aca="false">IF(OR($E264="",$K264=""),"",$K264*$E264)</f>
        <v/>
      </c>
      <c r="M264" s="25"/>
    </row>
    <row r="265" customFormat="false" ht="12.8" hidden="false" customHeight="false" outlineLevel="0" collapsed="false">
      <c r="L265" s="25" t="str">
        <f aca="false">IF(OR($E265="",$K265=""),"",$K265*$E265)</f>
        <v/>
      </c>
      <c r="M265" s="25"/>
    </row>
    <row r="266" customFormat="false" ht="12.8" hidden="false" customHeight="false" outlineLevel="0" collapsed="false">
      <c r="L266" s="25" t="str">
        <f aca="false">IF(OR($E266="",$K266=""),"",$K266*$E266)</f>
        <v/>
      </c>
      <c r="M266" s="25"/>
    </row>
    <row r="267" customFormat="false" ht="12.8" hidden="false" customHeight="false" outlineLevel="0" collapsed="false">
      <c r="L267" s="25" t="str">
        <f aca="false">IF(OR($E267="",$K267=""),"",$K267*$E267)</f>
        <v/>
      </c>
      <c r="M267" s="25"/>
    </row>
    <row r="268" customFormat="false" ht="12.8" hidden="false" customHeight="false" outlineLevel="0" collapsed="false">
      <c r="L268" s="25" t="str">
        <f aca="false">IF(OR($E268="",$K268=""),"",$K268*$E268)</f>
        <v/>
      </c>
      <c r="M268" s="25"/>
    </row>
    <row r="269" customFormat="false" ht="12.8" hidden="false" customHeight="false" outlineLevel="0" collapsed="false">
      <c r="L269" s="25" t="str">
        <f aca="false">IF(OR($E269="",$K269=""),"",$K269*$E269)</f>
        <v/>
      </c>
      <c r="M269" s="25"/>
    </row>
    <row r="270" customFormat="false" ht="12.8" hidden="false" customHeight="false" outlineLevel="0" collapsed="false">
      <c r="L270" s="25" t="str">
        <f aca="false">IF(OR($E270="",$K270=""),"",$K270*$E270)</f>
        <v/>
      </c>
      <c r="M270" s="25"/>
    </row>
    <row r="271" customFormat="false" ht="12.8" hidden="false" customHeight="false" outlineLevel="0" collapsed="false">
      <c r="L271" s="25" t="str">
        <f aca="false">IF(OR($E271="",$K271=""),"",$K271*$E271)</f>
        <v/>
      </c>
      <c r="M271" s="25"/>
    </row>
    <row r="272" customFormat="false" ht="12.8" hidden="false" customHeight="false" outlineLevel="0" collapsed="false">
      <c r="L272" s="25" t="str">
        <f aca="false">IF(OR($E272="",$K272=""),"",$K272*$E272)</f>
        <v/>
      </c>
      <c r="M272" s="25"/>
    </row>
    <row r="273" customFormat="false" ht="12.8" hidden="false" customHeight="false" outlineLevel="0" collapsed="false">
      <c r="L273" s="25" t="str">
        <f aca="false">IF(OR($E273="",$K273=""),"",$K273*$E273)</f>
        <v/>
      </c>
      <c r="M273" s="25"/>
    </row>
    <row r="274" customFormat="false" ht="12.8" hidden="false" customHeight="false" outlineLevel="0" collapsed="false">
      <c r="L274" s="25" t="str">
        <f aca="false">IF(OR($E274="",$K274=""),"",$K274*$E274)</f>
        <v/>
      </c>
      <c r="M274" s="25"/>
    </row>
    <row r="275" customFormat="false" ht="12.8" hidden="false" customHeight="false" outlineLevel="0" collapsed="false">
      <c r="L275" s="25" t="str">
        <f aca="false">IF(OR($E275="",$K275=""),"",$K275*$E275)</f>
        <v/>
      </c>
      <c r="M275" s="25"/>
    </row>
    <row r="276" customFormat="false" ht="12.8" hidden="false" customHeight="false" outlineLevel="0" collapsed="false">
      <c r="L276" s="25" t="str">
        <f aca="false">IF(OR($E276="",$K276=""),"",$K276*$E276)</f>
        <v/>
      </c>
      <c r="M276" s="25"/>
    </row>
    <row r="277" customFormat="false" ht="12.8" hidden="false" customHeight="false" outlineLevel="0" collapsed="false">
      <c r="L277" s="25" t="str">
        <f aca="false">IF(OR($E277="",$K277=""),"",$K277*$E277)</f>
        <v/>
      </c>
      <c r="M277" s="25"/>
    </row>
    <row r="278" customFormat="false" ht="12.8" hidden="false" customHeight="false" outlineLevel="0" collapsed="false">
      <c r="L278" s="25" t="str">
        <f aca="false">IF(OR($E278="",$K278=""),"",$K278*$E278)</f>
        <v/>
      </c>
      <c r="M278" s="25"/>
    </row>
    <row r="279" customFormat="false" ht="12.8" hidden="false" customHeight="false" outlineLevel="0" collapsed="false">
      <c r="L279" s="25" t="str">
        <f aca="false">IF(OR($E279="",$K279=""),"",$K279*$E279)</f>
        <v/>
      </c>
      <c r="M279" s="25"/>
    </row>
    <row r="280" customFormat="false" ht="12.8" hidden="false" customHeight="false" outlineLevel="0" collapsed="false">
      <c r="L280" s="25" t="str">
        <f aca="false">IF(OR($E280="",$K280=""),"",$K280*$E280)</f>
        <v/>
      </c>
      <c r="M280" s="25"/>
    </row>
    <row r="281" customFormat="false" ht="12.8" hidden="false" customHeight="false" outlineLevel="0" collapsed="false">
      <c r="L281" s="25" t="str">
        <f aca="false">IF(OR($E281="",$K281=""),"",$K281*$E281)</f>
        <v/>
      </c>
      <c r="M281" s="25"/>
    </row>
    <row r="282" customFormat="false" ht="12.8" hidden="false" customHeight="false" outlineLevel="0" collapsed="false">
      <c r="L282" s="25" t="str">
        <f aca="false">IF(OR($E282="",$K282=""),"",$K282*$E282)</f>
        <v/>
      </c>
      <c r="M282" s="25"/>
    </row>
    <row r="283" customFormat="false" ht="12.8" hidden="false" customHeight="false" outlineLevel="0" collapsed="false">
      <c r="L283" s="25" t="str">
        <f aca="false">IF(OR($E283="",$K283=""),"",$K283*$E283)</f>
        <v/>
      </c>
      <c r="M283" s="25"/>
    </row>
    <row r="284" customFormat="false" ht="12.8" hidden="false" customHeight="false" outlineLevel="0" collapsed="false">
      <c r="L284" s="25" t="str">
        <f aca="false">IF(OR($E284="",$K284=""),"",$K284*$E284)</f>
        <v/>
      </c>
      <c r="M284" s="25"/>
    </row>
    <row r="285" customFormat="false" ht="12.8" hidden="false" customHeight="false" outlineLevel="0" collapsed="false">
      <c r="L285" s="25" t="str">
        <f aca="false">IF(OR($E285="",$K285=""),"",$K285*$E285)</f>
        <v/>
      </c>
      <c r="M285" s="25"/>
    </row>
    <row r="286" customFormat="false" ht="12.8" hidden="false" customHeight="false" outlineLevel="0" collapsed="false">
      <c r="L286" s="25" t="str">
        <f aca="false">IF(OR($E286="",$K286=""),"",$K286*$E286)</f>
        <v/>
      </c>
      <c r="M286" s="25"/>
    </row>
    <row r="287" customFormat="false" ht="12.8" hidden="false" customHeight="false" outlineLevel="0" collapsed="false">
      <c r="L287" s="25" t="str">
        <f aca="false">IF(OR($E287="",$K287=""),"",$K287*$E287)</f>
        <v/>
      </c>
      <c r="M287" s="25"/>
    </row>
    <row r="288" customFormat="false" ht="12.8" hidden="false" customHeight="false" outlineLevel="0" collapsed="false">
      <c r="L288" s="25" t="str">
        <f aca="false">IF(OR($E288="",$K288=""),"",$K288*$E288)</f>
        <v/>
      </c>
      <c r="M288" s="25"/>
    </row>
    <row r="289" customFormat="false" ht="12.8" hidden="false" customHeight="false" outlineLevel="0" collapsed="false">
      <c r="L289" s="25" t="str">
        <f aca="false">IF(OR($E289="",$K289=""),"",$K289*$E289)</f>
        <v/>
      </c>
      <c r="M289" s="25"/>
    </row>
    <row r="290" customFormat="false" ht="12.8" hidden="false" customHeight="false" outlineLevel="0" collapsed="false">
      <c r="L290" s="25" t="str">
        <f aca="false">IF(OR($E290="",$K290=""),"",$K290*$E290)</f>
        <v/>
      </c>
      <c r="M290" s="25"/>
    </row>
    <row r="291" customFormat="false" ht="12.8" hidden="false" customHeight="false" outlineLevel="0" collapsed="false">
      <c r="L291" s="25" t="str">
        <f aca="false">IF(OR($E291="",$K291=""),"",$K291*$E291)</f>
        <v/>
      </c>
      <c r="M291" s="25"/>
    </row>
    <row r="292" customFormat="false" ht="12.8" hidden="false" customHeight="false" outlineLevel="0" collapsed="false">
      <c r="L292" s="25" t="str">
        <f aca="false">IF(OR($E292="",$K292=""),"",$K292*$E292)</f>
        <v/>
      </c>
      <c r="M292" s="25"/>
    </row>
    <row r="293" customFormat="false" ht="12.8" hidden="false" customHeight="false" outlineLevel="0" collapsed="false">
      <c r="L293" s="25" t="str">
        <f aca="false">IF(OR($E293="",$K293=""),"",$K293*$E293)</f>
        <v/>
      </c>
      <c r="M293" s="25"/>
    </row>
    <row r="294" customFormat="false" ht="12.8" hidden="false" customHeight="false" outlineLevel="0" collapsed="false">
      <c r="L294" s="25" t="str">
        <f aca="false">IF(OR($E294="",$K294=""),"",$K294*$E294)</f>
        <v/>
      </c>
      <c r="M294" s="25"/>
    </row>
    <row r="295" customFormat="false" ht="12.8" hidden="false" customHeight="false" outlineLevel="0" collapsed="false">
      <c r="L295" s="25" t="str">
        <f aca="false">IF(OR($E295="",$K295=""),"",$K295*$E295)</f>
        <v/>
      </c>
      <c r="M295" s="25"/>
    </row>
    <row r="296" customFormat="false" ht="12.8" hidden="false" customHeight="false" outlineLevel="0" collapsed="false">
      <c r="L296" s="25" t="str">
        <f aca="false">IF(OR($E296="",$K296=""),"",$K296*$E296)</f>
        <v/>
      </c>
      <c r="M296" s="25"/>
    </row>
    <row r="297" customFormat="false" ht="12.8" hidden="false" customHeight="false" outlineLevel="0" collapsed="false">
      <c r="L297" s="25" t="str">
        <f aca="false">IF(OR($E297="",$K297=""),"",$K297*$E297)</f>
        <v/>
      </c>
      <c r="M297" s="25"/>
    </row>
    <row r="298" customFormat="false" ht="12.8" hidden="false" customHeight="false" outlineLevel="0" collapsed="false">
      <c r="L298" s="25" t="str">
        <f aca="false">IF(OR($E298="",$K298=""),"",$K298*$E298)</f>
        <v/>
      </c>
      <c r="M298" s="25"/>
    </row>
    <row r="299" customFormat="false" ht="12.8" hidden="false" customHeight="false" outlineLevel="0" collapsed="false">
      <c r="L299" s="25" t="str">
        <f aca="false">IF(OR($E299="",$K299=""),"",$K299*$E299)</f>
        <v/>
      </c>
      <c r="M299" s="25"/>
    </row>
    <row r="300" customFormat="false" ht="12.8" hidden="false" customHeight="false" outlineLevel="0" collapsed="false">
      <c r="L300" s="25" t="str">
        <f aca="false">IF(OR($E300="",$K300=""),"",$K300*$E300)</f>
        <v/>
      </c>
      <c r="M300" s="25"/>
    </row>
    <row r="301" customFormat="false" ht="12.8" hidden="false" customHeight="false" outlineLevel="0" collapsed="false">
      <c r="L301" s="25" t="str">
        <f aca="false">IF(OR($E301="",$K301=""),"",$K301*$E301)</f>
        <v/>
      </c>
      <c r="M301" s="25"/>
    </row>
    <row r="302" customFormat="false" ht="12.8" hidden="false" customHeight="false" outlineLevel="0" collapsed="false">
      <c r="L302" s="25" t="str">
        <f aca="false">IF(OR($E302="",$K302=""),"",$K302*$E302)</f>
        <v/>
      </c>
      <c r="M302" s="25"/>
    </row>
    <row r="303" customFormat="false" ht="12.8" hidden="false" customHeight="false" outlineLevel="0" collapsed="false">
      <c r="L303" s="25" t="str">
        <f aca="false">IF(OR($E303="",$K303=""),"",$K303*$E303)</f>
        <v/>
      </c>
      <c r="M303" s="25"/>
    </row>
    <row r="304" customFormat="false" ht="12.8" hidden="false" customHeight="false" outlineLevel="0" collapsed="false">
      <c r="L304" s="25" t="str">
        <f aca="false">IF(OR($E304="",$K304=""),"",$K304*$E304)</f>
        <v/>
      </c>
      <c r="M304" s="25"/>
    </row>
    <row r="305" customFormat="false" ht="12.8" hidden="false" customHeight="false" outlineLevel="0" collapsed="false">
      <c r="L305" s="25" t="str">
        <f aca="false">IF(OR($E305="",$K305=""),"",$K305*$E305)</f>
        <v/>
      </c>
      <c r="M305" s="25"/>
    </row>
    <row r="306" customFormat="false" ht="12.8" hidden="false" customHeight="false" outlineLevel="0" collapsed="false">
      <c r="L306" s="25" t="str">
        <f aca="false">IF(OR($E306="",$K306=""),"",$K306*$E306)</f>
        <v/>
      </c>
      <c r="M306" s="25"/>
    </row>
    <row r="307" customFormat="false" ht="12.8" hidden="false" customHeight="false" outlineLevel="0" collapsed="false">
      <c r="L307" s="25" t="str">
        <f aca="false">IF(OR($E307="",$K307=""),"",$K307*$E307)</f>
        <v/>
      </c>
      <c r="M307" s="25"/>
    </row>
    <row r="308" customFormat="false" ht="12.8" hidden="false" customHeight="false" outlineLevel="0" collapsed="false">
      <c r="L308" s="25" t="str">
        <f aca="false">IF(OR($E308="",$K308=""),"",$K308*$E308)</f>
        <v/>
      </c>
      <c r="M308" s="25"/>
    </row>
    <row r="309" customFormat="false" ht="12.8" hidden="false" customHeight="false" outlineLevel="0" collapsed="false">
      <c r="L309" s="25" t="str">
        <f aca="false">IF(OR($E309="",$K309=""),"",$K309*$E309)</f>
        <v/>
      </c>
      <c r="M309" s="25"/>
    </row>
    <row r="310" customFormat="false" ht="12.8" hidden="false" customHeight="false" outlineLevel="0" collapsed="false">
      <c r="L310" s="25" t="str">
        <f aca="false">IF(OR($E310="",$K310=""),"",$K310*$E310)</f>
        <v/>
      </c>
      <c r="M310" s="25"/>
    </row>
    <row r="311" customFormat="false" ht="12.8" hidden="false" customHeight="false" outlineLevel="0" collapsed="false">
      <c r="L311" s="25" t="str">
        <f aca="false">IF(OR($E311="",$K311=""),"",$K311*$E311)</f>
        <v/>
      </c>
      <c r="M311" s="25"/>
    </row>
    <row r="312" customFormat="false" ht="12.8" hidden="false" customHeight="false" outlineLevel="0" collapsed="false">
      <c r="L312" s="25" t="str">
        <f aca="false">IF(OR($E312="",$K312=""),"",$K312*$E312)</f>
        <v/>
      </c>
      <c r="M312" s="25"/>
    </row>
    <row r="313" customFormat="false" ht="12.8" hidden="false" customHeight="false" outlineLevel="0" collapsed="false">
      <c r="L313" s="25" t="str">
        <f aca="false">IF(OR($E313="",$K313=""),"",$K313*$E313)</f>
        <v/>
      </c>
      <c r="M313" s="25"/>
    </row>
    <row r="314" customFormat="false" ht="12.8" hidden="false" customHeight="false" outlineLevel="0" collapsed="false">
      <c r="L314" s="25" t="str">
        <f aca="false">IF(OR($E314="",$K314=""),"",$K314*$E314)</f>
        <v/>
      </c>
      <c r="M314" s="25"/>
    </row>
    <row r="315" customFormat="false" ht="12.8" hidden="false" customHeight="false" outlineLevel="0" collapsed="false">
      <c r="L315" s="25" t="str">
        <f aca="false">IF(OR($E315="",$K315=""),"",$K315*$E315)</f>
        <v/>
      </c>
      <c r="M315" s="25"/>
    </row>
    <row r="316" customFormat="false" ht="12.8" hidden="false" customHeight="false" outlineLevel="0" collapsed="false">
      <c r="L316" s="25" t="str">
        <f aca="false">IF(OR($E316="",$K316=""),"",$K316*$E316)</f>
        <v/>
      </c>
      <c r="M316" s="25"/>
    </row>
    <row r="317" customFormat="false" ht="12.8" hidden="false" customHeight="false" outlineLevel="0" collapsed="false">
      <c r="L317" s="25" t="str">
        <f aca="false">IF(OR($E317="",$K317=""),"",$K317*$E317)</f>
        <v/>
      </c>
      <c r="M317" s="25"/>
    </row>
    <row r="318" customFormat="false" ht="12.8" hidden="false" customHeight="false" outlineLevel="0" collapsed="false">
      <c r="L318" s="25" t="str">
        <f aca="false">IF(OR($E318="",$K318=""),"",$K318*$E318)</f>
        <v/>
      </c>
      <c r="M318" s="25"/>
    </row>
    <row r="319" customFormat="false" ht="12.8" hidden="false" customHeight="false" outlineLevel="0" collapsed="false">
      <c r="L319" s="25" t="str">
        <f aca="false">IF(OR($E319="",$K319=""),"",$K319*$E319)</f>
        <v/>
      </c>
      <c r="M319" s="25"/>
    </row>
    <row r="320" customFormat="false" ht="12.8" hidden="false" customHeight="false" outlineLevel="0" collapsed="false">
      <c r="L320" s="25" t="str">
        <f aca="false">IF(OR($E320="",$K320=""),"",$K320*$E320)</f>
        <v/>
      </c>
      <c r="M320" s="25"/>
    </row>
    <row r="321" customFormat="false" ht="12.8" hidden="false" customHeight="false" outlineLevel="0" collapsed="false">
      <c r="L321" s="25" t="str">
        <f aca="false">IF(OR($E321="",$K321=""),"",$K321*$E321)</f>
        <v/>
      </c>
      <c r="M321" s="25"/>
    </row>
    <row r="322" customFormat="false" ht="12.8" hidden="false" customHeight="false" outlineLevel="0" collapsed="false">
      <c r="L322" s="25" t="str">
        <f aca="false">IF(OR($E322="",$K322=""),"",$K322*$E322)</f>
        <v/>
      </c>
      <c r="M322" s="25"/>
    </row>
    <row r="323" customFormat="false" ht="12.8" hidden="false" customHeight="false" outlineLevel="0" collapsed="false">
      <c r="L323" s="25" t="str">
        <f aca="false">IF(OR($E323="",$K323=""),"",$K323*$E323)</f>
        <v/>
      </c>
      <c r="M323" s="25"/>
    </row>
    <row r="324" customFormat="false" ht="12.8" hidden="false" customHeight="false" outlineLevel="0" collapsed="false">
      <c r="L324" s="25" t="str">
        <f aca="false">IF(OR($E324="",$K324=""),"",$K324*$E324)</f>
        <v/>
      </c>
      <c r="M324" s="25"/>
    </row>
    <row r="325" customFormat="false" ht="12.8" hidden="false" customHeight="false" outlineLevel="0" collapsed="false">
      <c r="L325" s="25" t="str">
        <f aca="false">IF(OR($E325="",$K325=""),"",$K325*$E325)</f>
        <v/>
      </c>
      <c r="M325" s="25"/>
    </row>
    <row r="326" customFormat="false" ht="12.8" hidden="false" customHeight="false" outlineLevel="0" collapsed="false">
      <c r="L326" s="25" t="str">
        <f aca="false">IF(OR($E326="",$K326=""),"",$K326*$E326)</f>
        <v/>
      </c>
      <c r="M326" s="25"/>
    </row>
    <row r="327" customFormat="false" ht="12.8" hidden="false" customHeight="false" outlineLevel="0" collapsed="false">
      <c r="L327" s="25" t="str">
        <f aca="false">IF(OR($E327="",$K327=""),"",$K327*$E327)</f>
        <v/>
      </c>
      <c r="M327" s="25"/>
    </row>
    <row r="328" customFormat="false" ht="12.8" hidden="false" customHeight="false" outlineLevel="0" collapsed="false">
      <c r="L328" s="25" t="str">
        <f aca="false">IF(OR($E328="",$K328=""),"",$K328*$E328)</f>
        <v/>
      </c>
      <c r="M328" s="25"/>
    </row>
    <row r="329" customFormat="false" ht="12.8" hidden="false" customHeight="false" outlineLevel="0" collapsed="false">
      <c r="L329" s="25" t="str">
        <f aca="false">IF(OR($E329="",$K329=""),"",$K329*$E329)</f>
        <v/>
      </c>
      <c r="M329" s="25"/>
    </row>
    <row r="330" customFormat="false" ht="12.8" hidden="false" customHeight="false" outlineLevel="0" collapsed="false">
      <c r="L330" s="25" t="str">
        <f aca="false">IF(OR($E330="",$K330=""),"",$K330*$E330)</f>
        <v/>
      </c>
      <c r="M330" s="25"/>
    </row>
    <row r="331" customFormat="false" ht="12.8" hidden="false" customHeight="false" outlineLevel="0" collapsed="false">
      <c r="L331" s="25" t="str">
        <f aca="false">IF(OR($E331="",$K331=""),"",$K331*$E331)</f>
        <v/>
      </c>
      <c r="M331" s="25"/>
    </row>
    <row r="332" customFormat="false" ht="12.8" hidden="false" customHeight="false" outlineLevel="0" collapsed="false">
      <c r="L332" s="25" t="str">
        <f aca="false">IF(OR($E332="",$K332=""),"",$K332*$E332)</f>
        <v/>
      </c>
      <c r="M332" s="25"/>
    </row>
    <row r="333" customFormat="false" ht="12.8" hidden="false" customHeight="false" outlineLevel="0" collapsed="false">
      <c r="L333" s="25" t="str">
        <f aca="false">IF(OR($E333="",$K333=""),"",$K333*$E333)</f>
        <v/>
      </c>
      <c r="M333" s="25"/>
    </row>
    <row r="334" customFormat="false" ht="12.8" hidden="false" customHeight="false" outlineLevel="0" collapsed="false">
      <c r="L334" s="25" t="str">
        <f aca="false">IF(OR($E334="",$K334=""),"",$K334*$E334)</f>
        <v/>
      </c>
      <c r="M334" s="25"/>
    </row>
    <row r="335" customFormat="false" ht="12.8" hidden="false" customHeight="false" outlineLevel="0" collapsed="false">
      <c r="L335" s="25" t="str">
        <f aca="false">IF(OR($E335="",$K335=""),"",$K335*$E335)</f>
        <v/>
      </c>
      <c r="M335" s="25"/>
    </row>
    <row r="336" customFormat="false" ht="12.8" hidden="false" customHeight="false" outlineLevel="0" collapsed="false">
      <c r="L336" s="25" t="str">
        <f aca="false">IF(OR($E336="",$K336=""),"",$K336*$E336)</f>
        <v/>
      </c>
      <c r="M336" s="25"/>
    </row>
    <row r="337" customFormat="false" ht="12.8" hidden="false" customHeight="false" outlineLevel="0" collapsed="false">
      <c r="L337" s="25" t="str">
        <f aca="false">IF(OR($E337="",$K337=""),"",$K337*$E337)</f>
        <v/>
      </c>
      <c r="M337" s="25"/>
    </row>
    <row r="338" customFormat="false" ht="12.8" hidden="false" customHeight="false" outlineLevel="0" collapsed="false">
      <c r="L338" s="25" t="str">
        <f aca="false">IF(OR($E338="",$K338=""),"",$K338*$E338)</f>
        <v/>
      </c>
      <c r="M338" s="25"/>
    </row>
    <row r="339" customFormat="false" ht="12.8" hidden="false" customHeight="false" outlineLevel="0" collapsed="false">
      <c r="L339" s="25" t="str">
        <f aca="false">IF(OR($E339="",$K339=""),"",$K339*$E339)</f>
        <v/>
      </c>
      <c r="M339" s="25"/>
    </row>
    <row r="340" customFormat="false" ht="12.8" hidden="false" customHeight="false" outlineLevel="0" collapsed="false">
      <c r="L340" s="25" t="str">
        <f aca="false">IF(OR($E340="",$K340=""),"",$K340*$E340)</f>
        <v/>
      </c>
      <c r="M340" s="25"/>
    </row>
    <row r="341" customFormat="false" ht="12.8" hidden="false" customHeight="false" outlineLevel="0" collapsed="false">
      <c r="L341" s="25" t="str">
        <f aca="false">IF(OR($E341="",$K341=""),"",$K341*$E341)</f>
        <v/>
      </c>
      <c r="M341" s="25"/>
    </row>
    <row r="342" customFormat="false" ht="12.8" hidden="false" customHeight="false" outlineLevel="0" collapsed="false">
      <c r="L342" s="25" t="str">
        <f aca="false">IF(OR($E342="",$K342=""),"",$K342*$E342)</f>
        <v/>
      </c>
      <c r="M342" s="25"/>
    </row>
    <row r="343" customFormat="false" ht="12.8" hidden="false" customHeight="false" outlineLevel="0" collapsed="false">
      <c r="L343" s="25" t="str">
        <f aca="false">IF(OR($E343="",$K343=""),"",$K343*$E343)</f>
        <v/>
      </c>
      <c r="M343" s="25"/>
    </row>
    <row r="344" customFormat="false" ht="12.8" hidden="false" customHeight="false" outlineLevel="0" collapsed="false">
      <c r="L344" s="25" t="str">
        <f aca="false">IF(OR($E344="",$K344=""),"",$K344*$E344)</f>
        <v/>
      </c>
      <c r="M344" s="25"/>
    </row>
    <row r="345" customFormat="false" ht="12.8" hidden="false" customHeight="false" outlineLevel="0" collapsed="false">
      <c r="L345" s="25" t="str">
        <f aca="false">IF(OR($E345="",$K345=""),"",$K345*$E345)</f>
        <v/>
      </c>
      <c r="M345" s="25"/>
    </row>
    <row r="346" customFormat="false" ht="12.8" hidden="false" customHeight="false" outlineLevel="0" collapsed="false">
      <c r="L346" s="25" t="str">
        <f aca="false">IF(OR($E346="",$K346=""),"",$K346*$E346)</f>
        <v/>
      </c>
      <c r="M346" s="25"/>
    </row>
    <row r="347" customFormat="false" ht="12.8" hidden="false" customHeight="false" outlineLevel="0" collapsed="false">
      <c r="L347" s="25" t="str">
        <f aca="false">IF(OR($E347="",$K347=""),"",$K347*$E347)</f>
        <v/>
      </c>
      <c r="M347" s="25"/>
    </row>
    <row r="348" customFormat="false" ht="12.8" hidden="false" customHeight="false" outlineLevel="0" collapsed="false">
      <c r="L348" s="25" t="str">
        <f aca="false">IF(OR($E348="",$K348=""),"",$K348*$E348)</f>
        <v/>
      </c>
      <c r="M348" s="25"/>
    </row>
    <row r="349" customFormat="false" ht="12.8" hidden="false" customHeight="false" outlineLevel="0" collapsed="false">
      <c r="L349" s="25" t="str">
        <f aca="false">IF(OR($E349="",$K349=""),"",$K349*$E349)</f>
        <v/>
      </c>
      <c r="M349" s="25"/>
    </row>
    <row r="350" customFormat="false" ht="12.8" hidden="false" customHeight="false" outlineLevel="0" collapsed="false">
      <c r="L350" s="25" t="str">
        <f aca="false">IF(OR($E350="",$K350=""),"",$K350*$E350)</f>
        <v/>
      </c>
      <c r="M350" s="25"/>
    </row>
    <row r="351" customFormat="false" ht="12.8" hidden="false" customHeight="false" outlineLevel="0" collapsed="false">
      <c r="L351" s="25" t="str">
        <f aca="false">IF(OR($E351="",$K351=""),"",$K351*$E351)</f>
        <v/>
      </c>
      <c r="M351" s="25"/>
    </row>
    <row r="352" customFormat="false" ht="12.8" hidden="false" customHeight="false" outlineLevel="0" collapsed="false">
      <c r="L352" s="25" t="str">
        <f aca="false">IF(OR($E352="",$K352=""),"",$K352*$E352)</f>
        <v/>
      </c>
      <c r="M352" s="25"/>
    </row>
    <row r="353" customFormat="false" ht="12.8" hidden="false" customHeight="false" outlineLevel="0" collapsed="false">
      <c r="L353" s="25" t="str">
        <f aca="false">IF(OR($E353="",$K353=""),"",$K353*$E353)</f>
        <v/>
      </c>
      <c r="M353" s="25"/>
    </row>
    <row r="354" customFormat="false" ht="12.8" hidden="false" customHeight="false" outlineLevel="0" collapsed="false">
      <c r="L354" s="25" t="str">
        <f aca="false">IF(OR($E354="",$K354=""),"",$K354*$E354)</f>
        <v/>
      </c>
      <c r="M354" s="25"/>
    </row>
    <row r="355" customFormat="false" ht="12.8" hidden="false" customHeight="false" outlineLevel="0" collapsed="false">
      <c r="L355" s="25" t="str">
        <f aca="false">IF(OR($E355="",$K355=""),"",$K355*$E355)</f>
        <v/>
      </c>
      <c r="M355" s="25"/>
    </row>
    <row r="356" customFormat="false" ht="12.8" hidden="false" customHeight="false" outlineLevel="0" collapsed="false">
      <c r="L356" s="25" t="str">
        <f aca="false">IF(OR($E356="",$K356=""),"",$K356*$E356)</f>
        <v/>
      </c>
      <c r="M356" s="25"/>
    </row>
    <row r="357" customFormat="false" ht="12.8" hidden="false" customHeight="false" outlineLevel="0" collapsed="false">
      <c r="L357" s="25" t="str">
        <f aca="false">IF(OR($E357="",$K357=""),"",$K357*$E357)</f>
        <v/>
      </c>
      <c r="M357" s="25"/>
    </row>
    <row r="358" customFormat="false" ht="12.8" hidden="false" customHeight="false" outlineLevel="0" collapsed="false">
      <c r="L358" s="25" t="str">
        <f aca="false">IF(OR($E358="",$K358=""),"",$K358*$E358)</f>
        <v/>
      </c>
      <c r="M358" s="25"/>
    </row>
    <row r="359" customFormat="false" ht="12.8" hidden="false" customHeight="false" outlineLevel="0" collapsed="false">
      <c r="L359" s="25" t="str">
        <f aca="false">IF(OR($E359="",$K359=""),"",$K359*$E359)</f>
        <v/>
      </c>
      <c r="M359" s="25"/>
    </row>
    <row r="360" customFormat="false" ht="12.8" hidden="false" customHeight="false" outlineLevel="0" collapsed="false">
      <c r="L360" s="25" t="str">
        <f aca="false">IF(OR($E360="",$K360=""),"",$K360*$E360)</f>
        <v/>
      </c>
      <c r="M360" s="25"/>
    </row>
    <row r="361" customFormat="false" ht="12.8" hidden="false" customHeight="false" outlineLevel="0" collapsed="false">
      <c r="L361" s="25" t="str">
        <f aca="false">IF(OR($E361="",$K361=""),"",$K361*$E361)</f>
        <v/>
      </c>
      <c r="M361" s="25"/>
    </row>
    <row r="362" customFormat="false" ht="12.8" hidden="false" customHeight="false" outlineLevel="0" collapsed="false">
      <c r="L362" s="25" t="str">
        <f aca="false">IF(OR($E362="",$K362=""),"",$K362*$E362)</f>
        <v/>
      </c>
      <c r="M362" s="25"/>
    </row>
    <row r="363" customFormat="false" ht="12.8" hidden="false" customHeight="false" outlineLevel="0" collapsed="false">
      <c r="L363" s="25" t="str">
        <f aca="false">IF(OR($E363="",$K363=""),"",$K363*$E363)</f>
        <v/>
      </c>
      <c r="M363" s="25"/>
    </row>
    <row r="364" customFormat="false" ht="12.8" hidden="false" customHeight="false" outlineLevel="0" collapsed="false">
      <c r="L364" s="25" t="str">
        <f aca="false">IF(OR($E364="",$K364=""),"",$K364*$E364)</f>
        <v/>
      </c>
      <c r="M364" s="25"/>
    </row>
    <row r="365" customFormat="false" ht="12.8" hidden="false" customHeight="false" outlineLevel="0" collapsed="false">
      <c r="L365" s="25" t="str">
        <f aca="false">IF(OR($E365="",$K365=""),"",$K365*$E365)</f>
        <v/>
      </c>
      <c r="M365" s="25"/>
    </row>
    <row r="366" customFormat="false" ht="12.8" hidden="false" customHeight="false" outlineLevel="0" collapsed="false">
      <c r="L366" s="25" t="str">
        <f aca="false">IF(OR($E366="",$K366=""),"",$K366*$E366)</f>
        <v/>
      </c>
      <c r="M366" s="25"/>
    </row>
    <row r="367" customFormat="false" ht="12.8" hidden="false" customHeight="false" outlineLevel="0" collapsed="false">
      <c r="L367" s="25" t="str">
        <f aca="false">IF(OR($E367="",$K367=""),"",$K367*$E367)</f>
        <v/>
      </c>
      <c r="M367" s="25"/>
    </row>
    <row r="368" customFormat="false" ht="12.8" hidden="false" customHeight="false" outlineLevel="0" collapsed="false">
      <c r="L368" s="25" t="str">
        <f aca="false">IF(OR($E368="",$K368=""),"",$K368*$E368)</f>
        <v/>
      </c>
      <c r="M368" s="25"/>
    </row>
    <row r="369" customFormat="false" ht="12.8" hidden="false" customHeight="false" outlineLevel="0" collapsed="false">
      <c r="L369" s="25" t="str">
        <f aca="false">IF(OR($E369="",$K369=""),"",$K369*$E369)</f>
        <v/>
      </c>
      <c r="M369" s="25"/>
    </row>
    <row r="370" customFormat="false" ht="12.8" hidden="false" customHeight="false" outlineLevel="0" collapsed="false">
      <c r="L370" s="25" t="str">
        <f aca="false">IF(OR($E370="",$K370=""),"",$K370*$E370)</f>
        <v/>
      </c>
      <c r="M370" s="25"/>
    </row>
    <row r="371" customFormat="false" ht="12.8" hidden="false" customHeight="false" outlineLevel="0" collapsed="false">
      <c r="L371" s="25" t="str">
        <f aca="false">IF(OR($E371="",$K371=""),"",$K371*$E371)</f>
        <v/>
      </c>
      <c r="M371" s="25"/>
    </row>
    <row r="372" customFormat="false" ht="12.8" hidden="false" customHeight="false" outlineLevel="0" collapsed="false">
      <c r="L372" s="25" t="str">
        <f aca="false">IF(OR($E372="",$K372=""),"",$K372*$E372)</f>
        <v/>
      </c>
      <c r="M372" s="25"/>
    </row>
    <row r="373" customFormat="false" ht="12.8" hidden="false" customHeight="false" outlineLevel="0" collapsed="false">
      <c r="L373" s="25" t="str">
        <f aca="false">IF(OR($E373="",$K373=""),"",$K373*$E373)</f>
        <v/>
      </c>
      <c r="M373" s="25"/>
    </row>
    <row r="374" customFormat="false" ht="12.8" hidden="false" customHeight="false" outlineLevel="0" collapsed="false">
      <c r="L374" s="25" t="str">
        <f aca="false">IF(OR($E374="",$K374=""),"",$K374*$E374)</f>
        <v/>
      </c>
      <c r="M374" s="25"/>
    </row>
    <row r="375" customFormat="false" ht="12.8" hidden="false" customHeight="false" outlineLevel="0" collapsed="false">
      <c r="L375" s="25" t="str">
        <f aca="false">IF(OR($E375="",$K375=""),"",$K375*$E375)</f>
        <v/>
      </c>
      <c r="M375" s="25"/>
    </row>
    <row r="376" customFormat="false" ht="12.8" hidden="false" customHeight="false" outlineLevel="0" collapsed="false">
      <c r="L376" s="25" t="str">
        <f aca="false">IF(OR($E376="",$K376=""),"",$K376*$E376)</f>
        <v/>
      </c>
      <c r="M376" s="25"/>
    </row>
    <row r="377" customFormat="false" ht="12.8" hidden="false" customHeight="false" outlineLevel="0" collapsed="false">
      <c r="L377" s="25" t="str">
        <f aca="false">IF(OR($E377="",$K377=""),"",$K377*$E377)</f>
        <v/>
      </c>
      <c r="M377" s="25"/>
    </row>
    <row r="378" customFormat="false" ht="12.8" hidden="false" customHeight="false" outlineLevel="0" collapsed="false">
      <c r="L378" s="25" t="str">
        <f aca="false">IF(OR($E378="",$K378=""),"",$K378*$E378)</f>
        <v/>
      </c>
      <c r="M378" s="25"/>
    </row>
    <row r="379" customFormat="false" ht="12.8" hidden="false" customHeight="false" outlineLevel="0" collapsed="false">
      <c r="L379" s="25" t="str">
        <f aca="false">IF(OR($E379="",$K379=""),"",$K379*$E379)</f>
        <v/>
      </c>
      <c r="M379" s="25"/>
    </row>
    <row r="380" customFormat="false" ht="12.8" hidden="false" customHeight="false" outlineLevel="0" collapsed="false">
      <c r="L380" s="25" t="str">
        <f aca="false">IF(OR($E380="",$K380=""),"",$K380*$E380)</f>
        <v/>
      </c>
      <c r="M380" s="25"/>
    </row>
    <row r="381" customFormat="false" ht="12.8" hidden="false" customHeight="false" outlineLevel="0" collapsed="false">
      <c r="L381" s="25" t="str">
        <f aca="false">IF(OR($E381="",$K381=""),"",$K381*$E381)</f>
        <v/>
      </c>
      <c r="M381" s="25"/>
    </row>
    <row r="382" customFormat="false" ht="12.8" hidden="false" customHeight="false" outlineLevel="0" collapsed="false">
      <c r="L382" s="25" t="str">
        <f aca="false">IF(OR($E382="",$K382=""),"",$K382*$E382)</f>
        <v/>
      </c>
      <c r="M382" s="25"/>
    </row>
    <row r="383" customFormat="false" ht="12.8" hidden="false" customHeight="false" outlineLevel="0" collapsed="false">
      <c r="L383" s="25" t="str">
        <f aca="false">IF(OR($E383="",$K383=""),"",$K383*$E383)</f>
        <v/>
      </c>
      <c r="M383" s="25"/>
    </row>
    <row r="384" customFormat="false" ht="12.8" hidden="false" customHeight="false" outlineLevel="0" collapsed="false">
      <c r="L384" s="25" t="str">
        <f aca="false">IF(OR($E384="",$K384=""),"",$K384*$E384)</f>
        <v/>
      </c>
      <c r="M384" s="25"/>
    </row>
    <row r="385" customFormat="false" ht="12.8" hidden="false" customHeight="false" outlineLevel="0" collapsed="false">
      <c r="L385" s="25" t="str">
        <f aca="false">IF(OR($E385="",$K385=""),"",$K385*$E385)</f>
        <v/>
      </c>
      <c r="M385" s="25"/>
    </row>
    <row r="386" customFormat="false" ht="12.8" hidden="false" customHeight="false" outlineLevel="0" collapsed="false">
      <c r="L386" s="25" t="str">
        <f aca="false">IF(OR($E386="",$K386=""),"",$K386*$E386)</f>
        <v/>
      </c>
      <c r="M386" s="25"/>
    </row>
    <row r="387" customFormat="false" ht="12.8" hidden="false" customHeight="false" outlineLevel="0" collapsed="false">
      <c r="L387" s="25" t="str">
        <f aca="false">IF(OR($E387="",$K387=""),"",$K387*$E387)</f>
        <v/>
      </c>
      <c r="M387" s="25"/>
    </row>
    <row r="388" customFormat="false" ht="12.8" hidden="false" customHeight="false" outlineLevel="0" collapsed="false">
      <c r="L388" s="25" t="str">
        <f aca="false">IF(OR($E388="",$K388=""),"",$K388*$E388)</f>
        <v/>
      </c>
      <c r="M388" s="25"/>
    </row>
    <row r="389" customFormat="false" ht="12.8" hidden="false" customHeight="false" outlineLevel="0" collapsed="false">
      <c r="L389" s="25" t="str">
        <f aca="false">IF(OR($E389="",$K389=""),"",$K389*$E389)</f>
        <v/>
      </c>
      <c r="M389" s="25"/>
    </row>
    <row r="390" customFormat="false" ht="12.8" hidden="false" customHeight="false" outlineLevel="0" collapsed="false">
      <c r="L390" s="25" t="str">
        <f aca="false">IF(OR($E390="",$K390=""),"",$K390*$E390)</f>
        <v/>
      </c>
      <c r="M390" s="25"/>
    </row>
    <row r="391" customFormat="false" ht="12.8" hidden="false" customHeight="false" outlineLevel="0" collapsed="false">
      <c r="L391" s="25" t="str">
        <f aca="false">IF(OR($E391="",$K391=""),"",$K391*$E391)</f>
        <v/>
      </c>
      <c r="M391" s="25"/>
    </row>
    <row r="392" customFormat="false" ht="12.8" hidden="false" customHeight="false" outlineLevel="0" collapsed="false">
      <c r="L392" s="25" t="str">
        <f aca="false">IF(OR($E392="",$K392=""),"",$K392*$E392)</f>
        <v/>
      </c>
      <c r="M392" s="25"/>
    </row>
    <row r="393" customFormat="false" ht="12.8" hidden="false" customHeight="false" outlineLevel="0" collapsed="false">
      <c r="L393" s="25" t="str">
        <f aca="false">IF(OR($E393="",$K393=""),"",$K393*$E393)</f>
        <v/>
      </c>
      <c r="M393" s="25"/>
    </row>
    <row r="394" customFormat="false" ht="12.8" hidden="false" customHeight="false" outlineLevel="0" collapsed="false">
      <c r="L394" s="25" t="str">
        <f aca="false">IF(OR($E394="",$K394=""),"",$K394*$E394)</f>
        <v/>
      </c>
      <c r="M394" s="25"/>
    </row>
    <row r="395" customFormat="false" ht="12.8" hidden="false" customHeight="false" outlineLevel="0" collapsed="false">
      <c r="L395" s="25" t="str">
        <f aca="false">IF(OR($E395="",$K395=""),"",$K395*$E395)</f>
        <v/>
      </c>
      <c r="M395" s="25"/>
    </row>
    <row r="396" customFormat="false" ht="12.8" hidden="false" customHeight="false" outlineLevel="0" collapsed="false">
      <c r="L396" s="25" t="str">
        <f aca="false">IF(OR($E396="",$K396=""),"",$K396*$E396)</f>
        <v/>
      </c>
      <c r="M396" s="25"/>
    </row>
    <row r="397" customFormat="false" ht="12.8" hidden="false" customHeight="false" outlineLevel="0" collapsed="false">
      <c r="L397" s="25" t="str">
        <f aca="false">IF(OR($E397="",$K397=""),"",$K397*$E397)</f>
        <v/>
      </c>
      <c r="M397" s="25"/>
    </row>
    <row r="398" customFormat="false" ht="12.8" hidden="false" customHeight="false" outlineLevel="0" collapsed="false">
      <c r="L398" s="25" t="str">
        <f aca="false">IF(OR($E398="",$K398=""),"",$K398*$E398)</f>
        <v/>
      </c>
      <c r="M398" s="25"/>
    </row>
    <row r="399" customFormat="false" ht="12.8" hidden="false" customHeight="false" outlineLevel="0" collapsed="false">
      <c r="L399" s="25" t="str">
        <f aca="false">IF(OR($E399="",$K399=""),"",$K399*$E399)</f>
        <v/>
      </c>
      <c r="M399" s="25"/>
    </row>
    <row r="400" customFormat="false" ht="12.8" hidden="false" customHeight="false" outlineLevel="0" collapsed="false">
      <c r="L400" s="25" t="str">
        <f aca="false">IF(OR($E400="",$K400=""),"",$K400*$E400)</f>
        <v/>
      </c>
      <c r="M400" s="25"/>
    </row>
    <row r="401" customFormat="false" ht="12.8" hidden="false" customHeight="false" outlineLevel="0" collapsed="false">
      <c r="L401" s="25" t="str">
        <f aca="false">IF(OR($E401="",$K401=""),"",$K401*$E401)</f>
        <v/>
      </c>
      <c r="M401" s="25"/>
    </row>
    <row r="402" customFormat="false" ht="12.8" hidden="false" customHeight="false" outlineLevel="0" collapsed="false">
      <c r="L402" s="25" t="str">
        <f aca="false">IF(OR($E402="",$K402=""),"",$K402*$E402)</f>
        <v/>
      </c>
      <c r="M402" s="25"/>
    </row>
    <row r="403" customFormat="false" ht="12.8" hidden="false" customHeight="false" outlineLevel="0" collapsed="false">
      <c r="L403" s="25" t="str">
        <f aca="false">IF(OR($E403="",$K403=""),"",$K403*$E403)</f>
        <v/>
      </c>
      <c r="M403" s="25"/>
    </row>
    <row r="404" customFormat="false" ht="12.8" hidden="false" customHeight="false" outlineLevel="0" collapsed="false">
      <c r="L404" s="25" t="str">
        <f aca="false">IF(OR($E404="",$K404=""),"",$K404*$E404)</f>
        <v/>
      </c>
      <c r="M404" s="25"/>
    </row>
    <row r="405" customFormat="false" ht="12.8" hidden="false" customHeight="false" outlineLevel="0" collapsed="false">
      <c r="L405" s="25" t="str">
        <f aca="false">IF(OR($E405="",$K405=""),"",$K405*$E405)</f>
        <v/>
      </c>
      <c r="M405" s="25"/>
    </row>
    <row r="406" customFormat="false" ht="12.8" hidden="false" customHeight="false" outlineLevel="0" collapsed="false">
      <c r="L406" s="25" t="str">
        <f aca="false">IF(OR($E406="",$K406=""),"",$K406*$E406)</f>
        <v/>
      </c>
      <c r="M406" s="25"/>
    </row>
    <row r="407" customFormat="false" ht="12.8" hidden="false" customHeight="false" outlineLevel="0" collapsed="false">
      <c r="L407" s="25" t="str">
        <f aca="false">IF(OR($E407="",$K407=""),"",$K407*$E407)</f>
        <v/>
      </c>
      <c r="M407" s="25"/>
    </row>
    <row r="408" customFormat="false" ht="12.8" hidden="false" customHeight="false" outlineLevel="0" collapsed="false">
      <c r="L408" s="25" t="str">
        <f aca="false">IF(OR($E408="",$K408=""),"",$K408*$E408)</f>
        <v/>
      </c>
      <c r="M408" s="25"/>
    </row>
    <row r="409" customFormat="false" ht="12.8" hidden="false" customHeight="false" outlineLevel="0" collapsed="false">
      <c r="L409" s="25" t="str">
        <f aca="false">IF(OR($E409="",$K409=""),"",$K409*$E409)</f>
        <v/>
      </c>
      <c r="M409" s="25"/>
    </row>
    <row r="410" customFormat="false" ht="12.8" hidden="false" customHeight="false" outlineLevel="0" collapsed="false">
      <c r="L410" s="25" t="str">
        <f aca="false">IF(OR($E410="",$K410=""),"",$K410*$E410)</f>
        <v/>
      </c>
      <c r="M410" s="25"/>
    </row>
    <row r="411" customFormat="false" ht="12.8" hidden="false" customHeight="false" outlineLevel="0" collapsed="false">
      <c r="L411" s="25" t="str">
        <f aca="false">IF(OR($E411="",$K411=""),"",$K411*$E411)</f>
        <v/>
      </c>
      <c r="M411" s="25"/>
    </row>
    <row r="412" customFormat="false" ht="12.8" hidden="false" customHeight="false" outlineLevel="0" collapsed="false">
      <c r="L412" s="25" t="str">
        <f aca="false">IF(OR($E412="",$K412=""),"",$K412*$E412)</f>
        <v/>
      </c>
      <c r="M412" s="25"/>
    </row>
    <row r="413" customFormat="false" ht="12.8" hidden="false" customHeight="false" outlineLevel="0" collapsed="false">
      <c r="L413" s="25" t="str">
        <f aca="false">IF(OR($E413="",$K413=""),"",$K413*$E413)</f>
        <v/>
      </c>
      <c r="M413" s="25"/>
    </row>
    <row r="414" customFormat="false" ht="12.8" hidden="false" customHeight="false" outlineLevel="0" collapsed="false">
      <c r="L414" s="25" t="str">
        <f aca="false">IF(OR($E414="",$K414=""),"",$K414*$E414)</f>
        <v/>
      </c>
      <c r="M414" s="25"/>
    </row>
    <row r="415" customFormat="false" ht="12.8" hidden="false" customHeight="false" outlineLevel="0" collapsed="false">
      <c r="L415" s="25" t="str">
        <f aca="false">IF(OR($E415="",$K415=""),"",$K415*$E415)</f>
        <v/>
      </c>
      <c r="M415" s="25"/>
    </row>
    <row r="416" customFormat="false" ht="12.8" hidden="false" customHeight="false" outlineLevel="0" collapsed="false">
      <c r="L416" s="25" t="str">
        <f aca="false">IF(OR($E416="",$K416=""),"",$K416*$E416)</f>
        <v/>
      </c>
      <c r="M416" s="25"/>
    </row>
    <row r="417" customFormat="false" ht="12.8" hidden="false" customHeight="false" outlineLevel="0" collapsed="false">
      <c r="L417" s="25" t="str">
        <f aca="false">IF(OR($E417="",$K417=""),"",$K417*$E417)</f>
        <v/>
      </c>
      <c r="M417" s="25"/>
    </row>
    <row r="418" customFormat="false" ht="12.8" hidden="false" customHeight="false" outlineLevel="0" collapsed="false">
      <c r="L418" s="25" t="str">
        <f aca="false">IF(OR($E418="",$K418=""),"",$K418*$E418)</f>
        <v/>
      </c>
      <c r="M418" s="25"/>
    </row>
    <row r="419" customFormat="false" ht="12.8" hidden="false" customHeight="false" outlineLevel="0" collapsed="false">
      <c r="L419" s="25" t="str">
        <f aca="false">IF(OR($E419="",$K419=""),"",$K419*$E419)</f>
        <v/>
      </c>
      <c r="M419" s="25"/>
    </row>
    <row r="420" customFormat="false" ht="12.8" hidden="false" customHeight="false" outlineLevel="0" collapsed="false">
      <c r="L420" s="25" t="str">
        <f aca="false">IF(OR($E420="",$K420=""),"",$K420*$E420)</f>
        <v/>
      </c>
      <c r="M420" s="25"/>
    </row>
    <row r="421" customFormat="false" ht="12.8" hidden="false" customHeight="false" outlineLevel="0" collapsed="false">
      <c r="L421" s="25" t="str">
        <f aca="false">IF(OR($E421="",$K421=""),"",$K421*$E421)</f>
        <v/>
      </c>
      <c r="M421" s="25"/>
    </row>
    <row r="422" customFormat="false" ht="12.8" hidden="false" customHeight="false" outlineLevel="0" collapsed="false">
      <c r="L422" s="25" t="str">
        <f aca="false">IF(OR($E422="",$K422=""),"",$K422*$E422)</f>
        <v/>
      </c>
      <c r="M422" s="25"/>
    </row>
    <row r="423" customFormat="false" ht="12.8" hidden="false" customHeight="false" outlineLevel="0" collapsed="false">
      <c r="L423" s="25" t="str">
        <f aca="false">IF(OR($E423="",$K423=""),"",$K423*$E423)</f>
        <v/>
      </c>
      <c r="M423" s="25"/>
    </row>
    <row r="424" customFormat="false" ht="12.8" hidden="false" customHeight="false" outlineLevel="0" collapsed="false">
      <c r="L424" s="25" t="str">
        <f aca="false">IF(OR($E424="",$K424=""),"",$K424*$E424)</f>
        <v/>
      </c>
      <c r="M424" s="25"/>
    </row>
    <row r="425" customFormat="false" ht="12.8" hidden="false" customHeight="false" outlineLevel="0" collapsed="false">
      <c r="L425" s="25" t="str">
        <f aca="false">IF(OR($E425="",$K425=""),"",$K425*$E425)</f>
        <v/>
      </c>
      <c r="M425" s="25"/>
    </row>
    <row r="426" customFormat="false" ht="12.8" hidden="false" customHeight="false" outlineLevel="0" collapsed="false">
      <c r="L426" s="25" t="str">
        <f aca="false">IF(OR($E426="",$K426=""),"",$K426*$E426)</f>
        <v/>
      </c>
      <c r="M426" s="25"/>
    </row>
    <row r="427" customFormat="false" ht="12.8" hidden="false" customHeight="false" outlineLevel="0" collapsed="false">
      <c r="L427" s="25" t="str">
        <f aca="false">IF(OR($E427="",$K427=""),"",$K427*$E427)</f>
        <v/>
      </c>
      <c r="M427" s="25"/>
    </row>
    <row r="428" customFormat="false" ht="12.8" hidden="false" customHeight="false" outlineLevel="0" collapsed="false">
      <c r="L428" s="25" t="str">
        <f aca="false">IF(OR($E428="",$K428=""),"",$K428*$E428)</f>
        <v/>
      </c>
      <c r="M428" s="25"/>
    </row>
    <row r="429" customFormat="false" ht="12.8" hidden="false" customHeight="false" outlineLevel="0" collapsed="false">
      <c r="L429" s="25" t="str">
        <f aca="false">IF(OR($E429="",$K429=""),"",$K429*$E429)</f>
        <v/>
      </c>
      <c r="M429" s="25"/>
    </row>
    <row r="430" customFormat="false" ht="12.8" hidden="false" customHeight="false" outlineLevel="0" collapsed="false">
      <c r="L430" s="25" t="str">
        <f aca="false">IF(OR($E430="",$K430=""),"",$K430*$E430)</f>
        <v/>
      </c>
      <c r="M430" s="25"/>
    </row>
    <row r="431" customFormat="false" ht="12.8" hidden="false" customHeight="false" outlineLevel="0" collapsed="false">
      <c r="L431" s="25" t="str">
        <f aca="false">IF(OR($E431="",$K431=""),"",$K431*$E431)</f>
        <v/>
      </c>
      <c r="M431" s="25"/>
    </row>
    <row r="432" customFormat="false" ht="12.8" hidden="false" customHeight="false" outlineLevel="0" collapsed="false">
      <c r="L432" s="25" t="str">
        <f aca="false">IF(OR($E432="",$K432=""),"",$K432*$E432)</f>
        <v/>
      </c>
      <c r="M432" s="25"/>
    </row>
    <row r="433" customFormat="false" ht="12.8" hidden="false" customHeight="false" outlineLevel="0" collapsed="false">
      <c r="L433" s="25" t="str">
        <f aca="false">IF(OR($E433="",$K433=""),"",$K433*$E433)</f>
        <v/>
      </c>
      <c r="M433" s="25"/>
    </row>
    <row r="434" customFormat="false" ht="12.8" hidden="false" customHeight="false" outlineLevel="0" collapsed="false">
      <c r="L434" s="25" t="str">
        <f aca="false">IF(OR($E434="",$K434=""),"",$K434*$E434)</f>
        <v/>
      </c>
      <c r="M434" s="25"/>
    </row>
    <row r="435" customFormat="false" ht="12.8" hidden="false" customHeight="false" outlineLevel="0" collapsed="false">
      <c r="L435" s="25" t="str">
        <f aca="false">IF(OR($E435="",$K435=""),"",$K435*$E435)</f>
        <v/>
      </c>
      <c r="M435" s="25"/>
    </row>
    <row r="436" customFormat="false" ht="12.8" hidden="false" customHeight="false" outlineLevel="0" collapsed="false">
      <c r="L436" s="25" t="str">
        <f aca="false">IF(OR($E436="",$K436=""),"",$K436*$E436)</f>
        <v/>
      </c>
      <c r="M436" s="25"/>
    </row>
    <row r="437" customFormat="false" ht="12.8" hidden="false" customHeight="false" outlineLevel="0" collapsed="false">
      <c r="L437" s="25" t="str">
        <f aca="false">IF(OR($E437="",$K437=""),"",$K437*$E437)</f>
        <v/>
      </c>
      <c r="M437" s="25"/>
    </row>
    <row r="438" customFormat="false" ht="12.8" hidden="false" customHeight="false" outlineLevel="0" collapsed="false">
      <c r="L438" s="25" t="str">
        <f aca="false">IF(OR($E438="",$K438=""),"",$K438*$E438)</f>
        <v/>
      </c>
      <c r="M438" s="25"/>
    </row>
    <row r="439" customFormat="false" ht="12.8" hidden="false" customHeight="false" outlineLevel="0" collapsed="false">
      <c r="L439" s="25" t="str">
        <f aca="false">IF(OR($E439="",$K439=""),"",$K439*$E439)</f>
        <v/>
      </c>
      <c r="M439" s="25"/>
    </row>
    <row r="440" customFormat="false" ht="12.8" hidden="false" customHeight="false" outlineLevel="0" collapsed="false">
      <c r="L440" s="25" t="str">
        <f aca="false">IF(OR($E440="",$K440=""),"",$K440*$E440)</f>
        <v/>
      </c>
      <c r="M440" s="25"/>
    </row>
    <row r="441" customFormat="false" ht="12.8" hidden="false" customHeight="false" outlineLevel="0" collapsed="false">
      <c r="L441" s="25" t="str">
        <f aca="false">IF(OR($E441="",$K441=""),"",$K441*$E441)</f>
        <v/>
      </c>
      <c r="M441" s="25"/>
    </row>
    <row r="442" customFormat="false" ht="12.8" hidden="false" customHeight="false" outlineLevel="0" collapsed="false">
      <c r="L442" s="25" t="str">
        <f aca="false">IF(OR($E442="",$K442=""),"",$K442*$E442)</f>
        <v/>
      </c>
      <c r="M442" s="25"/>
    </row>
    <row r="443" customFormat="false" ht="12.8" hidden="false" customHeight="false" outlineLevel="0" collapsed="false">
      <c r="L443" s="25" t="str">
        <f aca="false">IF(OR($E443="",$K443=""),"",$K443*$E443)</f>
        <v/>
      </c>
      <c r="M443" s="25"/>
    </row>
    <row r="444" customFormat="false" ht="12.8" hidden="false" customHeight="false" outlineLevel="0" collapsed="false">
      <c r="L444" s="25" t="str">
        <f aca="false">IF(OR($E444="",$K444=""),"",$K444*$E444)</f>
        <v/>
      </c>
      <c r="M444" s="25"/>
    </row>
    <row r="445" customFormat="false" ht="12.8" hidden="false" customHeight="false" outlineLevel="0" collapsed="false">
      <c r="L445" s="25" t="str">
        <f aca="false">IF(OR($E445="",$K445=""),"",$K445*$E445)</f>
        <v/>
      </c>
      <c r="M445" s="25"/>
    </row>
    <row r="446" customFormat="false" ht="12.8" hidden="false" customHeight="false" outlineLevel="0" collapsed="false">
      <c r="L446" s="25" t="str">
        <f aca="false">IF(OR($E446="",$K446=""),"",$K446*$E446)</f>
        <v/>
      </c>
      <c r="M446" s="25"/>
    </row>
    <row r="447" customFormat="false" ht="12.8" hidden="false" customHeight="false" outlineLevel="0" collapsed="false">
      <c r="L447" s="25" t="str">
        <f aca="false">IF(OR($E447="",$K447=""),"",$K447*$E447)</f>
        <v/>
      </c>
      <c r="M447" s="25"/>
    </row>
    <row r="448" customFormat="false" ht="12.8" hidden="false" customHeight="false" outlineLevel="0" collapsed="false">
      <c r="L448" s="25" t="str">
        <f aca="false">IF(OR($E448="",$K448=""),"",$K448*$E448)</f>
        <v/>
      </c>
      <c r="M448" s="25"/>
    </row>
    <row r="449" customFormat="false" ht="12.8" hidden="false" customHeight="false" outlineLevel="0" collapsed="false">
      <c r="L449" s="25" t="str">
        <f aca="false">IF(OR($E449="",$K449=""),"",$K449*$E449)</f>
        <v/>
      </c>
      <c r="M449" s="25"/>
    </row>
    <row r="450" customFormat="false" ht="12.8" hidden="false" customHeight="false" outlineLevel="0" collapsed="false">
      <c r="L450" s="25" t="str">
        <f aca="false">IF(OR($E450="",$K450=""),"",$K450*$E450)</f>
        <v/>
      </c>
      <c r="M450" s="25"/>
    </row>
    <row r="451" customFormat="false" ht="12.8" hidden="false" customHeight="false" outlineLevel="0" collapsed="false">
      <c r="L451" s="25" t="str">
        <f aca="false">IF(OR($E451="",$K451=""),"",$K451*$E451)</f>
        <v/>
      </c>
      <c r="M451" s="25"/>
    </row>
    <row r="452" customFormat="false" ht="12.8" hidden="false" customHeight="false" outlineLevel="0" collapsed="false">
      <c r="L452" s="25" t="str">
        <f aca="false">IF(OR($E452="",$K452=""),"",$K452*$E452)</f>
        <v/>
      </c>
      <c r="M452" s="25"/>
    </row>
    <row r="453" customFormat="false" ht="12.8" hidden="false" customHeight="false" outlineLevel="0" collapsed="false">
      <c r="L453" s="25" t="str">
        <f aca="false">IF(OR($E453="",$K453=""),"",$K453*$E453)</f>
        <v/>
      </c>
      <c r="M453" s="25"/>
    </row>
    <row r="454" customFormat="false" ht="12.8" hidden="false" customHeight="false" outlineLevel="0" collapsed="false">
      <c r="L454" s="25" t="str">
        <f aca="false">IF(OR($E454="",$K454=""),"",$K454*$E454)</f>
        <v/>
      </c>
      <c r="M454" s="25"/>
    </row>
    <row r="455" customFormat="false" ht="12.8" hidden="false" customHeight="false" outlineLevel="0" collapsed="false">
      <c r="L455" s="25" t="str">
        <f aca="false">IF(OR($E455="",$K455=""),"",$K455*$E455)</f>
        <v/>
      </c>
      <c r="M455" s="25"/>
    </row>
    <row r="456" customFormat="false" ht="12.8" hidden="false" customHeight="false" outlineLevel="0" collapsed="false">
      <c r="L456" s="25" t="str">
        <f aca="false">IF(OR($E456="",$K456=""),"",$K456*$E456)</f>
        <v/>
      </c>
      <c r="M456" s="25"/>
    </row>
    <row r="457" customFormat="false" ht="12.8" hidden="false" customHeight="false" outlineLevel="0" collapsed="false">
      <c r="L457" s="25" t="str">
        <f aca="false">IF(OR($E457="",$K457=""),"",$K457*$E457)</f>
        <v/>
      </c>
      <c r="M457" s="25"/>
    </row>
    <row r="458" customFormat="false" ht="12.8" hidden="false" customHeight="false" outlineLevel="0" collapsed="false">
      <c r="L458" s="25" t="str">
        <f aca="false">IF(OR($E458="",$K458=""),"",$K458*$E458)</f>
        <v/>
      </c>
      <c r="M458" s="25"/>
    </row>
    <row r="459" customFormat="false" ht="12.8" hidden="false" customHeight="false" outlineLevel="0" collapsed="false">
      <c r="L459" s="25" t="str">
        <f aca="false">IF(OR($E459="",$K459=""),"",$K459*$E459)</f>
        <v/>
      </c>
      <c r="M459" s="25"/>
    </row>
    <row r="460" customFormat="false" ht="12.8" hidden="false" customHeight="false" outlineLevel="0" collapsed="false">
      <c r="L460" s="25" t="str">
        <f aca="false">IF(OR($E460="",$K460=""),"",$K460*$E460)</f>
        <v/>
      </c>
      <c r="M460" s="25"/>
    </row>
    <row r="461" customFormat="false" ht="12.8" hidden="false" customHeight="false" outlineLevel="0" collapsed="false">
      <c r="L461" s="25" t="str">
        <f aca="false">IF(OR($E461="",$K461=""),"",$K461*$E461)</f>
        <v/>
      </c>
      <c r="M461" s="25"/>
    </row>
    <row r="462" customFormat="false" ht="12.8" hidden="false" customHeight="false" outlineLevel="0" collapsed="false">
      <c r="L462" s="25" t="str">
        <f aca="false">IF(OR($E462="",$K462=""),"",$K462*$E462)</f>
        <v/>
      </c>
      <c r="M462" s="25"/>
    </row>
    <row r="463" customFormat="false" ht="12.8" hidden="false" customHeight="false" outlineLevel="0" collapsed="false">
      <c r="L463" s="25" t="str">
        <f aca="false">IF(OR($E463="",$K463=""),"",$K463*$E463)</f>
        <v/>
      </c>
      <c r="M463" s="25"/>
    </row>
    <row r="464" customFormat="false" ht="12.8" hidden="false" customHeight="false" outlineLevel="0" collapsed="false">
      <c r="L464" s="25" t="str">
        <f aca="false">IF(OR($E464="",$K464=""),"",$K464*$E464)</f>
        <v/>
      </c>
      <c r="M464" s="25"/>
    </row>
    <row r="465" customFormat="false" ht="12.8" hidden="false" customHeight="false" outlineLevel="0" collapsed="false">
      <c r="L465" s="25" t="str">
        <f aca="false">IF(OR($E465="",$K465=""),"",$K465*$E465)</f>
        <v/>
      </c>
      <c r="M465" s="25"/>
    </row>
    <row r="466" customFormat="false" ht="12.8" hidden="false" customHeight="false" outlineLevel="0" collapsed="false">
      <c r="L466" s="25" t="str">
        <f aca="false">IF(OR($E466="",$K466=""),"",$K466*$E466)</f>
        <v/>
      </c>
      <c r="M466" s="25"/>
    </row>
    <row r="467" customFormat="false" ht="12.8" hidden="false" customHeight="false" outlineLevel="0" collapsed="false">
      <c r="L467" s="25" t="str">
        <f aca="false">IF(OR($E467="",$K467=""),"",$K467*$E467)</f>
        <v/>
      </c>
      <c r="M467" s="25"/>
    </row>
    <row r="468" customFormat="false" ht="12.8" hidden="false" customHeight="false" outlineLevel="0" collapsed="false">
      <c r="L468" s="25" t="str">
        <f aca="false">IF(OR($E468="",$K468=""),"",$K468*$E468)</f>
        <v/>
      </c>
      <c r="M468" s="25"/>
    </row>
    <row r="469" customFormat="false" ht="12.8" hidden="false" customHeight="false" outlineLevel="0" collapsed="false">
      <c r="L469" s="25" t="str">
        <f aca="false">IF(OR($E469="",$K469=""),"",$K469*$E469)</f>
        <v/>
      </c>
      <c r="M469" s="25"/>
    </row>
    <row r="470" customFormat="false" ht="12.8" hidden="false" customHeight="false" outlineLevel="0" collapsed="false">
      <c r="L470" s="25" t="str">
        <f aca="false">IF(OR($E470="",$K470=""),"",$K470*$E470)</f>
        <v/>
      </c>
      <c r="M470" s="25"/>
    </row>
    <row r="471" customFormat="false" ht="12.8" hidden="false" customHeight="false" outlineLevel="0" collapsed="false">
      <c r="L471" s="25" t="str">
        <f aca="false">IF(OR($E471="",$K471=""),"",$K471*$E471)</f>
        <v/>
      </c>
      <c r="M471" s="25"/>
    </row>
    <row r="472" customFormat="false" ht="12.8" hidden="false" customHeight="false" outlineLevel="0" collapsed="false">
      <c r="L472" s="25" t="str">
        <f aca="false">IF(OR($E472="",$K472=""),"",$K472*$E472)</f>
        <v/>
      </c>
      <c r="M472" s="25"/>
    </row>
    <row r="473" customFormat="false" ht="12.8" hidden="false" customHeight="false" outlineLevel="0" collapsed="false">
      <c r="L473" s="25" t="str">
        <f aca="false">IF(OR($E473="",$K473=""),"",$K473*$E473)</f>
        <v/>
      </c>
      <c r="M473" s="25"/>
    </row>
    <row r="474" customFormat="false" ht="12.8" hidden="false" customHeight="false" outlineLevel="0" collapsed="false">
      <c r="L474" s="25" t="str">
        <f aca="false">IF(OR($E474="",$K474=""),"",$K474*$E474)</f>
        <v/>
      </c>
      <c r="M474" s="25"/>
    </row>
    <row r="475" customFormat="false" ht="12.8" hidden="false" customHeight="false" outlineLevel="0" collapsed="false">
      <c r="L475" s="25" t="str">
        <f aca="false">IF(OR($E475="",$K475=""),"",$K475*$E475)</f>
        <v/>
      </c>
      <c r="M475" s="25"/>
    </row>
    <row r="476" customFormat="false" ht="12.8" hidden="false" customHeight="false" outlineLevel="0" collapsed="false">
      <c r="L476" s="25" t="str">
        <f aca="false">IF(OR($E476="",$K476=""),"",$K476*$E476)</f>
        <v/>
      </c>
      <c r="M476" s="25"/>
    </row>
    <row r="477" customFormat="false" ht="12.8" hidden="false" customHeight="false" outlineLevel="0" collapsed="false">
      <c r="L477" s="25" t="str">
        <f aca="false">IF(OR($E477="",$K477=""),"",$K477*$E477)</f>
        <v/>
      </c>
      <c r="M477" s="25"/>
    </row>
    <row r="478" customFormat="false" ht="12.8" hidden="false" customHeight="false" outlineLevel="0" collapsed="false">
      <c r="L478" s="25" t="str">
        <f aca="false">IF(OR($E478="",$K478=""),"",$K478*$E478)</f>
        <v/>
      </c>
      <c r="M478" s="25"/>
    </row>
    <row r="479" customFormat="false" ht="12.8" hidden="false" customHeight="false" outlineLevel="0" collapsed="false">
      <c r="L479" s="25" t="str">
        <f aca="false">IF(OR($E479="",$K479=""),"",$K479*$E479)</f>
        <v/>
      </c>
      <c r="M479" s="25"/>
    </row>
    <row r="480" customFormat="false" ht="12.8" hidden="false" customHeight="false" outlineLevel="0" collapsed="false">
      <c r="L480" s="25" t="str">
        <f aca="false">IF(OR($E480="",$K480=""),"",$K480*$E480)</f>
        <v/>
      </c>
      <c r="M480" s="25"/>
    </row>
    <row r="481" customFormat="false" ht="12.8" hidden="false" customHeight="false" outlineLevel="0" collapsed="false">
      <c r="L481" s="25" t="str">
        <f aca="false">IF(OR($E481="",$K481=""),"",$K481*$E481)</f>
        <v/>
      </c>
      <c r="M481" s="25"/>
    </row>
    <row r="482" customFormat="false" ht="12.8" hidden="false" customHeight="false" outlineLevel="0" collapsed="false">
      <c r="L482" s="25" t="str">
        <f aca="false">IF(OR($E482="",$K482=""),"",$K482*$E482)</f>
        <v/>
      </c>
      <c r="M482" s="25"/>
    </row>
    <row r="483" customFormat="false" ht="12.8" hidden="false" customHeight="false" outlineLevel="0" collapsed="false">
      <c r="L483" s="25" t="str">
        <f aca="false">IF(OR($E483="",$K483=""),"",$K483*$E483)</f>
        <v/>
      </c>
      <c r="M483" s="25"/>
    </row>
    <row r="484" customFormat="false" ht="12.8" hidden="false" customHeight="false" outlineLevel="0" collapsed="false">
      <c r="L484" s="25" t="str">
        <f aca="false">IF(OR($E484="",$K484=""),"",$K484*$E484)</f>
        <v/>
      </c>
      <c r="M484" s="25"/>
    </row>
    <row r="485" customFormat="false" ht="12.8" hidden="false" customHeight="false" outlineLevel="0" collapsed="false">
      <c r="L485" s="25" t="str">
        <f aca="false">IF(OR($E485="",$K485=""),"",$K485*$E485)</f>
        <v/>
      </c>
      <c r="M485" s="25"/>
    </row>
    <row r="486" customFormat="false" ht="12.8" hidden="false" customHeight="false" outlineLevel="0" collapsed="false">
      <c r="L486" s="25" t="str">
        <f aca="false">IF(OR($E486="",$K486=""),"",$K486*$E486)</f>
        <v/>
      </c>
      <c r="M486" s="25"/>
    </row>
    <row r="487" customFormat="false" ht="12.8" hidden="false" customHeight="false" outlineLevel="0" collapsed="false">
      <c r="L487" s="25" t="str">
        <f aca="false">IF(OR($E487="",$K487=""),"",$K487*$E487)</f>
        <v/>
      </c>
      <c r="M487" s="25"/>
    </row>
    <row r="488" customFormat="false" ht="12.8" hidden="false" customHeight="false" outlineLevel="0" collapsed="false">
      <c r="L488" s="25" t="str">
        <f aca="false">IF(OR($E488="",$K488=""),"",$K488*$E488)</f>
        <v/>
      </c>
      <c r="M488" s="25"/>
    </row>
    <row r="489" customFormat="false" ht="12.8" hidden="false" customHeight="false" outlineLevel="0" collapsed="false">
      <c r="L489" s="25" t="str">
        <f aca="false">IF(OR($E489="",$K489=""),"",$K489*$E489)</f>
        <v/>
      </c>
      <c r="M489" s="25"/>
    </row>
    <row r="490" customFormat="false" ht="12.8" hidden="false" customHeight="false" outlineLevel="0" collapsed="false">
      <c r="L490" s="25" t="str">
        <f aca="false">IF(OR($E490="",$K490=""),"",$K490*$E490)</f>
        <v/>
      </c>
      <c r="M490" s="25"/>
    </row>
    <row r="491" customFormat="false" ht="12.8" hidden="false" customHeight="false" outlineLevel="0" collapsed="false">
      <c r="L491" s="25" t="str">
        <f aca="false">IF(OR($E491="",$K491=""),"",$K491*$E491)</f>
        <v/>
      </c>
      <c r="M491" s="25"/>
    </row>
    <row r="492" customFormat="false" ht="12.8" hidden="false" customHeight="false" outlineLevel="0" collapsed="false">
      <c r="L492" s="25" t="str">
        <f aca="false">IF(OR($E492="",$K492=""),"",$K492*$E492)</f>
        <v/>
      </c>
      <c r="M492" s="25"/>
    </row>
    <row r="493" customFormat="false" ht="12.8" hidden="false" customHeight="false" outlineLevel="0" collapsed="false">
      <c r="L493" s="25" t="str">
        <f aca="false">IF(OR($E493="",$K493=""),"",$K493*$E493)</f>
        <v/>
      </c>
      <c r="M493" s="25"/>
    </row>
    <row r="494" customFormat="false" ht="12.8" hidden="false" customHeight="false" outlineLevel="0" collapsed="false">
      <c r="L494" s="25" t="str">
        <f aca="false">IF(OR($E494="",$K494=""),"",$K494*$E494)</f>
        <v/>
      </c>
      <c r="M494" s="25"/>
    </row>
    <row r="495" customFormat="false" ht="12.8" hidden="false" customHeight="false" outlineLevel="0" collapsed="false">
      <c r="L495" s="25" t="str">
        <f aca="false">IF(OR($E495="",$K495=""),"",$K495*$E495)</f>
        <v/>
      </c>
      <c r="M495" s="25"/>
    </row>
    <row r="496" customFormat="false" ht="12.8" hidden="false" customHeight="false" outlineLevel="0" collapsed="false">
      <c r="L496" s="25" t="str">
        <f aca="false">IF(OR($E496="",$K496=""),"",$K496*$E496)</f>
        <v/>
      </c>
      <c r="M496" s="25"/>
    </row>
    <row r="497" customFormat="false" ht="12.8" hidden="false" customHeight="false" outlineLevel="0" collapsed="false">
      <c r="L497" s="25" t="str">
        <f aca="false">IF(OR($E497="",$K497=""),"",$K497*$E497)</f>
        <v/>
      </c>
      <c r="M497" s="25"/>
    </row>
    <row r="498" customFormat="false" ht="12.8" hidden="false" customHeight="false" outlineLevel="0" collapsed="false">
      <c r="L498" s="25" t="str">
        <f aca="false">IF(OR($E498="",$K498=""),"",$K498*$E498)</f>
        <v/>
      </c>
      <c r="M498" s="25"/>
    </row>
    <row r="499" customFormat="false" ht="12.8" hidden="false" customHeight="false" outlineLevel="0" collapsed="false">
      <c r="L499" s="25" t="str">
        <f aca="false">IF(OR($E499="",$K499=""),"",$K499*$E499)</f>
        <v/>
      </c>
      <c r="M499" s="25"/>
    </row>
    <row r="500" customFormat="false" ht="12.8" hidden="false" customHeight="false" outlineLevel="0" collapsed="false">
      <c r="L500" s="25" t="str">
        <f aca="false">IF(OR($E500="",$K500=""),"",$K500*$E500)</f>
        <v/>
      </c>
      <c r="M500" s="25"/>
    </row>
    <row r="501" customFormat="false" ht="12.8" hidden="false" customHeight="false" outlineLevel="0" collapsed="false">
      <c r="L501" s="25" t="str">
        <f aca="false">IF(OR($E501="",$K501=""),"",$K501*$E501)</f>
        <v/>
      </c>
      <c r="M501" s="25"/>
    </row>
    <row r="502" customFormat="false" ht="12.8" hidden="false" customHeight="false" outlineLevel="0" collapsed="false">
      <c r="L502" s="25" t="str">
        <f aca="false">IF(OR($E502="",$K502=""),"",$K502*$E502)</f>
        <v/>
      </c>
      <c r="M502" s="25"/>
    </row>
    <row r="503" customFormat="false" ht="12.8" hidden="false" customHeight="false" outlineLevel="0" collapsed="false">
      <c r="L503" s="25" t="str">
        <f aca="false">IF(OR($E503="",$K503=""),"",$K503*$E503)</f>
        <v/>
      </c>
      <c r="M503" s="25"/>
    </row>
    <row r="504" customFormat="false" ht="12.8" hidden="false" customHeight="false" outlineLevel="0" collapsed="false">
      <c r="L504" s="25" t="str">
        <f aca="false">IF(OR($E504="",$K504=""),"",$K504*$E504)</f>
        <v/>
      </c>
      <c r="M504" s="25"/>
    </row>
    <row r="505" customFormat="false" ht="12.8" hidden="false" customHeight="false" outlineLevel="0" collapsed="false">
      <c r="L505" s="25" t="str">
        <f aca="false">IF(OR($E505="",$K505=""),"",$K505*$E505)</f>
        <v/>
      </c>
      <c r="M505" s="25"/>
    </row>
    <row r="506" customFormat="false" ht="12.8" hidden="false" customHeight="false" outlineLevel="0" collapsed="false">
      <c r="L506" s="25" t="str">
        <f aca="false">IF(OR($E506="",$K506=""),"",$K506*$E506)</f>
        <v/>
      </c>
      <c r="M506" s="25"/>
    </row>
    <row r="507" customFormat="false" ht="12.8" hidden="false" customHeight="false" outlineLevel="0" collapsed="false">
      <c r="L507" s="25" t="str">
        <f aca="false">IF(OR($E507="",$K507=""),"",$K507*$E507)</f>
        <v/>
      </c>
      <c r="M507" s="25"/>
    </row>
    <row r="508" customFormat="false" ht="12.8" hidden="false" customHeight="false" outlineLevel="0" collapsed="false">
      <c r="L508" s="25" t="str">
        <f aca="false">IF(OR($E508="",$K508=""),"",$K508*$E508)</f>
        <v/>
      </c>
      <c r="M508" s="25"/>
    </row>
    <row r="509" customFormat="false" ht="12.8" hidden="false" customHeight="false" outlineLevel="0" collapsed="false">
      <c r="L509" s="25" t="str">
        <f aca="false">IF(OR($E509="",$K509=""),"",$K509*$E509)</f>
        <v/>
      </c>
      <c r="M509" s="25"/>
    </row>
    <row r="510" customFormat="false" ht="12.8" hidden="false" customHeight="false" outlineLevel="0" collapsed="false">
      <c r="L510" s="25" t="str">
        <f aca="false">IF(OR($E510="",$K510=""),"",$K510*$E510)</f>
        <v/>
      </c>
      <c r="M510" s="25"/>
    </row>
    <row r="511" customFormat="false" ht="12.8" hidden="false" customHeight="false" outlineLevel="0" collapsed="false">
      <c r="L511" s="25" t="str">
        <f aca="false">IF(OR($E511="",$K511=""),"",$K511*$E511)</f>
        <v/>
      </c>
      <c r="M511" s="25"/>
    </row>
    <row r="512" customFormat="false" ht="12.8" hidden="false" customHeight="false" outlineLevel="0" collapsed="false">
      <c r="L512" s="25" t="str">
        <f aca="false">IF(OR($E512="",$K512=""),"",$K512*$E512)</f>
        <v/>
      </c>
      <c r="M512" s="25"/>
    </row>
    <row r="513" customFormat="false" ht="12.8" hidden="false" customHeight="false" outlineLevel="0" collapsed="false">
      <c r="L513" s="25" t="str">
        <f aca="false">IF(OR($E513="",$K513=""),"",$K513*$E513)</f>
        <v/>
      </c>
      <c r="M513" s="25"/>
    </row>
    <row r="514" customFormat="false" ht="12.8" hidden="false" customHeight="false" outlineLevel="0" collapsed="false">
      <c r="L514" s="25" t="str">
        <f aca="false">IF(OR($E514="",$K514=""),"",$K514*$E514)</f>
        <v/>
      </c>
      <c r="M514" s="25"/>
    </row>
    <row r="515" customFormat="false" ht="12.8" hidden="false" customHeight="false" outlineLevel="0" collapsed="false">
      <c r="L515" s="25" t="str">
        <f aca="false">IF(OR($E515="",$K515=""),"",$K515*$E515)</f>
        <v/>
      </c>
      <c r="M515" s="25"/>
    </row>
    <row r="516" customFormat="false" ht="12.8" hidden="false" customHeight="false" outlineLevel="0" collapsed="false">
      <c r="L516" s="25" t="str">
        <f aca="false">IF(OR($E516="",$K516=""),"",$K516*$E516)</f>
        <v/>
      </c>
      <c r="M516" s="25"/>
    </row>
    <row r="517" customFormat="false" ht="12.8" hidden="false" customHeight="false" outlineLevel="0" collapsed="false">
      <c r="L517" s="25" t="str">
        <f aca="false">IF(OR($E517="",$K517=""),"",$K517*$E517)</f>
        <v/>
      </c>
      <c r="M517" s="25"/>
    </row>
    <row r="518" customFormat="false" ht="12.8" hidden="false" customHeight="false" outlineLevel="0" collapsed="false">
      <c r="L518" s="25" t="str">
        <f aca="false">IF(OR($E518="",$K518=""),"",$K518*$E518)</f>
        <v/>
      </c>
      <c r="M518" s="25"/>
    </row>
    <row r="519" customFormat="false" ht="12.8" hidden="false" customHeight="false" outlineLevel="0" collapsed="false">
      <c r="L519" s="25" t="str">
        <f aca="false">IF(OR($E519="",$K519=""),"",$K519*$E519)</f>
        <v/>
      </c>
      <c r="M519" s="25"/>
    </row>
    <row r="520" customFormat="false" ht="12.8" hidden="false" customHeight="false" outlineLevel="0" collapsed="false">
      <c r="L520" s="25" t="str">
        <f aca="false">IF(OR($E520="",$K520=""),"",$K520*$E520)</f>
        <v/>
      </c>
      <c r="M520" s="25"/>
    </row>
    <row r="521" customFormat="false" ht="12.8" hidden="false" customHeight="false" outlineLevel="0" collapsed="false">
      <c r="L521" s="25" t="str">
        <f aca="false">IF(OR($E521="",$K521=""),"",$K521*$E521)</f>
        <v/>
      </c>
      <c r="M521" s="25"/>
    </row>
    <row r="522" customFormat="false" ht="12.8" hidden="false" customHeight="false" outlineLevel="0" collapsed="false">
      <c r="L522" s="25" t="str">
        <f aca="false">IF(OR($E522="",$K522=""),"",$K522*$E522)</f>
        <v/>
      </c>
      <c r="M522" s="25"/>
    </row>
    <row r="523" customFormat="false" ht="12.8" hidden="false" customHeight="false" outlineLevel="0" collapsed="false">
      <c r="L523" s="25" t="str">
        <f aca="false">IF(OR($E523="",$K523=""),"",$K523*$E523)</f>
        <v/>
      </c>
      <c r="M523" s="25"/>
    </row>
    <row r="524" customFormat="false" ht="12.8" hidden="false" customHeight="false" outlineLevel="0" collapsed="false">
      <c r="L524" s="25" t="str">
        <f aca="false">IF(OR($E524="",$K524=""),"",$K524*$E524)</f>
        <v/>
      </c>
      <c r="M524" s="25"/>
    </row>
    <row r="525" customFormat="false" ht="12.8" hidden="false" customHeight="false" outlineLevel="0" collapsed="false">
      <c r="L525" s="25" t="str">
        <f aca="false">IF(OR($E525="",$K525=""),"",$K525*$E525)</f>
        <v/>
      </c>
      <c r="M525" s="25"/>
    </row>
    <row r="526" customFormat="false" ht="12.8" hidden="false" customHeight="false" outlineLevel="0" collapsed="false">
      <c r="L526" s="25" t="str">
        <f aca="false">IF(OR($E526="",$K526=""),"",$K526*$E526)</f>
        <v/>
      </c>
      <c r="M526" s="25"/>
    </row>
    <row r="527" customFormat="false" ht="12.8" hidden="false" customHeight="false" outlineLevel="0" collapsed="false">
      <c r="L527" s="25" t="str">
        <f aca="false">IF(OR($E527="",$K527=""),"",$K527*$E527)</f>
        <v/>
      </c>
      <c r="M527" s="25"/>
    </row>
    <row r="528" customFormat="false" ht="12.8" hidden="false" customHeight="false" outlineLevel="0" collapsed="false">
      <c r="L528" s="25" t="str">
        <f aca="false">IF(OR($E528="",$K528=""),"",$K528*$E528)</f>
        <v/>
      </c>
      <c r="M528" s="25"/>
    </row>
    <row r="529" customFormat="false" ht="12.8" hidden="false" customHeight="false" outlineLevel="0" collapsed="false">
      <c r="L529" s="25" t="str">
        <f aca="false">IF(OR($E529="",$K529=""),"",$K529*$E529)</f>
        <v/>
      </c>
      <c r="M529" s="25"/>
    </row>
    <row r="530" customFormat="false" ht="12.8" hidden="false" customHeight="false" outlineLevel="0" collapsed="false">
      <c r="L530" s="25" t="str">
        <f aca="false">IF(OR($E530="",$K530=""),"",$K530*$E530)</f>
        <v/>
      </c>
      <c r="M530" s="25"/>
    </row>
    <row r="531" customFormat="false" ht="12.8" hidden="false" customHeight="false" outlineLevel="0" collapsed="false">
      <c r="L531" s="25" t="str">
        <f aca="false">IF(OR($E531="",$K531=""),"",$K531*$E531)</f>
        <v/>
      </c>
      <c r="M531" s="25"/>
    </row>
    <row r="532" customFormat="false" ht="12.8" hidden="false" customHeight="false" outlineLevel="0" collapsed="false">
      <c r="L532" s="25" t="str">
        <f aca="false">IF(OR($E532="",$K532=""),"",$K532*$E532)</f>
        <v/>
      </c>
      <c r="M532" s="25"/>
    </row>
    <row r="533" customFormat="false" ht="12.8" hidden="false" customHeight="false" outlineLevel="0" collapsed="false">
      <c r="L533" s="25" t="str">
        <f aca="false">IF(OR($E533="",$K533=""),"",$K533*$E533)</f>
        <v/>
      </c>
      <c r="M533" s="25"/>
    </row>
    <row r="534" customFormat="false" ht="12.8" hidden="false" customHeight="false" outlineLevel="0" collapsed="false">
      <c r="L534" s="25" t="str">
        <f aca="false">IF(OR($E534="",$K534=""),"",$K534*$E534)</f>
        <v/>
      </c>
      <c r="M534" s="25"/>
    </row>
    <row r="535" customFormat="false" ht="12.8" hidden="false" customHeight="false" outlineLevel="0" collapsed="false">
      <c r="L535" s="25" t="str">
        <f aca="false">IF(OR($E535="",$K535=""),"",$K535*$E535)</f>
        <v/>
      </c>
      <c r="M535" s="25"/>
    </row>
    <row r="536" customFormat="false" ht="12.8" hidden="false" customHeight="false" outlineLevel="0" collapsed="false">
      <c r="L536" s="25" t="str">
        <f aca="false">IF(OR($E536="",$K536=""),"",$K536*$E536)</f>
        <v/>
      </c>
      <c r="M536" s="25"/>
    </row>
    <row r="537" customFormat="false" ht="12.8" hidden="false" customHeight="false" outlineLevel="0" collapsed="false">
      <c r="L537" s="25" t="str">
        <f aca="false">IF(OR($E537="",$K537=""),"",$K537*$E537)</f>
        <v/>
      </c>
      <c r="M537" s="25"/>
    </row>
    <row r="538" customFormat="false" ht="12.8" hidden="false" customHeight="false" outlineLevel="0" collapsed="false">
      <c r="L538" s="25" t="str">
        <f aca="false">IF(OR($E538="",$K538=""),"",$K538*$E538)</f>
        <v/>
      </c>
      <c r="M538" s="25"/>
    </row>
    <row r="539" customFormat="false" ht="12.8" hidden="false" customHeight="false" outlineLevel="0" collapsed="false">
      <c r="L539" s="25" t="str">
        <f aca="false">IF(OR($E539="",$K539=""),"",$K539*$E539)</f>
        <v/>
      </c>
      <c r="M539" s="25"/>
    </row>
    <row r="540" customFormat="false" ht="12.8" hidden="false" customHeight="false" outlineLevel="0" collapsed="false">
      <c r="L540" s="25" t="str">
        <f aca="false">IF(OR($E540="",$K540=""),"",$K540*$E540)</f>
        <v/>
      </c>
      <c r="M540" s="25"/>
    </row>
    <row r="541" customFormat="false" ht="12.8" hidden="false" customHeight="false" outlineLevel="0" collapsed="false">
      <c r="L541" s="25" t="str">
        <f aca="false">IF(OR($E541="",$K541=""),"",$K541*$E541)</f>
        <v/>
      </c>
      <c r="M541" s="25"/>
    </row>
    <row r="542" customFormat="false" ht="12.8" hidden="false" customHeight="false" outlineLevel="0" collapsed="false">
      <c r="L542" s="25" t="str">
        <f aca="false">IF(OR($E542="",$K542=""),"",$K542*$E542)</f>
        <v/>
      </c>
      <c r="M542" s="25"/>
    </row>
    <row r="543" customFormat="false" ht="12.8" hidden="false" customHeight="false" outlineLevel="0" collapsed="false">
      <c r="L543" s="25" t="str">
        <f aca="false">IF(OR($E543="",$K543=""),"",$K543*$E543)</f>
        <v/>
      </c>
      <c r="M543" s="25"/>
    </row>
    <row r="544" customFormat="false" ht="12.8" hidden="false" customHeight="false" outlineLevel="0" collapsed="false">
      <c r="L544" s="25" t="str">
        <f aca="false">IF(OR($E544="",$K544=""),"",$K544*$E544)</f>
        <v/>
      </c>
      <c r="M544" s="25"/>
    </row>
    <row r="545" customFormat="false" ht="12.8" hidden="false" customHeight="false" outlineLevel="0" collapsed="false">
      <c r="L545" s="25" t="str">
        <f aca="false">IF(OR($E545="",$K545=""),"",$K545*$E545)</f>
        <v/>
      </c>
      <c r="M545" s="25"/>
    </row>
    <row r="546" customFormat="false" ht="12.8" hidden="false" customHeight="false" outlineLevel="0" collapsed="false">
      <c r="L546" s="25" t="str">
        <f aca="false">IF(OR($E546="",$K546=""),"",$K546*$E546)</f>
        <v/>
      </c>
      <c r="M546" s="25"/>
    </row>
    <row r="547" customFormat="false" ht="12.8" hidden="false" customHeight="false" outlineLevel="0" collapsed="false">
      <c r="L547" s="25" t="str">
        <f aca="false">IF(OR($E547="",$K547=""),"",$K547*$E547)</f>
        <v/>
      </c>
      <c r="M547" s="25"/>
    </row>
    <row r="548" customFormat="false" ht="12.8" hidden="false" customHeight="false" outlineLevel="0" collapsed="false">
      <c r="L548" s="25" t="str">
        <f aca="false">IF(OR($E548="",$K548=""),"",$K548*$E548)</f>
        <v/>
      </c>
      <c r="M548" s="25"/>
    </row>
    <row r="549" customFormat="false" ht="12.8" hidden="false" customHeight="false" outlineLevel="0" collapsed="false">
      <c r="L549" s="25" t="str">
        <f aca="false">IF(OR($E549="",$K549=""),"",$K549*$E549)</f>
        <v/>
      </c>
      <c r="M549" s="25"/>
    </row>
    <row r="550" customFormat="false" ht="12.8" hidden="false" customHeight="false" outlineLevel="0" collapsed="false">
      <c r="L550" s="25" t="str">
        <f aca="false">IF(OR($E550="",$K550=""),"",$K550*$E550)</f>
        <v/>
      </c>
      <c r="M550" s="25"/>
    </row>
    <row r="551" customFormat="false" ht="12.8" hidden="false" customHeight="false" outlineLevel="0" collapsed="false">
      <c r="L551" s="25" t="str">
        <f aca="false">IF(OR($E551="",$K551=""),"",$K551*$E551)</f>
        <v/>
      </c>
      <c r="M551" s="25"/>
    </row>
    <row r="552" customFormat="false" ht="12.8" hidden="false" customHeight="false" outlineLevel="0" collapsed="false">
      <c r="L552" s="25" t="str">
        <f aca="false">IF(OR($E552="",$K552=""),"",$K552*$E552)</f>
        <v/>
      </c>
      <c r="M552" s="25"/>
    </row>
    <row r="553" customFormat="false" ht="12.8" hidden="false" customHeight="false" outlineLevel="0" collapsed="false">
      <c r="L553" s="25" t="str">
        <f aca="false">IF(OR($E553="",$K553=""),"",$K553*$E553)</f>
        <v/>
      </c>
      <c r="M553" s="25"/>
    </row>
    <row r="554" customFormat="false" ht="12.8" hidden="false" customHeight="false" outlineLevel="0" collapsed="false">
      <c r="L554" s="25" t="str">
        <f aca="false">IF(OR($E554="",$K554=""),"",$K554*$E554)</f>
        <v/>
      </c>
      <c r="M554" s="25"/>
    </row>
    <row r="555" customFormat="false" ht="12.8" hidden="false" customHeight="false" outlineLevel="0" collapsed="false">
      <c r="L555" s="25" t="str">
        <f aca="false">IF(OR($E555="",$K555=""),"",$K555*$E555)</f>
        <v/>
      </c>
      <c r="M555" s="25"/>
    </row>
    <row r="556" customFormat="false" ht="12.8" hidden="false" customHeight="false" outlineLevel="0" collapsed="false">
      <c r="L556" s="25" t="str">
        <f aca="false">IF(OR($E556="",$K556=""),"",$K556*$E556)</f>
        <v/>
      </c>
      <c r="M556" s="25"/>
    </row>
    <row r="557" customFormat="false" ht="12.8" hidden="false" customHeight="false" outlineLevel="0" collapsed="false">
      <c r="L557" s="25" t="str">
        <f aca="false">IF(OR($E557="",$K557=""),"",$K557*$E557)</f>
        <v/>
      </c>
      <c r="M557" s="25"/>
    </row>
    <row r="558" customFormat="false" ht="12.8" hidden="false" customHeight="false" outlineLevel="0" collapsed="false">
      <c r="L558" s="25" t="str">
        <f aca="false">IF(OR($E558="",$K558=""),"",$K558*$E558)</f>
        <v/>
      </c>
      <c r="M558" s="25"/>
    </row>
    <row r="559" customFormat="false" ht="12.8" hidden="false" customHeight="false" outlineLevel="0" collapsed="false">
      <c r="L559" s="25" t="str">
        <f aca="false">IF(OR($E559="",$K559=""),"",$K559*$E559)</f>
        <v/>
      </c>
      <c r="M559" s="25"/>
    </row>
    <row r="560" customFormat="false" ht="12.8" hidden="false" customHeight="false" outlineLevel="0" collapsed="false">
      <c r="L560" s="25" t="str">
        <f aca="false">IF(OR($E560="",$K560=""),"",$K560*$E560)</f>
        <v/>
      </c>
      <c r="M560" s="25"/>
    </row>
    <row r="561" customFormat="false" ht="12.8" hidden="false" customHeight="false" outlineLevel="0" collapsed="false">
      <c r="L561" s="25" t="str">
        <f aca="false">IF(OR($E561="",$K561=""),"",$K561*$E561)</f>
        <v/>
      </c>
      <c r="M561" s="25"/>
    </row>
    <row r="562" customFormat="false" ht="12.8" hidden="false" customHeight="false" outlineLevel="0" collapsed="false">
      <c r="L562" s="25" t="str">
        <f aca="false">IF(OR($E562="",$K562=""),"",$K562*$E562)</f>
        <v/>
      </c>
      <c r="M562" s="25"/>
    </row>
    <row r="563" customFormat="false" ht="12.8" hidden="false" customHeight="false" outlineLevel="0" collapsed="false">
      <c r="L563" s="25" t="str">
        <f aca="false">IF(OR($E563="",$K563=""),"",$K563*$E563)</f>
        <v/>
      </c>
      <c r="M563" s="25"/>
    </row>
    <row r="564" customFormat="false" ht="12.8" hidden="false" customHeight="false" outlineLevel="0" collapsed="false">
      <c r="L564" s="25" t="str">
        <f aca="false">IF(OR($E564="",$K564=""),"",$K564*$E564)</f>
        <v/>
      </c>
      <c r="M564" s="25"/>
    </row>
    <row r="565" customFormat="false" ht="12.8" hidden="false" customHeight="false" outlineLevel="0" collapsed="false">
      <c r="L565" s="25" t="str">
        <f aca="false">IF(OR($E565="",$K565=""),"",$K565*$E565)</f>
        <v/>
      </c>
      <c r="M565" s="25"/>
    </row>
    <row r="566" customFormat="false" ht="12.8" hidden="false" customHeight="false" outlineLevel="0" collapsed="false">
      <c r="L566" s="25" t="str">
        <f aca="false">IF(OR($E566="",$K566=""),"",$K566*$E566)</f>
        <v/>
      </c>
      <c r="M566" s="25"/>
    </row>
    <row r="567" customFormat="false" ht="12.8" hidden="false" customHeight="false" outlineLevel="0" collapsed="false">
      <c r="L567" s="25" t="str">
        <f aca="false">IF(OR($E567="",$K567=""),"",$K567*$E567)</f>
        <v/>
      </c>
      <c r="M567" s="25"/>
    </row>
    <row r="568" customFormat="false" ht="12.8" hidden="false" customHeight="false" outlineLevel="0" collapsed="false">
      <c r="L568" s="25" t="str">
        <f aca="false">IF(OR($E568="",$K568=""),"",$K568*$E568)</f>
        <v/>
      </c>
      <c r="M568" s="25"/>
    </row>
    <row r="569" customFormat="false" ht="12.8" hidden="false" customHeight="false" outlineLevel="0" collapsed="false">
      <c r="L569" s="25" t="str">
        <f aca="false">IF(OR($E569="",$K569=""),"",$K569*$E569)</f>
        <v/>
      </c>
      <c r="M569" s="25"/>
    </row>
    <row r="570" customFormat="false" ht="12.8" hidden="false" customHeight="false" outlineLevel="0" collapsed="false">
      <c r="L570" s="25" t="str">
        <f aca="false">IF(OR($E570="",$K570=""),"",$K570*$E570)</f>
        <v/>
      </c>
      <c r="M570" s="25"/>
    </row>
    <row r="571" customFormat="false" ht="12.8" hidden="false" customHeight="false" outlineLevel="0" collapsed="false">
      <c r="L571" s="25" t="str">
        <f aca="false">IF(OR($E571="",$K571=""),"",$K571*$E571)</f>
        <v/>
      </c>
      <c r="M571" s="25"/>
    </row>
    <row r="572" customFormat="false" ht="12.8" hidden="false" customHeight="false" outlineLevel="0" collapsed="false">
      <c r="L572" s="25" t="str">
        <f aca="false">IF(OR($E572="",$K572=""),"",$K572*$E572)</f>
        <v/>
      </c>
      <c r="M572" s="25"/>
    </row>
  </sheetData>
  <hyperlinks>
    <hyperlink ref="N5" r:id="rId1" display="http://gipszkarton-shop.hu/"/>
    <hyperlink ref="N18" r:id="rId2" display="http://www.bvfheating"/>
    <hyperlink ref="N19" r:id="rId3" display="http://www.bvfheating"/>
    <hyperlink ref="N20" r:id="rId4" display="http://www.bvfheating"/>
    <hyperlink ref="N21" r:id="rId5" display="http://www.bvfheating"/>
    <hyperlink ref="N22" r:id="rId6" display="http://www.bvfheating"/>
    <hyperlink ref="N23" r:id="rId7" display="http://www.bvfheating"/>
    <hyperlink ref="N24" r:id="rId8" display="http://www.bvfheating"/>
    <hyperlink ref="N25" r:id="rId9" display="http://szigatech.hu/"/>
    <hyperlink ref="N29" r:id="rId10" display="http://anno.hu/"/>
    <hyperlink ref="N30" r:id="rId11" display="http://anno.hu/"/>
    <hyperlink ref="N31" r:id="rId12" display="http://anno.hu/"/>
    <hyperlink ref="N32" r:id="rId13" display="http://anno.hu/"/>
    <hyperlink ref="N33" r:id="rId14" display="http://anno.hu/"/>
    <hyperlink ref="N34" r:id="rId15" display="http://anno.hu/"/>
    <hyperlink ref="N35" r:id="rId16" display="http://anno.hu/"/>
    <hyperlink ref="N36" r:id="rId17" display="http://anno.hu/"/>
    <hyperlink ref="N37" r:id="rId18" display="http://anno.hu/"/>
    <hyperlink ref="N38" r:id="rId19" display="http://anno.hu/"/>
    <hyperlink ref="N39" r:id="rId20" display="http://anno.hu/"/>
    <hyperlink ref="N40" r:id="rId21" display="http://anno.hu/"/>
    <hyperlink ref="N41" r:id="rId22" display="http://anno.hu/"/>
    <hyperlink ref="N42" r:id="rId23" display="http://fikesz.hu/szuro_filter/szurotartok/szurotarto-fgr/"/>
    <hyperlink ref="N43" r:id="rId24" display="http://www.ebay.co.uk/"/>
    <hyperlink ref="N52" r:id="rId25" display="http://www.mixvill.hu/"/>
    <hyperlink ref="N53" r:id="rId26" display="http://www.mixvill.hu/"/>
    <hyperlink ref="N54" r:id="rId27" display="http://www.mixvill.hu/"/>
    <hyperlink ref="N55" r:id="rId28" display="http://www.mixvill.hu/"/>
    <hyperlink ref="N56" r:id="rId29" display="http://www.mixvill.hu/"/>
    <hyperlink ref="N57" r:id="rId30" display="http://www.mixvill.hu/"/>
    <hyperlink ref="N58" r:id="rId31" display="http://www.mixvill.hu/"/>
    <hyperlink ref="N81" r:id="rId32" display="http://szigatech.hu/"/>
    <hyperlink ref="N82" r:id="rId33" display="http://szigatech.hu/"/>
    <hyperlink ref="N84" r:id="rId34" display="http://isotexlap.hu/isotex-termekek-es-arak/"/>
    <hyperlink ref="N86" r:id="rId35" display="http://szigatech.hu/"/>
    <hyperlink ref="N89" r:id="rId36" display="http://www.kazanwebaruhaz.hu/"/>
    <hyperlink ref="N90" r:id="rId37" display="https://euronics.hu/"/>
    <hyperlink ref="N91" r:id="rId38" display="https://www.konyhagepmarkabolt.hu/"/>
    <hyperlink ref="N92" r:id="rId39" display="https://netkazan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51"/>
  <sheetViews>
    <sheetView windowProtection="true" showFormulas="false" showGridLines="true" showRowColHeaders="true" showZeros="true" rightToLeft="false" tabSelected="true" showOutlineSymbols="true" defaultGridColor="true" view="normal" topLeftCell="A2" colorId="64" zoomScale="85" zoomScaleNormal="85" zoomScalePageLayoutView="100" workbookViewId="0">
      <pane xSplit="2" ySplit="3" topLeftCell="C5" activePane="bottomRight" state="frozen"/>
      <selection pane="topLeft" activeCell="A2" activeCellId="0" sqref="A2"/>
      <selection pane="topRight" activeCell="C2" activeCellId="0" sqref="C2"/>
      <selection pane="bottomLeft" activeCell="A5" activeCellId="0" sqref="A5"/>
      <selection pane="bottomRight" activeCell="D51" activeCellId="0" sqref="D51"/>
    </sheetView>
  </sheetViews>
  <sheetFormatPr defaultRowHeight="12.8"/>
  <cols>
    <col collapsed="false" hidden="false" max="1" min="1" style="46" width="2.46046511627907"/>
    <col collapsed="false" hidden="false" max="2" min="2" style="47" width="99.3116279069767"/>
    <col collapsed="false" hidden="false" max="3" min="3" style="48" width="18.5813953488372"/>
    <col collapsed="false" hidden="false" max="4" min="4" style="49" width="11.0744186046512"/>
    <col collapsed="false" hidden="false" max="6" min="5" style="46" width="4.06046511627907"/>
    <col collapsed="false" hidden="false" max="7" min="7" style="46" width="3.93953488372093"/>
    <col collapsed="false" hidden="false" max="8" min="8" style="46" width="4.06046511627907"/>
    <col collapsed="false" hidden="false" max="9" min="9" style="46" width="3.93953488372093"/>
    <col collapsed="false" hidden="false" max="10" min="10" style="46" width="4.06046511627907"/>
    <col collapsed="false" hidden="false" max="11" min="11" style="50" width="4.06046511627907"/>
    <col collapsed="false" hidden="false" max="13" min="12" style="0" width="3.93953488372093"/>
    <col collapsed="false" hidden="false" max="14" min="14" style="0" width="4.06046511627907"/>
    <col collapsed="false" hidden="false" max="64" min="15" style="46" width="4.06046511627907"/>
    <col collapsed="false" hidden="false" max="1025" min="65" style="46" width="14.153488372093"/>
  </cols>
  <sheetData>
    <row r="1" s="51" customFormat="true" ht="13.8" hidden="false" customHeight="false" outlineLevel="0" collapsed="false">
      <c r="C1" s="48"/>
      <c r="D1" s="48"/>
      <c r="E1" s="46"/>
      <c r="F1" s="46"/>
      <c r="G1" s="46"/>
      <c r="H1" s="46"/>
      <c r="I1" s="46"/>
      <c r="J1" s="46"/>
      <c r="K1" s="52"/>
      <c r="L1" s="0"/>
      <c r="M1" s="0"/>
      <c r="N1" s="0"/>
    </row>
    <row r="2" s="53" customFormat="true" ht="72.75" hidden="false" customHeight="true" outlineLevel="0" collapsed="false">
      <c r="B2" s="54" t="s">
        <v>284</v>
      </c>
      <c r="C2" s="54" t="s">
        <v>285</v>
      </c>
      <c r="D2" s="54" t="s">
        <v>22</v>
      </c>
      <c r="E2" s="53" t="n">
        <v>43080</v>
      </c>
      <c r="F2" s="53" t="n">
        <v>43119</v>
      </c>
      <c r="G2" s="53" t="n">
        <v>43129</v>
      </c>
      <c r="H2" s="53" t="n">
        <v>43130</v>
      </c>
      <c r="I2" s="53" t="n">
        <v>43131</v>
      </c>
      <c r="J2" s="53" t="n">
        <v>43132</v>
      </c>
      <c r="K2" s="53" t="n">
        <v>43135</v>
      </c>
      <c r="L2" s="53" t="n">
        <v>43137</v>
      </c>
      <c r="M2" s="53" t="n">
        <v>43139</v>
      </c>
      <c r="N2" s="53" t="n">
        <v>43140</v>
      </c>
      <c r="O2" s="53" t="n">
        <v>43221</v>
      </c>
      <c r="P2" s="53" t="n">
        <v>43235</v>
      </c>
      <c r="Q2" s="53" t="n">
        <f aca="false">P2+1</f>
        <v>43236</v>
      </c>
      <c r="R2" s="53" t="n">
        <f aca="false">Q2+1</f>
        <v>43237</v>
      </c>
      <c r="S2" s="55" t="n">
        <f aca="false">R2+1</f>
        <v>43238</v>
      </c>
      <c r="T2" s="56" t="n">
        <f aca="false">S2+1</f>
        <v>43239</v>
      </c>
      <c r="U2" s="56" t="n">
        <f aca="false">T2+1</f>
        <v>43240</v>
      </c>
      <c r="V2" s="53" t="n">
        <f aca="false">U2+1</f>
        <v>43241</v>
      </c>
      <c r="W2" s="53" t="n">
        <f aca="false">V2+1</f>
        <v>43242</v>
      </c>
      <c r="X2" s="53" t="n">
        <f aca="false">W2+1</f>
        <v>43243</v>
      </c>
      <c r="Y2" s="53" t="n">
        <f aca="false">X2+1</f>
        <v>43244</v>
      </c>
      <c r="Z2" s="55" t="n">
        <f aca="false">Y2+1</f>
        <v>43245</v>
      </c>
      <c r="AA2" s="56" t="n">
        <f aca="false">Z2+1</f>
        <v>43246</v>
      </c>
      <c r="AB2" s="56" t="n">
        <f aca="false">AA2+1</f>
        <v>43247</v>
      </c>
      <c r="AC2" s="53" t="n">
        <f aca="false">AB2+1</f>
        <v>43248</v>
      </c>
      <c r="AD2" s="53" t="n">
        <f aca="false">AC2+1</f>
        <v>43249</v>
      </c>
      <c r="AE2" s="53" t="n">
        <f aca="false">AD2+1</f>
        <v>43250</v>
      </c>
      <c r="AF2" s="55" t="n">
        <f aca="false">AE2+1</f>
        <v>43251</v>
      </c>
      <c r="AG2" s="55" t="n">
        <f aca="false">AF2+1</f>
        <v>43252</v>
      </c>
      <c r="AH2" s="56" t="n">
        <f aca="false">AG2+1</f>
        <v>43253</v>
      </c>
      <c r="AI2" s="56" t="n">
        <f aca="false">AH2+1</f>
        <v>43254</v>
      </c>
      <c r="AJ2" s="55" t="n">
        <f aca="false">AI2+1</f>
        <v>43255</v>
      </c>
      <c r="AK2" s="55" t="n">
        <f aca="false">AJ2+1</f>
        <v>43256</v>
      </c>
      <c r="AL2" s="55" t="n">
        <f aca="false">AK2+1</f>
        <v>43257</v>
      </c>
      <c r="AM2" s="55" t="n">
        <f aca="false">AL2+1</f>
        <v>43258</v>
      </c>
      <c r="AN2" s="55" t="n">
        <f aca="false">AM2+1</f>
        <v>43259</v>
      </c>
      <c r="AO2" s="56" t="n">
        <f aca="false">AN2+1</f>
        <v>43260</v>
      </c>
      <c r="AP2" s="56" t="n">
        <f aca="false">AO2+1</f>
        <v>43261</v>
      </c>
      <c r="AQ2" s="53" t="n">
        <f aca="false">AP2+1</f>
        <v>43262</v>
      </c>
      <c r="AR2" s="53" t="n">
        <f aca="false">AQ2+1</f>
        <v>43263</v>
      </c>
      <c r="AS2" s="53" t="n">
        <f aca="false">AR2+1</f>
        <v>43264</v>
      </c>
      <c r="AT2" s="53" t="n">
        <f aca="false">AS2+1</f>
        <v>43265</v>
      </c>
      <c r="AU2" s="53" t="n">
        <f aca="false">AT2+1</f>
        <v>43266</v>
      </c>
      <c r="AV2" s="56" t="n">
        <f aca="false">AU2+1</f>
        <v>43267</v>
      </c>
      <c r="AW2" s="56" t="n">
        <f aca="false">AV2+1</f>
        <v>43268</v>
      </c>
      <c r="AX2" s="55" t="n">
        <f aca="false">AW2+1</f>
        <v>43269</v>
      </c>
      <c r="AY2" s="55" t="n">
        <f aca="false">AX2+1</f>
        <v>43270</v>
      </c>
      <c r="AZ2" s="55" t="n">
        <f aca="false">AY2+1</f>
        <v>43271</v>
      </c>
      <c r="BA2" s="55" t="n">
        <f aca="false">AZ2+1</f>
        <v>43272</v>
      </c>
      <c r="BB2" s="55" t="n">
        <f aca="false">BA2+1</f>
        <v>43273</v>
      </c>
      <c r="BC2" s="56" t="n">
        <f aca="false">BB2+1</f>
        <v>43274</v>
      </c>
      <c r="BD2" s="56" t="n">
        <f aca="false">BC2+1</f>
        <v>43275</v>
      </c>
      <c r="BE2" s="55" t="n">
        <f aca="false">BD2+1</f>
        <v>43276</v>
      </c>
      <c r="BF2" s="55" t="n">
        <f aca="false">BE2+1</f>
        <v>43277</v>
      </c>
      <c r="BG2" s="55" t="n">
        <f aca="false">BF2+1</f>
        <v>43278</v>
      </c>
      <c r="BH2" s="55" t="n">
        <f aca="false">BG2+1</f>
        <v>43279</v>
      </c>
      <c r="BI2" s="55" t="n">
        <f aca="false">BH2+1</f>
        <v>43280</v>
      </c>
      <c r="BJ2" s="56" t="n">
        <f aca="false">BI2+1</f>
        <v>43281</v>
      </c>
      <c r="BK2" s="56" t="n">
        <f aca="false">BJ2+1</f>
        <v>43282</v>
      </c>
      <c r="BL2" s="53" t="n">
        <f aca="false">BK2+1</f>
        <v>43283</v>
      </c>
    </row>
    <row r="3" customFormat="false" ht="13.8" hidden="false" customHeight="false" outlineLevel="0" collapsed="false">
      <c r="A3" s="53"/>
      <c r="B3" s="54"/>
      <c r="C3" s="57" t="n">
        <f aca="false">SUM(C6:C61)</f>
        <v>1363298</v>
      </c>
      <c r="D3" s="57" t="n">
        <f aca="false">SUM(D6:D61)</f>
        <v>166000</v>
      </c>
      <c r="E3" s="0"/>
      <c r="F3" s="0"/>
      <c r="G3" s="54"/>
      <c r="H3" s="0"/>
      <c r="I3" s="0"/>
      <c r="J3" s="0"/>
      <c r="K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0"/>
      <c r="B4" s="46"/>
      <c r="C4" s="57" t="s">
        <v>8</v>
      </c>
      <c r="D4" s="57" t="s">
        <v>8</v>
      </c>
      <c r="E4" s="0"/>
      <c r="F4" s="0"/>
      <c r="G4" s="0"/>
      <c r="H4" s="0"/>
      <c r="I4" s="0"/>
      <c r="J4" s="0"/>
      <c r="K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51" customFormat="true" ht="14.1" hidden="false" customHeight="false" outlineLevel="0" collapsed="false">
      <c r="B5" s="58" t="s">
        <v>286</v>
      </c>
      <c r="C5" s="49" t="n">
        <v>50000</v>
      </c>
      <c r="D5" s="57"/>
      <c r="E5" s="59" t="s">
        <v>287</v>
      </c>
      <c r="F5" s="46"/>
      <c r="G5" s="46"/>
      <c r="H5" s="46"/>
      <c r="I5" s="46"/>
      <c r="J5" s="46"/>
      <c r="K5" s="46"/>
      <c r="L5" s="46"/>
      <c r="M5" s="46"/>
      <c r="N5" s="0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</row>
    <row r="6" customFormat="false" ht="14.1" hidden="false" customHeight="false" outlineLevel="0" collapsed="false">
      <c r="A6" s="51"/>
      <c r="B6" s="47" t="s">
        <v>288</v>
      </c>
      <c r="C6" s="60" t="n">
        <v>29900</v>
      </c>
      <c r="D6" s="48"/>
      <c r="E6" s="0"/>
      <c r="F6" s="59" t="s">
        <v>287</v>
      </c>
      <c r="G6" s="0"/>
      <c r="H6" s="0"/>
      <c r="I6" s="0"/>
      <c r="J6" s="0"/>
      <c r="K6" s="46"/>
      <c r="L6" s="46"/>
      <c r="M6" s="46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1" hidden="false" customHeight="false" outlineLevel="0" collapsed="false">
      <c r="A7" s="51"/>
      <c r="B7" s="47" t="s">
        <v>289</v>
      </c>
      <c r="C7" s="61" t="s">
        <v>290</v>
      </c>
      <c r="D7" s="48"/>
      <c r="E7" s="0"/>
      <c r="F7" s="0"/>
      <c r="G7" s="59" t="s">
        <v>287</v>
      </c>
      <c r="H7" s="0"/>
      <c r="I7" s="0"/>
      <c r="J7" s="0"/>
      <c r="K7" s="46"/>
      <c r="L7" s="46"/>
      <c r="M7" s="46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1" hidden="false" customHeight="false" outlineLevel="0" collapsed="false">
      <c r="A8" s="51"/>
      <c r="B8" s="47" t="s">
        <v>291</v>
      </c>
      <c r="C8" s="60" t="n">
        <v>3000</v>
      </c>
      <c r="D8" s="48"/>
      <c r="E8" s="0"/>
      <c r="F8" s="0"/>
      <c r="G8" s="0"/>
      <c r="H8" s="59" t="s">
        <v>287</v>
      </c>
      <c r="I8" s="0"/>
      <c r="J8" s="0"/>
      <c r="K8" s="46"/>
      <c r="L8" s="46"/>
      <c r="M8" s="46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1" hidden="false" customHeight="false" outlineLevel="0" collapsed="false">
      <c r="A9" s="51"/>
      <c r="B9" s="47" t="s">
        <v>292</v>
      </c>
      <c r="C9" s="60" t="s">
        <v>290</v>
      </c>
      <c r="D9" s="48"/>
      <c r="E9" s="0"/>
      <c r="F9" s="0"/>
      <c r="G9" s="0"/>
      <c r="H9" s="0"/>
      <c r="I9" s="59" t="s">
        <v>287</v>
      </c>
      <c r="J9" s="0"/>
      <c r="K9" s="46"/>
      <c r="L9" s="46"/>
      <c r="M9" s="46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1" hidden="false" customHeight="false" outlineLevel="0" collapsed="false">
      <c r="A10" s="51"/>
      <c r="B10" s="47" t="s">
        <v>293</v>
      </c>
      <c r="C10" s="60" t="n">
        <v>40000</v>
      </c>
      <c r="D10" s="48"/>
      <c r="E10" s="0"/>
      <c r="F10" s="0"/>
      <c r="G10" s="0"/>
      <c r="H10" s="0"/>
      <c r="I10" s="0"/>
      <c r="J10" s="59" t="s">
        <v>287</v>
      </c>
      <c r="K10" s="46"/>
      <c r="L10" s="46"/>
      <c r="M10" s="46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1" hidden="false" customHeight="false" outlineLevel="0" collapsed="false">
      <c r="A11" s="51"/>
      <c r="B11" s="47" t="s">
        <v>294</v>
      </c>
      <c r="C11" s="60" t="n">
        <f aca="false">64*3600*1.27</f>
        <v>292608</v>
      </c>
      <c r="D11" s="48"/>
      <c r="E11" s="0"/>
      <c r="F11" s="0"/>
      <c r="G11" s="0"/>
      <c r="H11" s="0"/>
      <c r="I11" s="0"/>
      <c r="J11" s="0"/>
      <c r="K11" s="59" t="s">
        <v>295</v>
      </c>
      <c r="L11" s="46"/>
      <c r="M11" s="46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1" hidden="false" customHeight="false" outlineLevel="0" collapsed="false">
      <c r="A12" s="51"/>
      <c r="B12" s="47" t="s">
        <v>296</v>
      </c>
      <c r="C12" s="60" t="s">
        <v>290</v>
      </c>
      <c r="D12" s="48"/>
      <c r="E12" s="0"/>
      <c r="F12" s="0"/>
      <c r="G12" s="0"/>
      <c r="H12" s="0"/>
      <c r="I12" s="0"/>
      <c r="J12" s="59"/>
      <c r="K12" s="46"/>
      <c r="L12" s="46" t="s">
        <v>287</v>
      </c>
      <c r="M12" s="46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1" hidden="false" customHeight="false" outlineLevel="0" collapsed="false">
      <c r="A13" s="51"/>
      <c r="B13" s="47" t="s">
        <v>297</v>
      </c>
      <c r="C13" s="60" t="s">
        <v>290</v>
      </c>
      <c r="D13" s="48"/>
      <c r="E13" s="0"/>
      <c r="F13" s="0"/>
      <c r="G13" s="0"/>
      <c r="H13" s="0"/>
      <c r="I13" s="0"/>
      <c r="J13" s="0"/>
      <c r="K13" s="46"/>
      <c r="L13" s="59"/>
      <c r="M13" s="59" t="s">
        <v>287</v>
      </c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1" hidden="false" customHeight="false" outlineLevel="0" collapsed="false">
      <c r="A14" s="51"/>
      <c r="B14" s="47" t="s">
        <v>298</v>
      </c>
      <c r="C14" s="60" t="s">
        <v>290</v>
      </c>
      <c r="D14" s="48"/>
      <c r="E14" s="0"/>
      <c r="F14" s="0"/>
      <c r="G14" s="0"/>
      <c r="H14" s="0"/>
      <c r="I14" s="0"/>
      <c r="J14" s="0"/>
      <c r="K14" s="59"/>
      <c r="L14" s="46"/>
      <c r="M14" s="46"/>
      <c r="N14" s="59" t="s">
        <v>287</v>
      </c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51"/>
      <c r="B15" s="47" t="s">
        <v>299</v>
      </c>
      <c r="C15" s="61" t="s">
        <v>290</v>
      </c>
      <c r="D15" s="48"/>
      <c r="E15" s="0"/>
      <c r="F15" s="0"/>
      <c r="G15" s="0"/>
      <c r="H15" s="0"/>
      <c r="I15" s="0"/>
      <c r="J15" s="0"/>
      <c r="K15" s="59"/>
      <c r="L15" s="46"/>
      <c r="M15" s="46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51"/>
      <c r="B16" s="47" t="s">
        <v>300</v>
      </c>
      <c r="C16" s="61" t="n">
        <v>90000</v>
      </c>
      <c r="D16" s="48"/>
      <c r="E16" s="0"/>
      <c r="F16" s="0"/>
      <c r="G16" s="0"/>
      <c r="H16" s="0"/>
      <c r="I16" s="0"/>
      <c r="J16" s="0"/>
      <c r="K16" s="46"/>
      <c r="L16" s="46"/>
      <c r="M16" s="46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1" hidden="false" customHeight="false" outlineLevel="0" collapsed="false">
      <c r="A17" s="51"/>
      <c r="B17" s="47" t="s">
        <v>301</v>
      </c>
      <c r="C17" s="61" t="s">
        <v>290</v>
      </c>
      <c r="D17" s="48"/>
      <c r="E17" s="0"/>
      <c r="F17" s="0"/>
      <c r="G17" s="0"/>
      <c r="H17" s="0"/>
      <c r="I17" s="0"/>
      <c r="J17" s="0"/>
      <c r="K17" s="46"/>
      <c r="L17" s="46"/>
      <c r="M17" s="46"/>
      <c r="O17" s="0"/>
      <c r="P17" s="0"/>
      <c r="Q17" s="0"/>
      <c r="R17" s="0"/>
      <c r="S17" s="0"/>
      <c r="T17" s="59" t="s">
        <v>287</v>
      </c>
      <c r="U17" s="59" t="s">
        <v>287</v>
      </c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1" hidden="false" customHeight="false" outlineLevel="0" collapsed="false">
      <c r="A18" s="51"/>
      <c r="B18" s="47" t="s">
        <v>302</v>
      </c>
      <c r="C18" s="62" t="n">
        <v>350000</v>
      </c>
      <c r="D18" s="48"/>
      <c r="E18" s="0"/>
      <c r="F18" s="0"/>
      <c r="G18" s="0"/>
      <c r="H18" s="0"/>
      <c r="I18" s="0"/>
      <c r="J18" s="0"/>
      <c r="K18" s="46"/>
      <c r="L18" s="46"/>
      <c r="M18" s="46"/>
      <c r="O18" s="0"/>
      <c r="P18" s="0"/>
      <c r="Q18" s="59" t="s">
        <v>287</v>
      </c>
      <c r="R18" s="59" t="s">
        <v>287</v>
      </c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51"/>
      <c r="B19" s="47" t="s">
        <v>303</v>
      </c>
      <c r="C19" s="61"/>
      <c r="D19" s="48"/>
      <c r="E19" s="0"/>
      <c r="F19" s="0"/>
      <c r="G19" s="0"/>
      <c r="H19" s="0"/>
      <c r="I19" s="0"/>
      <c r="J19" s="0"/>
      <c r="K19" s="59"/>
      <c r="L19" s="46"/>
      <c r="M19" s="46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0"/>
      <c r="B20" s="0" t="s">
        <v>304</v>
      </c>
      <c r="C20" s="0"/>
      <c r="D20" s="0"/>
      <c r="E20" s="0"/>
      <c r="F20" s="0"/>
      <c r="G20" s="0"/>
      <c r="H20" s="0"/>
      <c r="I20" s="0"/>
      <c r="J20" s="0"/>
      <c r="K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1" hidden="false" customHeight="false" outlineLevel="0" collapsed="false">
      <c r="A21" s="51"/>
      <c r="B21" s="47" t="s">
        <v>305</v>
      </c>
      <c r="C21" s="61" t="n">
        <v>36195</v>
      </c>
      <c r="D21" s="48"/>
      <c r="E21" s="0"/>
      <c r="F21" s="0"/>
      <c r="G21" s="0"/>
      <c r="H21" s="0"/>
      <c r="I21" s="0"/>
      <c r="J21" s="0"/>
      <c r="K21" s="0"/>
      <c r="L21" s="46"/>
      <c r="M21" s="46"/>
      <c r="O21" s="63" t="s">
        <v>287</v>
      </c>
      <c r="P21" s="0"/>
      <c r="Q21" s="0"/>
      <c r="R21" s="0"/>
      <c r="S21" s="59" t="s">
        <v>287</v>
      </c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1" hidden="false" customHeight="false" outlineLevel="0" collapsed="false">
      <c r="A22" s="51"/>
      <c r="B22" s="47" t="s">
        <v>306</v>
      </c>
      <c r="C22" s="60" t="n">
        <f aca="false">114300+38100</f>
        <v>152400</v>
      </c>
      <c r="D22" s="48"/>
      <c r="E22" s="0"/>
      <c r="F22" s="0"/>
      <c r="G22" s="0"/>
      <c r="H22" s="0"/>
      <c r="I22" s="0"/>
      <c r="J22" s="0"/>
      <c r="K22" s="46"/>
      <c r="L22" s="46"/>
      <c r="M22" s="46"/>
      <c r="O22" s="0"/>
      <c r="P22" s="0"/>
      <c r="Q22" s="0"/>
      <c r="R22" s="0"/>
      <c r="S22" s="0"/>
      <c r="T22" s="0"/>
      <c r="U22" s="0"/>
      <c r="V22" s="0"/>
      <c r="W22" s="0"/>
      <c r="X22" s="59" t="s">
        <v>287</v>
      </c>
      <c r="Y22" s="59" t="s">
        <v>287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15" hidden="false" customHeight="false" outlineLevel="0" collapsed="false">
      <c r="A23" s="51"/>
      <c r="B23" s="47" t="s">
        <v>307</v>
      </c>
      <c r="C23" s="61" t="n">
        <v>65000</v>
      </c>
      <c r="D23" s="48"/>
      <c r="E23" s="0"/>
      <c r="F23" s="0"/>
      <c r="G23" s="0"/>
      <c r="H23" s="0"/>
      <c r="I23" s="0"/>
      <c r="J23" s="0"/>
      <c r="K23" s="46"/>
      <c r="L23" s="46"/>
      <c r="M23" s="46"/>
      <c r="O23" s="0"/>
      <c r="P23" s="0"/>
      <c r="Q23" s="0"/>
      <c r="R23" s="0"/>
      <c r="S23" s="0"/>
      <c r="T23" s="0"/>
      <c r="U23" s="0"/>
      <c r="V23" s="59" t="s">
        <v>287</v>
      </c>
      <c r="W23" s="59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1" hidden="false" customHeight="false" outlineLevel="0" collapsed="false">
      <c r="A24" s="51"/>
      <c r="B24" s="47" t="s">
        <v>308</v>
      </c>
      <c r="C24" s="62" t="s">
        <v>290</v>
      </c>
      <c r="D24" s="48"/>
      <c r="E24" s="0"/>
      <c r="F24" s="0"/>
      <c r="G24" s="0"/>
      <c r="H24" s="0"/>
      <c r="I24" s="0"/>
      <c r="J24" s="0"/>
      <c r="K24" s="46"/>
      <c r="L24" s="46"/>
      <c r="M24" s="46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59" t="s">
        <v>287</v>
      </c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59"/>
      <c r="BN24" s="59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.1" hidden="false" customHeight="false" outlineLevel="0" collapsed="false">
      <c r="A25" s="51"/>
      <c r="B25" s="47" t="s">
        <v>309</v>
      </c>
      <c r="C25" s="62" t="s">
        <v>290</v>
      </c>
      <c r="D25" s="48"/>
      <c r="E25" s="0"/>
      <c r="F25" s="0"/>
      <c r="G25" s="0"/>
      <c r="H25" s="0"/>
      <c r="I25" s="0"/>
      <c r="J25" s="0"/>
      <c r="K25" s="46"/>
      <c r="L25" s="46"/>
      <c r="M25" s="46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59" t="s">
        <v>287</v>
      </c>
      <c r="AA25" s="0"/>
      <c r="AB25" s="0"/>
      <c r="AC25" s="59" t="s">
        <v>287</v>
      </c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59"/>
      <c r="BN25" s="59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.1" hidden="false" customHeight="false" outlineLevel="0" collapsed="false">
      <c r="A26" s="51"/>
      <c r="B26" s="47" t="s">
        <v>310</v>
      </c>
      <c r="C26" s="62" t="s">
        <v>290</v>
      </c>
      <c r="D26" s="48"/>
      <c r="E26" s="0"/>
      <c r="F26" s="0"/>
      <c r="G26" s="0"/>
      <c r="H26" s="0"/>
      <c r="I26" s="0"/>
      <c r="J26" s="0"/>
      <c r="K26" s="46"/>
      <c r="L26" s="46"/>
      <c r="M26" s="46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59" t="s">
        <v>287</v>
      </c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59"/>
      <c r="BN26" s="59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.1" hidden="false" customHeight="false" outlineLevel="0" collapsed="false">
      <c r="A27" s="51"/>
      <c r="B27" s="47" t="s">
        <v>311</v>
      </c>
      <c r="C27" s="62" t="s">
        <v>290</v>
      </c>
      <c r="D27" s="48"/>
      <c r="E27" s="0"/>
      <c r="F27" s="0"/>
      <c r="G27" s="0"/>
      <c r="H27" s="0"/>
      <c r="I27" s="0"/>
      <c r="J27" s="0"/>
      <c r="K27" s="46"/>
      <c r="L27" s="46"/>
      <c r="M27" s="46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59" t="s">
        <v>287</v>
      </c>
      <c r="AG27" s="59" t="s">
        <v>287</v>
      </c>
      <c r="AH27" s="59" t="s">
        <v>287</v>
      </c>
      <c r="AI27" s="59" t="s">
        <v>287</v>
      </c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.1" hidden="false" customHeight="false" outlineLevel="0" collapsed="false">
      <c r="A28" s="51"/>
      <c r="B28" s="47" t="s">
        <v>312</v>
      </c>
      <c r="C28" s="62" t="s">
        <v>290</v>
      </c>
      <c r="D28" s="48"/>
      <c r="E28" s="0"/>
      <c r="F28" s="0"/>
      <c r="G28" s="0"/>
      <c r="H28" s="0"/>
      <c r="I28" s="0"/>
      <c r="J28" s="0"/>
      <c r="K28" s="46"/>
      <c r="L28" s="46"/>
      <c r="M28" s="46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59" t="s">
        <v>287</v>
      </c>
      <c r="AK28" s="59" t="s">
        <v>287</v>
      </c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59"/>
      <c r="BN28" s="59"/>
      <c r="BO28" s="59"/>
      <c r="BP28" s="59"/>
      <c r="BQ28" s="59"/>
      <c r="BR28" s="59"/>
      <c r="BS28" s="59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4.1" hidden="false" customHeight="false" outlineLevel="0" collapsed="false">
      <c r="A29" s="51"/>
      <c r="B29" s="47" t="s">
        <v>313</v>
      </c>
      <c r="C29" s="62" t="s">
        <v>290</v>
      </c>
      <c r="D29" s="48"/>
      <c r="E29" s="0"/>
      <c r="F29" s="0"/>
      <c r="G29" s="0"/>
      <c r="H29" s="0"/>
      <c r="I29" s="0"/>
      <c r="J29" s="0"/>
      <c r="K29" s="46"/>
      <c r="L29" s="46"/>
      <c r="M29" s="46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59" t="s">
        <v>287</v>
      </c>
      <c r="AM29" s="59" t="s">
        <v>287</v>
      </c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4.1" hidden="false" customHeight="false" outlineLevel="0" collapsed="false">
      <c r="A30" s="51"/>
      <c r="B30" s="47" t="s">
        <v>314</v>
      </c>
      <c r="C30" s="62" t="n">
        <v>30000</v>
      </c>
      <c r="D30" s="48"/>
      <c r="E30" s="0"/>
      <c r="F30" s="0"/>
      <c r="G30" s="0"/>
      <c r="H30" s="0"/>
      <c r="I30" s="0"/>
      <c r="J30" s="0"/>
      <c r="K30" s="46"/>
      <c r="L30" s="46"/>
      <c r="M30" s="46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59" t="s">
        <v>287</v>
      </c>
      <c r="AO30" s="59" t="s">
        <v>287</v>
      </c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59"/>
      <c r="BN30" s="59"/>
      <c r="BO30" s="59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.1" hidden="false" customHeight="false" outlineLevel="0" collapsed="false">
      <c r="A31" s="51"/>
      <c r="B31" s="47" t="s">
        <v>315</v>
      </c>
      <c r="C31" s="62" t="n">
        <f aca="false">51*2000</f>
        <v>102000</v>
      </c>
      <c r="D31" s="48"/>
      <c r="E31" s="0"/>
      <c r="F31" s="0"/>
      <c r="G31" s="0"/>
      <c r="H31" s="0"/>
      <c r="I31" s="0"/>
      <c r="J31" s="0"/>
      <c r="K31" s="46"/>
      <c r="L31" s="46"/>
      <c r="M31" s="46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59" t="s">
        <v>287</v>
      </c>
      <c r="AR31" s="59" t="s">
        <v>287</v>
      </c>
      <c r="AS31" s="59" t="s">
        <v>287</v>
      </c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59"/>
      <c r="BN31" s="59"/>
      <c r="BO31" s="59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46" customFormat="true" ht="14.1" hidden="false" customHeight="false" outlineLevel="0" collapsed="false">
      <c r="B32" s="47" t="s">
        <v>316</v>
      </c>
      <c r="C32" s="62"/>
      <c r="D32" s="62" t="n">
        <v>80000</v>
      </c>
      <c r="N32" s="0"/>
      <c r="O32" s="59" t="s">
        <v>287</v>
      </c>
      <c r="P32" s="59" t="s">
        <v>287</v>
      </c>
      <c r="Q32" s="59" t="s">
        <v>287</v>
      </c>
      <c r="R32" s="59" t="s">
        <v>287</v>
      </c>
      <c r="BM32" s="59"/>
      <c r="BN32" s="59"/>
      <c r="BO32" s="59"/>
      <c r="BP32" s="59"/>
      <c r="BQ32" s="59"/>
      <c r="BR32" s="59"/>
      <c r="BS32" s="59"/>
    </row>
    <row r="33" customFormat="false" ht="14.1" hidden="false" customHeight="false" outlineLevel="0" collapsed="false">
      <c r="B33" s="47" t="s">
        <v>317</v>
      </c>
      <c r="C33" s="62" t="s">
        <v>290</v>
      </c>
      <c r="D33" s="48"/>
      <c r="S33" s="59" t="s">
        <v>287</v>
      </c>
      <c r="T33" s="59" t="s">
        <v>287</v>
      </c>
      <c r="U33" s="59" t="s">
        <v>287</v>
      </c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59"/>
      <c r="BN33" s="59"/>
      <c r="BO33" s="59"/>
      <c r="BP33" s="59"/>
      <c r="BQ33" s="59"/>
      <c r="BR33" s="59"/>
      <c r="BS33" s="59"/>
    </row>
    <row r="34" customFormat="false" ht="13.8" hidden="false" customHeight="false" outlineLevel="0" collapsed="false">
      <c r="B34" s="47" t="s">
        <v>318</v>
      </c>
      <c r="C34" s="62" t="n">
        <v>50000</v>
      </c>
      <c r="D34" s="48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59"/>
      <c r="BN34" s="59"/>
      <c r="BO34" s="59"/>
      <c r="BP34" s="51"/>
      <c r="BQ34" s="51"/>
      <c r="BR34" s="51"/>
      <c r="BS34" s="51"/>
    </row>
    <row r="35" customFormat="false" ht="14.1" hidden="false" customHeight="false" outlineLevel="0" collapsed="false">
      <c r="B35" s="47" t="s">
        <v>319</v>
      </c>
      <c r="C35" s="62" t="s">
        <v>290</v>
      </c>
      <c r="D35" s="48"/>
      <c r="AV35" s="59" t="s">
        <v>287</v>
      </c>
      <c r="AW35" s="59" t="s">
        <v>287</v>
      </c>
      <c r="AX35" s="59" t="s">
        <v>287</v>
      </c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51"/>
      <c r="BN35" s="51"/>
      <c r="BO35" s="51"/>
      <c r="BP35" s="51"/>
      <c r="BQ35" s="51"/>
      <c r="BR35" s="51"/>
      <c r="BS35" s="51"/>
    </row>
    <row r="36" customFormat="false" ht="14.1" hidden="false" customHeight="false" outlineLevel="0" collapsed="false">
      <c r="B36" s="47" t="s">
        <v>320</v>
      </c>
      <c r="C36" s="62" t="s">
        <v>290</v>
      </c>
      <c r="D36" s="48"/>
      <c r="AY36" s="59" t="s">
        <v>287</v>
      </c>
      <c r="AZ36" s="59" t="s">
        <v>287</v>
      </c>
      <c r="BA36" s="59" t="s">
        <v>287</v>
      </c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59"/>
      <c r="BN36" s="59"/>
      <c r="BO36" s="59"/>
      <c r="BP36" s="51"/>
      <c r="BQ36" s="51"/>
      <c r="BR36" s="51"/>
      <c r="BS36" s="51"/>
    </row>
    <row r="37" customFormat="false" ht="14.1" hidden="false" customHeight="false" outlineLevel="0" collapsed="false">
      <c r="B37" s="47" t="s">
        <v>321</v>
      </c>
      <c r="C37" s="62" t="s">
        <v>290</v>
      </c>
      <c r="D37" s="48"/>
      <c r="AZ37" s="0"/>
      <c r="BA37" s="0"/>
      <c r="BB37" s="59" t="s">
        <v>287</v>
      </c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59"/>
      <c r="BN37" s="59"/>
      <c r="BO37" s="59"/>
      <c r="BP37" s="51"/>
      <c r="BQ37" s="51"/>
      <c r="BR37" s="51"/>
      <c r="BS37" s="51"/>
    </row>
    <row r="38" customFormat="false" ht="14.1" hidden="false" customHeight="false" outlineLevel="0" collapsed="false">
      <c r="B38" s="47" t="s">
        <v>322</v>
      </c>
      <c r="C38" s="62" t="s">
        <v>290</v>
      </c>
      <c r="D38" s="48"/>
      <c r="AZ38" s="0"/>
      <c r="BA38" s="0"/>
      <c r="BB38" s="59" t="s">
        <v>287</v>
      </c>
      <c r="BC38" s="59" t="s">
        <v>287</v>
      </c>
      <c r="BD38" s="0"/>
      <c r="BE38" s="0"/>
      <c r="BF38" s="0"/>
      <c r="BG38" s="0"/>
      <c r="BH38" s="0"/>
      <c r="BI38" s="0"/>
      <c r="BJ38" s="0"/>
      <c r="BK38" s="0"/>
      <c r="BL38" s="0"/>
      <c r="BM38" s="59"/>
      <c r="BN38" s="59"/>
      <c r="BO38" s="59"/>
      <c r="BP38" s="51"/>
      <c r="BQ38" s="51"/>
      <c r="BR38" s="51"/>
      <c r="BS38" s="51"/>
    </row>
    <row r="39" customFormat="false" ht="14.1" hidden="false" customHeight="false" outlineLevel="0" collapsed="false">
      <c r="B39" s="47" t="s">
        <v>323</v>
      </c>
      <c r="C39" s="61" t="n">
        <v>102195</v>
      </c>
      <c r="D39" s="48"/>
      <c r="AZ39" s="0"/>
      <c r="BA39" s="0"/>
      <c r="BB39" s="59" t="s">
        <v>287</v>
      </c>
      <c r="BC39" s="59" t="s">
        <v>287</v>
      </c>
      <c r="BD39" s="59" t="s">
        <v>287</v>
      </c>
      <c r="BE39" s="59" t="s">
        <v>287</v>
      </c>
      <c r="BF39" s="0"/>
      <c r="BG39" s="0"/>
      <c r="BH39" s="0"/>
      <c r="BI39" s="0"/>
      <c r="BJ39" s="0"/>
      <c r="BK39" s="0"/>
      <c r="BL39" s="0"/>
      <c r="BM39" s="59"/>
      <c r="BN39" s="59"/>
      <c r="BO39" s="59"/>
      <c r="BP39" s="51"/>
      <c r="BQ39" s="51"/>
      <c r="BR39" s="51"/>
      <c r="BS39" s="51"/>
    </row>
    <row r="40" customFormat="false" ht="14.1" hidden="false" customHeight="false" outlineLevel="0" collapsed="false">
      <c r="B40" s="47" t="s">
        <v>324</v>
      </c>
      <c r="C40" s="62"/>
      <c r="D40" s="48"/>
      <c r="AZ40" s="0"/>
      <c r="BA40" s="0"/>
      <c r="BB40" s="59" t="s">
        <v>287</v>
      </c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59"/>
      <c r="BN40" s="59"/>
      <c r="BO40" s="59"/>
      <c r="BP40" s="51"/>
      <c r="BQ40" s="51"/>
      <c r="BR40" s="51"/>
      <c r="BS40" s="51"/>
    </row>
    <row r="41" customFormat="false" ht="14.1" hidden="false" customHeight="false" outlineLevel="0" collapsed="false">
      <c r="B41" s="47" t="s">
        <v>325</v>
      </c>
      <c r="C41" s="62"/>
      <c r="D41" s="48"/>
      <c r="AZ41" s="0"/>
      <c r="BA41" s="0"/>
      <c r="BB41" s="59"/>
      <c r="BC41" s="0"/>
      <c r="BD41" s="0"/>
      <c r="BE41" s="0"/>
      <c r="BF41" s="59" t="s">
        <v>287</v>
      </c>
      <c r="BG41" s="59" t="s">
        <v>287</v>
      </c>
      <c r="BH41" s="0"/>
      <c r="BI41" s="0"/>
      <c r="BJ41" s="0"/>
      <c r="BK41" s="0"/>
      <c r="BL41" s="0"/>
      <c r="BM41" s="59"/>
      <c r="BN41" s="59"/>
      <c r="BO41" s="59"/>
      <c r="BP41" s="51"/>
      <c r="BQ41" s="51"/>
      <c r="BR41" s="51"/>
      <c r="BS41" s="51"/>
    </row>
    <row r="42" customFormat="false" ht="13.8" hidden="false" customHeight="false" outlineLevel="0" collapsed="false">
      <c r="B42" s="47" t="s">
        <v>326</v>
      </c>
      <c r="C42" s="62" t="s">
        <v>290</v>
      </c>
      <c r="D42" s="48"/>
      <c r="AZ42" s="0"/>
      <c r="BA42" s="0"/>
      <c r="BB42" s="0"/>
      <c r="BC42" s="0"/>
      <c r="BD42" s="0"/>
      <c r="BE42" s="0"/>
      <c r="BF42" s="0"/>
      <c r="BG42" s="0"/>
      <c r="BH42" s="59" t="s">
        <v>287</v>
      </c>
      <c r="BI42" s="59" t="s">
        <v>287</v>
      </c>
      <c r="BJ42" s="0"/>
      <c r="BK42" s="0"/>
      <c r="BL42" s="0"/>
      <c r="BM42" s="59"/>
      <c r="BN42" s="59"/>
      <c r="BO42" s="59"/>
      <c r="BP42" s="51"/>
      <c r="BQ42" s="51"/>
      <c r="BR42" s="51"/>
      <c r="BS42" s="51"/>
    </row>
    <row r="43" customFormat="false" ht="14.1" hidden="false" customHeight="false" outlineLevel="0" collapsed="false">
      <c r="B43" s="47" t="s">
        <v>327</v>
      </c>
      <c r="C43" s="62" t="s">
        <v>290</v>
      </c>
      <c r="D43" s="48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59" t="s">
        <v>287</v>
      </c>
      <c r="BK43" s="59" t="s">
        <v>287</v>
      </c>
      <c r="BL43" s="59" t="s">
        <v>287</v>
      </c>
      <c r="BM43" s="59"/>
      <c r="BN43" s="59"/>
      <c r="BO43" s="59"/>
      <c r="BP43" s="59"/>
      <c r="BQ43" s="59"/>
      <c r="BR43" s="59"/>
      <c r="BS43" s="59"/>
    </row>
    <row r="44" customFormat="false" ht="14.1" hidden="false" customHeight="false" outlineLevel="0" collapsed="false">
      <c r="B44" s="47" t="s">
        <v>328</v>
      </c>
      <c r="C44" s="62"/>
      <c r="D44" s="64" t="n">
        <v>30000</v>
      </c>
      <c r="AZ44" s="59" t="s">
        <v>287</v>
      </c>
      <c r="BA44" s="0"/>
      <c r="BB44" s="0"/>
      <c r="BC44" s="0"/>
      <c r="BD44" s="0"/>
      <c r="BE44" s="0"/>
      <c r="BF44" s="0"/>
      <c r="BG44" s="0"/>
      <c r="BH44" s="0"/>
      <c r="BI44" s="0"/>
      <c r="BM44" s="59"/>
      <c r="BN44" s="59"/>
      <c r="BO44" s="59"/>
      <c r="BP44" s="59"/>
      <c r="BQ44" s="59"/>
      <c r="BR44" s="59"/>
      <c r="BS44" s="59"/>
    </row>
    <row r="45" customFormat="false" ht="14.1" hidden="false" customHeight="false" outlineLevel="0" collapsed="false">
      <c r="B45" s="47" t="s">
        <v>329</v>
      </c>
      <c r="C45" s="62" t="s">
        <v>290</v>
      </c>
      <c r="D45" s="48"/>
      <c r="BA45" s="59" t="s">
        <v>287</v>
      </c>
      <c r="BB45" s="59" t="s">
        <v>287</v>
      </c>
      <c r="BC45" s="0"/>
      <c r="BD45" s="0"/>
      <c r="BE45" s="0"/>
      <c r="BF45" s="0"/>
      <c r="BG45" s="0"/>
      <c r="BH45" s="0"/>
      <c r="BI45" s="0"/>
      <c r="BM45" s="51"/>
      <c r="BN45" s="51"/>
      <c r="BO45" s="51"/>
      <c r="BP45" s="51"/>
      <c r="BQ45" s="51"/>
      <c r="BR45" s="51"/>
      <c r="BS45" s="51"/>
    </row>
    <row r="46" customFormat="false" ht="14.1" hidden="false" customHeight="false" outlineLevel="0" collapsed="false">
      <c r="B46" s="47" t="s">
        <v>330</v>
      </c>
      <c r="C46" s="62" t="s">
        <v>290</v>
      </c>
      <c r="D46" s="48"/>
      <c r="BC46" s="59" t="s">
        <v>287</v>
      </c>
      <c r="BD46" s="59" t="s">
        <v>287</v>
      </c>
      <c r="BE46" s="59" t="s">
        <v>287</v>
      </c>
      <c r="BF46" s="0"/>
      <c r="BG46" s="0"/>
      <c r="BH46" s="0"/>
      <c r="BI46" s="0"/>
      <c r="BM46" s="59"/>
      <c r="BN46" s="59"/>
      <c r="BO46" s="59"/>
      <c r="BP46" s="59"/>
      <c r="BQ46" s="59"/>
      <c r="BR46" s="59"/>
      <c r="BS46" s="59"/>
    </row>
    <row r="47" customFormat="false" ht="14.1" hidden="false" customHeight="false" outlineLevel="0" collapsed="false">
      <c r="B47" s="47" t="s">
        <v>331</v>
      </c>
      <c r="C47" s="62" t="s">
        <v>290</v>
      </c>
      <c r="D47" s="48"/>
      <c r="BC47" s="59" t="s">
        <v>287</v>
      </c>
      <c r="BD47" s="59" t="s">
        <v>287</v>
      </c>
      <c r="BE47" s="59" t="s">
        <v>287</v>
      </c>
      <c r="BF47" s="0"/>
      <c r="BG47" s="0"/>
      <c r="BH47" s="0"/>
      <c r="BI47" s="0"/>
      <c r="BM47" s="51"/>
      <c r="BN47" s="51"/>
      <c r="BO47" s="51"/>
      <c r="BP47" s="51"/>
      <c r="BQ47" s="51"/>
      <c r="BR47" s="51"/>
      <c r="BS47" s="51"/>
    </row>
    <row r="48" customFormat="false" ht="14.1" hidden="false" customHeight="false" outlineLevel="0" collapsed="false">
      <c r="B48" s="47" t="s">
        <v>332</v>
      </c>
      <c r="C48" s="62" t="s">
        <v>290</v>
      </c>
      <c r="D48" s="48"/>
      <c r="BF48" s="59" t="s">
        <v>287</v>
      </c>
      <c r="BG48" s="59" t="s">
        <v>287</v>
      </c>
      <c r="BH48" s="0"/>
      <c r="BI48" s="0"/>
      <c r="BM48" s="59"/>
      <c r="BN48" s="59"/>
      <c r="BO48" s="59"/>
      <c r="BP48" s="59"/>
      <c r="BQ48" s="59"/>
      <c r="BR48" s="59"/>
      <c r="BS48" s="59"/>
    </row>
    <row r="49" customFormat="false" ht="14.1" hidden="false" customHeight="false" outlineLevel="0" collapsed="false">
      <c r="B49" s="47" t="s">
        <v>333</v>
      </c>
      <c r="C49" s="62" t="n">
        <v>20000</v>
      </c>
      <c r="D49" s="48"/>
      <c r="BH49" s="59" t="s">
        <v>287</v>
      </c>
      <c r="BI49" s="59" t="s">
        <v>287</v>
      </c>
      <c r="BM49" s="51"/>
      <c r="BN49" s="51"/>
      <c r="BO49" s="51"/>
      <c r="BP49" s="51"/>
      <c r="BQ49" s="51"/>
      <c r="BR49" s="51"/>
      <c r="BS49" s="51"/>
    </row>
    <row r="50" customFormat="false" ht="13.8" hidden="false" customHeight="false" outlineLevel="0" collapsed="false">
      <c r="B50" s="47" t="s">
        <v>334</v>
      </c>
      <c r="C50" s="62"/>
      <c r="D50" s="64" t="s">
        <v>290</v>
      </c>
      <c r="BM50" s="51"/>
      <c r="BN50" s="51"/>
      <c r="BO50" s="51"/>
      <c r="BP50" s="51"/>
      <c r="BQ50" s="51"/>
      <c r="BR50" s="51"/>
      <c r="BS50" s="51"/>
    </row>
    <row r="51" customFormat="false" ht="13.8" hidden="false" customHeight="false" outlineLevel="0" collapsed="false">
      <c r="B51" s="47" t="s">
        <v>335</v>
      </c>
      <c r="C51" s="62"/>
      <c r="D51" s="49" t="n">
        <v>56000</v>
      </c>
      <c r="BM51" s="59"/>
      <c r="BN51" s="59"/>
      <c r="BO51" s="59"/>
      <c r="BP51" s="59"/>
      <c r="BQ51" s="59"/>
      <c r="BR51" s="59"/>
      <c r="BS51" s="59"/>
    </row>
  </sheetData>
  <conditionalFormatting sqref="E5">
    <cfRule type="cellIs" priority="2" operator="notEqual" aboveAverage="0" equalAverage="0" bottom="0" percent="0" rank="0" text="" dxfId="0">
      <formula>0</formula>
    </cfRule>
  </conditionalFormatting>
  <conditionalFormatting sqref="F5">
    <cfRule type="cellIs" priority="3" operator="notEqual" aboveAverage="0" equalAverage="0" bottom="0" percent="0" rank="0" text="" dxfId="0">
      <formula>0</formula>
    </cfRule>
  </conditionalFormatting>
  <conditionalFormatting sqref="G5">
    <cfRule type="cellIs" priority="4" operator="notEqual" aboveAverage="0" equalAverage="0" bottom="0" percent="0" rank="0" text="" dxfId="0">
      <formula>0</formula>
    </cfRule>
  </conditionalFormatting>
  <conditionalFormatting sqref="H5">
    <cfRule type="cellIs" priority="5" operator="notEqual" aboveAverage="0" equalAverage="0" bottom="0" percent="0" rank="0" text="" dxfId="0">
      <formula>0</formula>
    </cfRule>
  </conditionalFormatting>
  <conditionalFormatting sqref="I5">
    <cfRule type="cellIs" priority="6" operator="notEqual" aboveAverage="0" equalAverage="0" bottom="0" percent="0" rank="0" text="" dxfId="0">
      <formula>0</formula>
    </cfRule>
  </conditionalFormatting>
  <conditionalFormatting sqref="J5">
    <cfRule type="cellIs" priority="7" operator="notEqual" aboveAverage="0" equalAverage="0" bottom="0" percent="0" rank="0" text="" dxfId="0">
      <formula>0</formula>
    </cfRule>
  </conditionalFormatting>
  <conditionalFormatting sqref="M5">
    <cfRule type="cellIs" priority="8" operator="notEqual" aboveAverage="0" equalAverage="0" bottom="0" percent="0" rank="0" text="" dxfId="0">
      <formula>0</formula>
    </cfRule>
  </conditionalFormatting>
  <conditionalFormatting sqref="P5">
    <cfRule type="cellIs" priority="9" operator="notEqual" aboveAverage="0" equalAverage="0" bottom="0" percent="0" rank="0" text="" dxfId="0">
      <formula>0</formula>
    </cfRule>
  </conditionalFormatting>
  <conditionalFormatting sqref="Q5">
    <cfRule type="cellIs" priority="10" operator="notEqual" aboveAverage="0" equalAverage="0" bottom="0" percent="0" rank="0" text="" dxfId="0">
      <formula>0</formula>
    </cfRule>
  </conditionalFormatting>
  <conditionalFormatting sqref="R5">
    <cfRule type="cellIs" priority="11" operator="notEqual" aboveAverage="0" equalAverage="0" bottom="0" percent="0" rank="0" text="" dxfId="0">
      <formula>0</formula>
    </cfRule>
  </conditionalFormatting>
  <conditionalFormatting sqref="S5">
    <cfRule type="cellIs" priority="12" operator="notEqual" aboveAverage="0" equalAverage="0" bottom="0" percent="0" rank="0" text="" dxfId="0">
      <formula>0</formula>
    </cfRule>
  </conditionalFormatting>
  <conditionalFormatting sqref="T5">
    <cfRule type="cellIs" priority="13" operator="notEqual" aboveAverage="0" equalAverage="0" bottom="0" percent="0" rank="0" text="" dxfId="0">
      <formula>0</formula>
    </cfRule>
  </conditionalFormatting>
  <conditionalFormatting sqref="U5">
    <cfRule type="cellIs" priority="14" operator="notEqual" aboveAverage="0" equalAverage="0" bottom="0" percent="0" rank="0" text="" dxfId="0">
      <formula>0</formula>
    </cfRule>
  </conditionalFormatting>
  <conditionalFormatting sqref="V5">
    <cfRule type="cellIs" priority="15" operator="notEqual" aboveAverage="0" equalAverage="0" bottom="0" percent="0" rank="0" text="" dxfId="0">
      <formula>0</formula>
    </cfRule>
  </conditionalFormatting>
  <conditionalFormatting sqref="W5">
    <cfRule type="cellIs" priority="16" operator="notEqual" aboveAverage="0" equalAverage="0" bottom="0" percent="0" rank="0" text="" dxfId="0">
      <formula>0</formula>
    </cfRule>
  </conditionalFormatting>
  <conditionalFormatting sqref="X5">
    <cfRule type="cellIs" priority="17" operator="notEqual" aboveAverage="0" equalAverage="0" bottom="0" percent="0" rank="0" text="" dxfId="0">
      <formula>0</formula>
    </cfRule>
  </conditionalFormatting>
  <conditionalFormatting sqref="Y5">
    <cfRule type="cellIs" priority="18" operator="notEqual" aboveAverage="0" equalAverage="0" bottom="0" percent="0" rank="0" text="" dxfId="0">
      <formula>0</formula>
    </cfRule>
  </conditionalFormatting>
  <conditionalFormatting sqref="Z5">
    <cfRule type="cellIs" priority="19" operator="notEqual" aboveAverage="0" equalAverage="0" bottom="0" percent="0" rank="0" text="" dxfId="0">
      <formula>0</formula>
    </cfRule>
  </conditionalFormatting>
  <conditionalFormatting sqref="AA5">
    <cfRule type="cellIs" priority="20" operator="notEqual" aboveAverage="0" equalAverage="0" bottom="0" percent="0" rank="0" text="" dxfId="0">
      <formula>0</formula>
    </cfRule>
  </conditionalFormatting>
  <conditionalFormatting sqref="AB5">
    <cfRule type="cellIs" priority="21" operator="notEqual" aboveAverage="0" equalAverage="0" bottom="0" percent="0" rank="0" text="" dxfId="0">
      <formula>0</formula>
    </cfRule>
  </conditionalFormatting>
  <conditionalFormatting sqref="AC5">
    <cfRule type="cellIs" priority="22" operator="notEqual" aboveAverage="0" equalAverage="0" bottom="0" percent="0" rank="0" text="" dxfId="0">
      <formula>0</formula>
    </cfRule>
  </conditionalFormatting>
  <conditionalFormatting sqref="AD5">
    <cfRule type="cellIs" priority="23" operator="notEqual" aboveAverage="0" equalAverage="0" bottom="0" percent="0" rank="0" text="" dxfId="0">
      <formula>0</formula>
    </cfRule>
  </conditionalFormatting>
  <conditionalFormatting sqref="AE5">
    <cfRule type="cellIs" priority="24" operator="notEqual" aboveAverage="0" equalAverage="0" bottom="0" percent="0" rank="0" text="" dxfId="0">
      <formula>0</formula>
    </cfRule>
  </conditionalFormatting>
  <conditionalFormatting sqref="AF5">
    <cfRule type="cellIs" priority="25" operator="notEqual" aboveAverage="0" equalAverage="0" bottom="0" percent="0" rank="0" text="" dxfId="0">
      <formula>0</formula>
    </cfRule>
  </conditionalFormatting>
  <conditionalFormatting sqref="AG5">
    <cfRule type="cellIs" priority="26" operator="notEqual" aboveAverage="0" equalAverage="0" bottom="0" percent="0" rank="0" text="" dxfId="0">
      <formula>0</formula>
    </cfRule>
  </conditionalFormatting>
  <conditionalFormatting sqref="AH5">
    <cfRule type="cellIs" priority="27" operator="notEqual" aboveAverage="0" equalAverage="0" bottom="0" percent="0" rank="0" text="" dxfId="0">
      <formula>0</formula>
    </cfRule>
  </conditionalFormatting>
  <conditionalFormatting sqref="AI5">
    <cfRule type="cellIs" priority="28" operator="notEqual" aboveAverage="0" equalAverage="0" bottom="0" percent="0" rank="0" text="" dxfId="0">
      <formula>0</formula>
    </cfRule>
  </conditionalFormatting>
  <conditionalFormatting sqref="AJ5">
    <cfRule type="cellIs" priority="29" operator="notEqual" aboveAverage="0" equalAverage="0" bottom="0" percent="0" rank="0" text="" dxfId="0">
      <formula>0</formula>
    </cfRule>
  </conditionalFormatting>
  <conditionalFormatting sqref="AK5">
    <cfRule type="cellIs" priority="30" operator="notEqual" aboveAverage="0" equalAverage="0" bottom="0" percent="0" rank="0" text="" dxfId="0">
      <formula>0</formula>
    </cfRule>
  </conditionalFormatting>
  <conditionalFormatting sqref="AL5">
    <cfRule type="cellIs" priority="31" operator="notEqual" aboveAverage="0" equalAverage="0" bottom="0" percent="0" rank="0" text="" dxfId="0">
      <formula>0</formula>
    </cfRule>
  </conditionalFormatting>
  <conditionalFormatting sqref="AM5">
    <cfRule type="cellIs" priority="32" operator="notEqual" aboveAverage="0" equalAverage="0" bottom="0" percent="0" rank="0" text="" dxfId="0">
      <formula>0</formula>
    </cfRule>
  </conditionalFormatting>
  <conditionalFormatting sqref="AN5">
    <cfRule type="cellIs" priority="33" operator="notEqual" aboveAverage="0" equalAverage="0" bottom="0" percent="0" rank="0" text="" dxfId="0">
      <formula>0</formula>
    </cfRule>
  </conditionalFormatting>
  <conditionalFormatting sqref="AO5">
    <cfRule type="cellIs" priority="34" operator="notEqual" aboveAverage="0" equalAverage="0" bottom="0" percent="0" rank="0" text="" dxfId="0">
      <formula>0</formula>
    </cfRule>
  </conditionalFormatting>
  <conditionalFormatting sqref="AP5">
    <cfRule type="cellIs" priority="35" operator="notEqual" aboveAverage="0" equalAverage="0" bottom="0" percent="0" rank="0" text="" dxfId="0">
      <formula>0</formula>
    </cfRule>
  </conditionalFormatting>
  <conditionalFormatting sqref="AQ5">
    <cfRule type="cellIs" priority="36" operator="notEqual" aboveAverage="0" equalAverage="0" bottom="0" percent="0" rank="0" text="" dxfId="0">
      <formula>0</formula>
    </cfRule>
  </conditionalFormatting>
  <conditionalFormatting sqref="AR5">
    <cfRule type="cellIs" priority="37" operator="notEqual" aboveAverage="0" equalAverage="0" bottom="0" percent="0" rank="0" text="" dxfId="0">
      <formula>0</formula>
    </cfRule>
  </conditionalFormatting>
  <conditionalFormatting sqref="AS5">
    <cfRule type="cellIs" priority="38" operator="notEqual" aboveAverage="0" equalAverage="0" bottom="0" percent="0" rank="0" text="" dxfId="0">
      <formula>0</formula>
    </cfRule>
  </conditionalFormatting>
  <conditionalFormatting sqref="AT5">
    <cfRule type="cellIs" priority="39" operator="notEqual" aboveAverage="0" equalAverage="0" bottom="0" percent="0" rank="0" text="" dxfId="0">
      <formula>0</formula>
    </cfRule>
  </conditionalFormatting>
  <conditionalFormatting sqref="AU5">
    <cfRule type="cellIs" priority="40" operator="notEqual" aboveAverage="0" equalAverage="0" bottom="0" percent="0" rank="0" text="" dxfId="0">
      <formula>0</formula>
    </cfRule>
  </conditionalFormatting>
  <conditionalFormatting sqref="AV5">
    <cfRule type="cellIs" priority="41" operator="notEqual" aboveAverage="0" equalAverage="0" bottom="0" percent="0" rank="0" text="" dxfId="0">
      <formula>0</formula>
    </cfRule>
  </conditionalFormatting>
  <conditionalFormatting sqref="AW5">
    <cfRule type="cellIs" priority="42" operator="notEqual" aboveAverage="0" equalAverage="0" bottom="0" percent="0" rank="0" text="" dxfId="0">
      <formula>0</formula>
    </cfRule>
  </conditionalFormatting>
  <conditionalFormatting sqref="AX5">
    <cfRule type="cellIs" priority="43" operator="notEqual" aboveAverage="0" equalAverage="0" bottom="0" percent="0" rank="0" text="" dxfId="0">
      <formula>0</formula>
    </cfRule>
  </conditionalFormatting>
  <conditionalFormatting sqref="AY5">
    <cfRule type="cellIs" priority="44" operator="notEqual" aboveAverage="0" equalAverage="0" bottom="0" percent="0" rank="0" text="" dxfId="0">
      <formula>0</formula>
    </cfRule>
  </conditionalFormatting>
  <conditionalFormatting sqref="AZ5">
    <cfRule type="cellIs" priority="45" operator="notEqual" aboveAverage="0" equalAverage="0" bottom="0" percent="0" rank="0" text="" dxfId="0">
      <formula>0</formula>
    </cfRule>
  </conditionalFormatting>
  <conditionalFormatting sqref="BA5">
    <cfRule type="cellIs" priority="46" operator="notEqual" aboveAverage="0" equalAverage="0" bottom="0" percent="0" rank="0" text="" dxfId="0">
      <formula>0</formula>
    </cfRule>
  </conditionalFormatting>
  <conditionalFormatting sqref="BB5">
    <cfRule type="cellIs" priority="47" operator="notEqual" aboveAverage="0" equalAverage="0" bottom="0" percent="0" rank="0" text="" dxfId="0">
      <formula>0</formula>
    </cfRule>
  </conditionalFormatting>
  <conditionalFormatting sqref="BC5">
    <cfRule type="cellIs" priority="48" operator="notEqual" aboveAverage="0" equalAverage="0" bottom="0" percent="0" rank="0" text="" dxfId="0">
      <formula>0</formula>
    </cfRule>
  </conditionalFormatting>
  <conditionalFormatting sqref="BD5">
    <cfRule type="cellIs" priority="49" operator="notEqual" aboveAverage="0" equalAverage="0" bottom="0" percent="0" rank="0" text="" dxfId="0">
      <formula>0</formula>
    </cfRule>
  </conditionalFormatting>
  <conditionalFormatting sqref="BE5">
    <cfRule type="cellIs" priority="50" operator="notEqual" aboveAverage="0" equalAverage="0" bottom="0" percent="0" rank="0" text="" dxfId="0">
      <formula>0</formula>
    </cfRule>
  </conditionalFormatting>
  <conditionalFormatting sqref="BF5">
    <cfRule type="cellIs" priority="51" operator="notEqual" aboveAverage="0" equalAverage="0" bottom="0" percent="0" rank="0" text="" dxfId="0">
      <formula>0</formula>
    </cfRule>
  </conditionalFormatting>
  <conditionalFormatting sqref="BG5">
    <cfRule type="cellIs" priority="52" operator="notEqual" aboveAverage="0" equalAverage="0" bottom="0" percent="0" rank="0" text="" dxfId="0">
      <formula>0</formula>
    </cfRule>
  </conditionalFormatting>
  <conditionalFormatting sqref="BH5">
    <cfRule type="cellIs" priority="53" operator="notEqual" aboveAverage="0" equalAverage="0" bottom="0" percent="0" rank="0" text="" dxfId="0">
      <formula>0</formula>
    </cfRule>
  </conditionalFormatting>
  <conditionalFormatting sqref="BI5">
    <cfRule type="cellIs" priority="54" operator="notEqual" aboveAverage="0" equalAverage="0" bottom="0" percent="0" rank="0" text="" dxfId="0">
      <formula>0</formula>
    </cfRule>
  </conditionalFormatting>
  <conditionalFormatting sqref="BJ5">
    <cfRule type="cellIs" priority="55" operator="notEqual" aboveAverage="0" equalAverage="0" bottom="0" percent="0" rank="0" text="" dxfId="0">
      <formula>0</formula>
    </cfRule>
  </conditionalFormatting>
  <conditionalFormatting sqref="BK5">
    <cfRule type="cellIs" priority="56" operator="notEqual" aboveAverage="0" equalAverage="0" bottom="0" percent="0" rank="0" text="" dxfId="0">
      <formula>0</formula>
    </cfRule>
  </conditionalFormatting>
  <conditionalFormatting sqref="BL5">
    <cfRule type="cellIs" priority="57" operator="notEqual" aboveAverage="0" equalAverage="0" bottom="0" percent="0" rank="0" text="" dxfId="0">
      <formula>0</formula>
    </cfRule>
  </conditionalFormatting>
  <conditionalFormatting sqref="E6">
    <cfRule type="cellIs" priority="58" operator="notEqual" aboveAverage="0" equalAverage="0" bottom="0" percent="0" rank="0" text="" dxfId="0">
      <formula>0</formula>
    </cfRule>
  </conditionalFormatting>
  <conditionalFormatting sqref="F6">
    <cfRule type="cellIs" priority="59" operator="notEqual" aboveAverage="0" equalAverage="0" bottom="0" percent="0" rank="0" text="" dxfId="0">
      <formula>0</formula>
    </cfRule>
  </conditionalFormatting>
  <conditionalFormatting sqref="G6">
    <cfRule type="cellIs" priority="60" operator="notEqual" aboveAverage="0" equalAverage="0" bottom="0" percent="0" rank="0" text="" dxfId="0">
      <formula>0</formula>
    </cfRule>
  </conditionalFormatting>
  <conditionalFormatting sqref="H6">
    <cfRule type="cellIs" priority="61" operator="notEqual" aboveAverage="0" equalAverage="0" bottom="0" percent="0" rank="0" text="" dxfId="0">
      <formula>0</formula>
    </cfRule>
  </conditionalFormatting>
  <conditionalFormatting sqref="I6">
    <cfRule type="cellIs" priority="62" operator="notEqual" aboveAverage="0" equalAverage="0" bottom="0" percent="0" rank="0" text="" dxfId="0">
      <formula>0</formula>
    </cfRule>
  </conditionalFormatting>
  <conditionalFormatting sqref="J6">
    <cfRule type="cellIs" priority="63" operator="notEqual" aboveAverage="0" equalAverage="0" bottom="0" percent="0" rank="0" text="" dxfId="0">
      <formula>0</formula>
    </cfRule>
  </conditionalFormatting>
  <conditionalFormatting sqref="M6">
    <cfRule type="cellIs" priority="64" operator="notEqual" aboveAverage="0" equalAverage="0" bottom="0" percent="0" rank="0" text="" dxfId="0">
      <formula>0</formula>
    </cfRule>
  </conditionalFormatting>
  <conditionalFormatting sqref="P6">
    <cfRule type="cellIs" priority="65" operator="notEqual" aboveAverage="0" equalAverage="0" bottom="0" percent="0" rank="0" text="" dxfId="0">
      <formula>0</formula>
    </cfRule>
  </conditionalFormatting>
  <conditionalFormatting sqref="Q6">
    <cfRule type="cellIs" priority="66" operator="notEqual" aboveAverage="0" equalAverage="0" bottom="0" percent="0" rank="0" text="" dxfId="0">
      <formula>0</formula>
    </cfRule>
  </conditionalFormatting>
  <conditionalFormatting sqref="R6">
    <cfRule type="cellIs" priority="67" operator="notEqual" aboveAverage="0" equalAverage="0" bottom="0" percent="0" rank="0" text="" dxfId="0">
      <formula>0</formula>
    </cfRule>
  </conditionalFormatting>
  <conditionalFormatting sqref="S6">
    <cfRule type="cellIs" priority="68" operator="notEqual" aboveAverage="0" equalAverage="0" bottom="0" percent="0" rank="0" text="" dxfId="0">
      <formula>0</formula>
    </cfRule>
  </conditionalFormatting>
  <conditionalFormatting sqref="T6">
    <cfRule type="cellIs" priority="69" operator="notEqual" aboveAverage="0" equalAverage="0" bottom="0" percent="0" rank="0" text="" dxfId="0">
      <formula>0</formula>
    </cfRule>
  </conditionalFormatting>
  <conditionalFormatting sqref="U6">
    <cfRule type="cellIs" priority="70" operator="notEqual" aboveAverage="0" equalAverage="0" bottom="0" percent="0" rank="0" text="" dxfId="0">
      <formula>0</formula>
    </cfRule>
  </conditionalFormatting>
  <conditionalFormatting sqref="V6">
    <cfRule type="cellIs" priority="71" operator="notEqual" aboveAverage="0" equalAverage="0" bottom="0" percent="0" rank="0" text="" dxfId="0">
      <formula>0</formula>
    </cfRule>
  </conditionalFormatting>
  <conditionalFormatting sqref="W6">
    <cfRule type="cellIs" priority="72" operator="notEqual" aboveAverage="0" equalAverage="0" bottom="0" percent="0" rank="0" text="" dxfId="0">
      <formula>0</formula>
    </cfRule>
  </conditionalFormatting>
  <conditionalFormatting sqref="X6">
    <cfRule type="cellIs" priority="73" operator="notEqual" aboveAverage="0" equalAverage="0" bottom="0" percent="0" rank="0" text="" dxfId="0">
      <formula>0</formula>
    </cfRule>
  </conditionalFormatting>
  <conditionalFormatting sqref="Y6">
    <cfRule type="cellIs" priority="74" operator="notEqual" aboveAverage="0" equalAverage="0" bottom="0" percent="0" rank="0" text="" dxfId="0">
      <formula>0</formula>
    </cfRule>
  </conditionalFormatting>
  <conditionalFormatting sqref="Z6">
    <cfRule type="cellIs" priority="75" operator="notEqual" aboveAverage="0" equalAverage="0" bottom="0" percent="0" rank="0" text="" dxfId="0">
      <formula>0</formula>
    </cfRule>
  </conditionalFormatting>
  <conditionalFormatting sqref="AA6">
    <cfRule type="cellIs" priority="76" operator="notEqual" aboveAverage="0" equalAverage="0" bottom="0" percent="0" rank="0" text="" dxfId="0">
      <formula>0</formula>
    </cfRule>
  </conditionalFormatting>
  <conditionalFormatting sqref="AB6">
    <cfRule type="cellIs" priority="77" operator="notEqual" aboveAverage="0" equalAverage="0" bottom="0" percent="0" rank="0" text="" dxfId="0">
      <formula>0</formula>
    </cfRule>
  </conditionalFormatting>
  <conditionalFormatting sqref="AC6">
    <cfRule type="cellIs" priority="78" operator="notEqual" aboveAverage="0" equalAverage="0" bottom="0" percent="0" rank="0" text="" dxfId="0">
      <formula>0</formula>
    </cfRule>
  </conditionalFormatting>
  <conditionalFormatting sqref="AD6">
    <cfRule type="cellIs" priority="79" operator="notEqual" aboveAverage="0" equalAverage="0" bottom="0" percent="0" rank="0" text="" dxfId="0">
      <formula>0</formula>
    </cfRule>
  </conditionalFormatting>
  <conditionalFormatting sqref="AE6">
    <cfRule type="cellIs" priority="80" operator="notEqual" aboveAverage="0" equalAverage="0" bottom="0" percent="0" rank="0" text="" dxfId="0">
      <formula>0</formula>
    </cfRule>
  </conditionalFormatting>
  <conditionalFormatting sqref="AF6">
    <cfRule type="cellIs" priority="81" operator="notEqual" aboveAverage="0" equalAverage="0" bottom="0" percent="0" rank="0" text="" dxfId="0">
      <formula>0</formula>
    </cfRule>
  </conditionalFormatting>
  <conditionalFormatting sqref="AG6">
    <cfRule type="cellIs" priority="82" operator="notEqual" aboveAverage="0" equalAverage="0" bottom="0" percent="0" rank="0" text="" dxfId="0">
      <formula>0</formula>
    </cfRule>
  </conditionalFormatting>
  <conditionalFormatting sqref="AH6">
    <cfRule type="cellIs" priority="83" operator="notEqual" aboveAverage="0" equalAverage="0" bottom="0" percent="0" rank="0" text="" dxfId="0">
      <formula>0</formula>
    </cfRule>
  </conditionalFormatting>
  <conditionalFormatting sqref="AI6">
    <cfRule type="cellIs" priority="84" operator="notEqual" aboveAverage="0" equalAverage="0" bottom="0" percent="0" rank="0" text="" dxfId="0">
      <formula>0</formula>
    </cfRule>
  </conditionalFormatting>
  <conditionalFormatting sqref="AJ6">
    <cfRule type="cellIs" priority="85" operator="notEqual" aboveAverage="0" equalAverage="0" bottom="0" percent="0" rank="0" text="" dxfId="0">
      <formula>0</formula>
    </cfRule>
  </conditionalFormatting>
  <conditionalFormatting sqref="AK6">
    <cfRule type="cellIs" priority="86" operator="notEqual" aboveAverage="0" equalAverage="0" bottom="0" percent="0" rank="0" text="" dxfId="0">
      <formula>0</formula>
    </cfRule>
  </conditionalFormatting>
  <conditionalFormatting sqref="AL6">
    <cfRule type="cellIs" priority="87" operator="notEqual" aboveAverage="0" equalAverage="0" bottom="0" percent="0" rank="0" text="" dxfId="0">
      <formula>0</formula>
    </cfRule>
  </conditionalFormatting>
  <conditionalFormatting sqref="AM6">
    <cfRule type="cellIs" priority="88" operator="notEqual" aboveAverage="0" equalAverage="0" bottom="0" percent="0" rank="0" text="" dxfId="0">
      <formula>0</formula>
    </cfRule>
  </conditionalFormatting>
  <conditionalFormatting sqref="AN6">
    <cfRule type="cellIs" priority="89" operator="notEqual" aboveAverage="0" equalAverage="0" bottom="0" percent="0" rank="0" text="" dxfId="0">
      <formula>0</formula>
    </cfRule>
  </conditionalFormatting>
  <conditionalFormatting sqref="AO6">
    <cfRule type="cellIs" priority="90" operator="notEqual" aboveAverage="0" equalAverage="0" bottom="0" percent="0" rank="0" text="" dxfId="0">
      <formula>0</formula>
    </cfRule>
  </conditionalFormatting>
  <conditionalFormatting sqref="AP6">
    <cfRule type="cellIs" priority="91" operator="notEqual" aboveAverage="0" equalAverage="0" bottom="0" percent="0" rank="0" text="" dxfId="0">
      <formula>0</formula>
    </cfRule>
  </conditionalFormatting>
  <conditionalFormatting sqref="AQ6">
    <cfRule type="cellIs" priority="92" operator="notEqual" aboveAverage="0" equalAverage="0" bottom="0" percent="0" rank="0" text="" dxfId="0">
      <formula>0</formula>
    </cfRule>
  </conditionalFormatting>
  <conditionalFormatting sqref="AR6">
    <cfRule type="cellIs" priority="93" operator="notEqual" aboveAverage="0" equalAverage="0" bottom="0" percent="0" rank="0" text="" dxfId="0">
      <formula>0</formula>
    </cfRule>
  </conditionalFormatting>
  <conditionalFormatting sqref="AS6">
    <cfRule type="cellIs" priority="94" operator="notEqual" aboveAverage="0" equalAverage="0" bottom="0" percent="0" rank="0" text="" dxfId="0">
      <formula>0</formula>
    </cfRule>
  </conditionalFormatting>
  <conditionalFormatting sqref="AT6">
    <cfRule type="cellIs" priority="95" operator="notEqual" aboveAverage="0" equalAverage="0" bottom="0" percent="0" rank="0" text="" dxfId="0">
      <formula>0</formula>
    </cfRule>
  </conditionalFormatting>
  <conditionalFormatting sqref="AU6">
    <cfRule type="cellIs" priority="96" operator="notEqual" aboveAverage="0" equalAverage="0" bottom="0" percent="0" rank="0" text="" dxfId="0">
      <formula>0</formula>
    </cfRule>
  </conditionalFormatting>
  <conditionalFormatting sqref="AV6">
    <cfRule type="cellIs" priority="97" operator="notEqual" aboveAverage="0" equalAverage="0" bottom="0" percent="0" rank="0" text="" dxfId="0">
      <formula>0</formula>
    </cfRule>
  </conditionalFormatting>
  <conditionalFormatting sqref="AW6">
    <cfRule type="cellIs" priority="98" operator="notEqual" aboveAverage="0" equalAverage="0" bottom="0" percent="0" rank="0" text="" dxfId="0">
      <formula>0</formula>
    </cfRule>
  </conditionalFormatting>
  <conditionalFormatting sqref="AX6">
    <cfRule type="cellIs" priority="99" operator="notEqual" aboveAverage="0" equalAverage="0" bottom="0" percent="0" rank="0" text="" dxfId="0">
      <formula>0</formula>
    </cfRule>
  </conditionalFormatting>
  <conditionalFormatting sqref="AY6">
    <cfRule type="cellIs" priority="100" operator="notEqual" aboveAverage="0" equalAverage="0" bottom="0" percent="0" rank="0" text="" dxfId="0">
      <formula>0</formula>
    </cfRule>
  </conditionalFormatting>
  <conditionalFormatting sqref="AZ6">
    <cfRule type="cellIs" priority="101" operator="notEqual" aboveAverage="0" equalAverage="0" bottom="0" percent="0" rank="0" text="" dxfId="0">
      <formula>0</formula>
    </cfRule>
  </conditionalFormatting>
  <conditionalFormatting sqref="BA6">
    <cfRule type="cellIs" priority="102" operator="notEqual" aboveAverage="0" equalAverage="0" bottom="0" percent="0" rank="0" text="" dxfId="0">
      <formula>0</formula>
    </cfRule>
  </conditionalFormatting>
  <conditionalFormatting sqref="BB6">
    <cfRule type="cellIs" priority="103" operator="notEqual" aboveAverage="0" equalAverage="0" bottom="0" percent="0" rank="0" text="" dxfId="0">
      <formula>0</formula>
    </cfRule>
  </conditionalFormatting>
  <conditionalFormatting sqref="BC6">
    <cfRule type="cellIs" priority="104" operator="notEqual" aboveAverage="0" equalAverage="0" bottom="0" percent="0" rank="0" text="" dxfId="0">
      <formula>0</formula>
    </cfRule>
  </conditionalFormatting>
  <conditionalFormatting sqref="BD6">
    <cfRule type="cellIs" priority="105" operator="notEqual" aboveAverage="0" equalAverage="0" bottom="0" percent="0" rank="0" text="" dxfId="0">
      <formula>0</formula>
    </cfRule>
  </conditionalFormatting>
  <conditionalFormatting sqref="BE6">
    <cfRule type="cellIs" priority="106" operator="notEqual" aboveAverage="0" equalAverage="0" bottom="0" percent="0" rank="0" text="" dxfId="0">
      <formula>0</formula>
    </cfRule>
  </conditionalFormatting>
  <conditionalFormatting sqref="BF6">
    <cfRule type="cellIs" priority="107" operator="notEqual" aboveAverage="0" equalAverage="0" bottom="0" percent="0" rank="0" text="" dxfId="0">
      <formula>0</formula>
    </cfRule>
  </conditionalFormatting>
  <conditionalFormatting sqref="BG6">
    <cfRule type="cellIs" priority="108" operator="notEqual" aboveAverage="0" equalAverage="0" bottom="0" percent="0" rank="0" text="" dxfId="0">
      <formula>0</formula>
    </cfRule>
  </conditionalFormatting>
  <conditionalFormatting sqref="BH6">
    <cfRule type="cellIs" priority="109" operator="notEqual" aboveAverage="0" equalAverage="0" bottom="0" percent="0" rank="0" text="" dxfId="0">
      <formula>0</formula>
    </cfRule>
  </conditionalFormatting>
  <conditionalFormatting sqref="BI6">
    <cfRule type="cellIs" priority="110" operator="notEqual" aboveAverage="0" equalAverage="0" bottom="0" percent="0" rank="0" text="" dxfId="0">
      <formula>0</formula>
    </cfRule>
  </conditionalFormatting>
  <conditionalFormatting sqref="BJ6">
    <cfRule type="cellIs" priority="111" operator="notEqual" aboveAverage="0" equalAverage="0" bottom="0" percent="0" rank="0" text="" dxfId="0">
      <formula>0</formula>
    </cfRule>
  </conditionalFormatting>
  <conditionalFormatting sqref="BK6">
    <cfRule type="cellIs" priority="112" operator="notEqual" aboveAverage="0" equalAverage="0" bottom="0" percent="0" rank="0" text="" dxfId="0">
      <formula>0</formula>
    </cfRule>
  </conditionalFormatting>
  <conditionalFormatting sqref="BL6">
    <cfRule type="cellIs" priority="113" operator="notEqual" aboveAverage="0" equalAverage="0" bottom="0" percent="0" rank="0" text="" dxfId="0">
      <formula>0</formula>
    </cfRule>
  </conditionalFormatting>
  <conditionalFormatting sqref="E7">
    <cfRule type="cellIs" priority="114" operator="notEqual" aboveAverage="0" equalAverage="0" bottom="0" percent="0" rank="0" text="" dxfId="0">
      <formula>0</formula>
    </cfRule>
  </conditionalFormatting>
  <conditionalFormatting sqref="F7">
    <cfRule type="cellIs" priority="115" operator="notEqual" aboveAverage="0" equalAverage="0" bottom="0" percent="0" rank="0" text="" dxfId="0">
      <formula>0</formula>
    </cfRule>
  </conditionalFormatting>
  <conditionalFormatting sqref="G7">
    <cfRule type="cellIs" priority="116" operator="notEqual" aboveAverage="0" equalAverage="0" bottom="0" percent="0" rank="0" text="" dxfId="0">
      <formula>0</formula>
    </cfRule>
  </conditionalFormatting>
  <conditionalFormatting sqref="H7">
    <cfRule type="cellIs" priority="117" operator="notEqual" aboveAverage="0" equalAverage="0" bottom="0" percent="0" rank="0" text="" dxfId="0">
      <formula>0</formula>
    </cfRule>
  </conditionalFormatting>
  <conditionalFormatting sqref="I7">
    <cfRule type="cellIs" priority="118" operator="notEqual" aboveAverage="0" equalAverage="0" bottom="0" percent="0" rank="0" text="" dxfId="0">
      <formula>0</formula>
    </cfRule>
  </conditionalFormatting>
  <conditionalFormatting sqref="J7">
    <cfRule type="cellIs" priority="119" operator="notEqual" aboveAverage="0" equalAverage="0" bottom="0" percent="0" rank="0" text="" dxfId="0">
      <formula>0</formula>
    </cfRule>
  </conditionalFormatting>
  <conditionalFormatting sqref="M7">
    <cfRule type="cellIs" priority="120" operator="notEqual" aboveAverage="0" equalAverage="0" bottom="0" percent="0" rank="0" text="" dxfId="0">
      <formula>0</formula>
    </cfRule>
  </conditionalFormatting>
  <conditionalFormatting sqref="P7">
    <cfRule type="cellIs" priority="121" operator="notEqual" aboveAverage="0" equalAverage="0" bottom="0" percent="0" rank="0" text="" dxfId="0">
      <formula>0</formula>
    </cfRule>
  </conditionalFormatting>
  <conditionalFormatting sqref="Q7">
    <cfRule type="cellIs" priority="122" operator="notEqual" aboveAverage="0" equalAverage="0" bottom="0" percent="0" rank="0" text="" dxfId="0">
      <formula>0</formula>
    </cfRule>
  </conditionalFormatting>
  <conditionalFormatting sqref="R7">
    <cfRule type="cellIs" priority="123" operator="notEqual" aboveAverage="0" equalAverage="0" bottom="0" percent="0" rank="0" text="" dxfId="0">
      <formula>0</formula>
    </cfRule>
  </conditionalFormatting>
  <conditionalFormatting sqref="S7">
    <cfRule type="cellIs" priority="124" operator="notEqual" aboveAverage="0" equalAverage="0" bottom="0" percent="0" rank="0" text="" dxfId="0">
      <formula>0</formula>
    </cfRule>
  </conditionalFormatting>
  <conditionalFormatting sqref="T7">
    <cfRule type="cellIs" priority="125" operator="notEqual" aboveAverage="0" equalAverage="0" bottom="0" percent="0" rank="0" text="" dxfId="0">
      <formula>0</formula>
    </cfRule>
  </conditionalFormatting>
  <conditionalFormatting sqref="U7">
    <cfRule type="cellIs" priority="126" operator="notEqual" aboveAverage="0" equalAverage="0" bottom="0" percent="0" rank="0" text="" dxfId="0">
      <formula>0</formula>
    </cfRule>
  </conditionalFormatting>
  <conditionalFormatting sqref="V7">
    <cfRule type="cellIs" priority="127" operator="notEqual" aboveAverage="0" equalAverage="0" bottom="0" percent="0" rank="0" text="" dxfId="0">
      <formula>0</formula>
    </cfRule>
  </conditionalFormatting>
  <conditionalFormatting sqref="W7">
    <cfRule type="cellIs" priority="128" operator="notEqual" aboveAverage="0" equalAverage="0" bottom="0" percent="0" rank="0" text="" dxfId="0">
      <formula>0</formula>
    </cfRule>
  </conditionalFormatting>
  <conditionalFormatting sqref="X7">
    <cfRule type="cellIs" priority="129" operator="notEqual" aboveAverage="0" equalAverage="0" bottom="0" percent="0" rank="0" text="" dxfId="0">
      <formula>0</formula>
    </cfRule>
  </conditionalFormatting>
  <conditionalFormatting sqref="Y7">
    <cfRule type="cellIs" priority="130" operator="notEqual" aboveAverage="0" equalAverage="0" bottom="0" percent="0" rank="0" text="" dxfId="0">
      <formula>0</formula>
    </cfRule>
  </conditionalFormatting>
  <conditionalFormatting sqref="Z7">
    <cfRule type="cellIs" priority="131" operator="notEqual" aboveAverage="0" equalAverage="0" bottom="0" percent="0" rank="0" text="" dxfId="0">
      <formula>0</formula>
    </cfRule>
  </conditionalFormatting>
  <conditionalFormatting sqref="AA7">
    <cfRule type="cellIs" priority="132" operator="notEqual" aboveAverage="0" equalAverage="0" bottom="0" percent="0" rank="0" text="" dxfId="0">
      <formula>0</formula>
    </cfRule>
  </conditionalFormatting>
  <conditionalFormatting sqref="AB7">
    <cfRule type="cellIs" priority="133" operator="notEqual" aboveAverage="0" equalAverage="0" bottom="0" percent="0" rank="0" text="" dxfId="0">
      <formula>0</formula>
    </cfRule>
  </conditionalFormatting>
  <conditionalFormatting sqref="AC7">
    <cfRule type="cellIs" priority="134" operator="notEqual" aboveAverage="0" equalAverage="0" bottom="0" percent="0" rank="0" text="" dxfId="0">
      <formula>0</formula>
    </cfRule>
  </conditionalFormatting>
  <conditionalFormatting sqref="AD7">
    <cfRule type="cellIs" priority="135" operator="notEqual" aboveAverage="0" equalAverage="0" bottom="0" percent="0" rank="0" text="" dxfId="0">
      <formula>0</formula>
    </cfRule>
  </conditionalFormatting>
  <conditionalFormatting sqref="AE7">
    <cfRule type="cellIs" priority="136" operator="notEqual" aboveAverage="0" equalAverage="0" bottom="0" percent="0" rank="0" text="" dxfId="0">
      <formula>0</formula>
    </cfRule>
  </conditionalFormatting>
  <conditionalFormatting sqref="AF7">
    <cfRule type="cellIs" priority="137" operator="notEqual" aboveAverage="0" equalAverage="0" bottom="0" percent="0" rank="0" text="" dxfId="0">
      <formula>0</formula>
    </cfRule>
  </conditionalFormatting>
  <conditionalFormatting sqref="AG7">
    <cfRule type="cellIs" priority="138" operator="notEqual" aboveAverage="0" equalAverage="0" bottom="0" percent="0" rank="0" text="" dxfId="0">
      <formula>0</formula>
    </cfRule>
  </conditionalFormatting>
  <conditionalFormatting sqref="AH7">
    <cfRule type="cellIs" priority="139" operator="notEqual" aboveAverage="0" equalAverage="0" bottom="0" percent="0" rank="0" text="" dxfId="0">
      <formula>0</formula>
    </cfRule>
  </conditionalFormatting>
  <conditionalFormatting sqref="AI7">
    <cfRule type="cellIs" priority="140" operator="notEqual" aboveAverage="0" equalAverage="0" bottom="0" percent="0" rank="0" text="" dxfId="0">
      <formula>0</formula>
    </cfRule>
  </conditionalFormatting>
  <conditionalFormatting sqref="AJ7">
    <cfRule type="cellIs" priority="141" operator="notEqual" aboveAverage="0" equalAverage="0" bottom="0" percent="0" rank="0" text="" dxfId="0">
      <formula>0</formula>
    </cfRule>
  </conditionalFormatting>
  <conditionalFormatting sqref="AK7">
    <cfRule type="cellIs" priority="142" operator="notEqual" aboveAverage="0" equalAverage="0" bottom="0" percent="0" rank="0" text="" dxfId="0">
      <formula>0</formula>
    </cfRule>
  </conditionalFormatting>
  <conditionalFormatting sqref="AL7">
    <cfRule type="cellIs" priority="143" operator="notEqual" aboveAverage="0" equalAverage="0" bottom="0" percent="0" rank="0" text="" dxfId="0">
      <formula>0</formula>
    </cfRule>
  </conditionalFormatting>
  <conditionalFormatting sqref="AM7">
    <cfRule type="cellIs" priority="144" operator="notEqual" aboveAverage="0" equalAverage="0" bottom="0" percent="0" rank="0" text="" dxfId="0">
      <formula>0</formula>
    </cfRule>
  </conditionalFormatting>
  <conditionalFormatting sqref="AN7">
    <cfRule type="cellIs" priority="145" operator="notEqual" aboveAverage="0" equalAverage="0" bottom="0" percent="0" rank="0" text="" dxfId="0">
      <formula>0</formula>
    </cfRule>
  </conditionalFormatting>
  <conditionalFormatting sqref="AO7">
    <cfRule type="cellIs" priority="146" operator="notEqual" aboveAverage="0" equalAverage="0" bottom="0" percent="0" rank="0" text="" dxfId="0">
      <formula>0</formula>
    </cfRule>
  </conditionalFormatting>
  <conditionalFormatting sqref="AP7">
    <cfRule type="cellIs" priority="147" operator="notEqual" aboveAverage="0" equalAverage="0" bottom="0" percent="0" rank="0" text="" dxfId="0">
      <formula>0</formula>
    </cfRule>
  </conditionalFormatting>
  <conditionalFormatting sqref="AQ7">
    <cfRule type="cellIs" priority="148" operator="notEqual" aboveAverage="0" equalAverage="0" bottom="0" percent="0" rank="0" text="" dxfId="0">
      <formula>0</formula>
    </cfRule>
  </conditionalFormatting>
  <conditionalFormatting sqref="AR7">
    <cfRule type="cellIs" priority="149" operator="notEqual" aboveAverage="0" equalAverage="0" bottom="0" percent="0" rank="0" text="" dxfId="0">
      <formula>0</formula>
    </cfRule>
  </conditionalFormatting>
  <conditionalFormatting sqref="AS7">
    <cfRule type="cellIs" priority="150" operator="notEqual" aboveAverage="0" equalAverage="0" bottom="0" percent="0" rank="0" text="" dxfId="0">
      <formula>0</formula>
    </cfRule>
  </conditionalFormatting>
  <conditionalFormatting sqref="AT7">
    <cfRule type="cellIs" priority="151" operator="notEqual" aboveAverage="0" equalAverage="0" bottom="0" percent="0" rank="0" text="" dxfId="0">
      <formula>0</formula>
    </cfRule>
  </conditionalFormatting>
  <conditionalFormatting sqref="AU7">
    <cfRule type="cellIs" priority="152" operator="notEqual" aboveAverage="0" equalAverage="0" bottom="0" percent="0" rank="0" text="" dxfId="0">
      <formula>0</formula>
    </cfRule>
  </conditionalFormatting>
  <conditionalFormatting sqref="AV7">
    <cfRule type="cellIs" priority="153" operator="notEqual" aboveAverage="0" equalAverage="0" bottom="0" percent="0" rank="0" text="" dxfId="0">
      <formula>0</formula>
    </cfRule>
  </conditionalFormatting>
  <conditionalFormatting sqref="AW7">
    <cfRule type="cellIs" priority="154" operator="notEqual" aboveAverage="0" equalAverage="0" bottom="0" percent="0" rank="0" text="" dxfId="0">
      <formula>0</formula>
    </cfRule>
  </conditionalFormatting>
  <conditionalFormatting sqref="AX7">
    <cfRule type="cellIs" priority="155" operator="notEqual" aboveAverage="0" equalAverage="0" bottom="0" percent="0" rank="0" text="" dxfId="0">
      <formula>0</formula>
    </cfRule>
  </conditionalFormatting>
  <conditionalFormatting sqref="AY7">
    <cfRule type="cellIs" priority="156" operator="notEqual" aboveAverage="0" equalAverage="0" bottom="0" percent="0" rank="0" text="" dxfId="0">
      <formula>0</formula>
    </cfRule>
  </conditionalFormatting>
  <conditionalFormatting sqref="AZ7">
    <cfRule type="cellIs" priority="157" operator="notEqual" aboveAverage="0" equalAverage="0" bottom="0" percent="0" rank="0" text="" dxfId="0">
      <formula>0</formula>
    </cfRule>
  </conditionalFormatting>
  <conditionalFormatting sqref="BA7">
    <cfRule type="cellIs" priority="158" operator="notEqual" aboveAverage="0" equalAverage="0" bottom="0" percent="0" rank="0" text="" dxfId="0">
      <formula>0</formula>
    </cfRule>
  </conditionalFormatting>
  <conditionalFormatting sqref="BB7">
    <cfRule type="cellIs" priority="159" operator="notEqual" aboveAverage="0" equalAverage="0" bottom="0" percent="0" rank="0" text="" dxfId="0">
      <formula>0</formula>
    </cfRule>
  </conditionalFormatting>
  <conditionalFormatting sqref="BC7">
    <cfRule type="cellIs" priority="160" operator="notEqual" aboveAverage="0" equalAverage="0" bottom="0" percent="0" rank="0" text="" dxfId="0">
      <formula>0</formula>
    </cfRule>
  </conditionalFormatting>
  <conditionalFormatting sqref="BD7">
    <cfRule type="cellIs" priority="161" operator="notEqual" aboveAverage="0" equalAverage="0" bottom="0" percent="0" rank="0" text="" dxfId="0">
      <formula>0</formula>
    </cfRule>
  </conditionalFormatting>
  <conditionalFormatting sqref="BE7">
    <cfRule type="cellIs" priority="162" operator="notEqual" aboveAverage="0" equalAverage="0" bottom="0" percent="0" rank="0" text="" dxfId="0">
      <formula>0</formula>
    </cfRule>
  </conditionalFormatting>
  <conditionalFormatting sqref="BF7">
    <cfRule type="cellIs" priority="163" operator="notEqual" aboveAverage="0" equalAverage="0" bottom="0" percent="0" rank="0" text="" dxfId="0">
      <formula>0</formula>
    </cfRule>
  </conditionalFormatting>
  <conditionalFormatting sqref="BG7">
    <cfRule type="cellIs" priority="164" operator="notEqual" aboveAverage="0" equalAverage="0" bottom="0" percent="0" rank="0" text="" dxfId="0">
      <formula>0</formula>
    </cfRule>
  </conditionalFormatting>
  <conditionalFormatting sqref="BH7">
    <cfRule type="cellIs" priority="165" operator="notEqual" aboveAverage="0" equalAverage="0" bottom="0" percent="0" rank="0" text="" dxfId="0">
      <formula>0</formula>
    </cfRule>
  </conditionalFormatting>
  <conditionalFormatting sqref="BI7">
    <cfRule type="cellIs" priority="166" operator="notEqual" aboveAverage="0" equalAverage="0" bottom="0" percent="0" rank="0" text="" dxfId="0">
      <formula>0</formula>
    </cfRule>
  </conditionalFormatting>
  <conditionalFormatting sqref="BJ7">
    <cfRule type="cellIs" priority="167" operator="notEqual" aboveAverage="0" equalAverage="0" bottom="0" percent="0" rank="0" text="" dxfId="0">
      <formula>0</formula>
    </cfRule>
  </conditionalFormatting>
  <conditionalFormatting sqref="BK7">
    <cfRule type="cellIs" priority="168" operator="notEqual" aboveAverage="0" equalAverage="0" bottom="0" percent="0" rank="0" text="" dxfId="0">
      <formula>0</formula>
    </cfRule>
  </conditionalFormatting>
  <conditionalFormatting sqref="BL7">
    <cfRule type="cellIs" priority="169" operator="notEqual" aboveAverage="0" equalAverage="0" bottom="0" percent="0" rank="0" text="" dxfId="0">
      <formula>0</formula>
    </cfRule>
  </conditionalFormatting>
  <conditionalFormatting sqref="E8">
    <cfRule type="cellIs" priority="170" operator="notEqual" aboveAverage="0" equalAverage="0" bottom="0" percent="0" rank="0" text="" dxfId="0">
      <formula>0</formula>
    </cfRule>
  </conditionalFormatting>
  <conditionalFormatting sqref="F8">
    <cfRule type="cellIs" priority="171" operator="notEqual" aboveAverage="0" equalAverage="0" bottom="0" percent="0" rank="0" text="" dxfId="0">
      <formula>0</formula>
    </cfRule>
  </conditionalFormatting>
  <conditionalFormatting sqref="G8">
    <cfRule type="cellIs" priority="172" operator="notEqual" aboveAverage="0" equalAverage="0" bottom="0" percent="0" rank="0" text="" dxfId="0">
      <formula>0</formula>
    </cfRule>
  </conditionalFormatting>
  <conditionalFormatting sqref="H8">
    <cfRule type="cellIs" priority="173" operator="notEqual" aboveAverage="0" equalAverage="0" bottom="0" percent="0" rank="0" text="" dxfId="0">
      <formula>0</formula>
    </cfRule>
  </conditionalFormatting>
  <conditionalFormatting sqref="I8">
    <cfRule type="cellIs" priority="174" operator="notEqual" aboveAverage="0" equalAverage="0" bottom="0" percent="0" rank="0" text="" dxfId="0">
      <formula>0</formula>
    </cfRule>
  </conditionalFormatting>
  <conditionalFormatting sqref="J8">
    <cfRule type="cellIs" priority="175" operator="notEqual" aboveAverage="0" equalAverage="0" bottom="0" percent="0" rank="0" text="" dxfId="0">
      <formula>0</formula>
    </cfRule>
  </conditionalFormatting>
  <conditionalFormatting sqref="M8">
    <cfRule type="cellIs" priority="176" operator="notEqual" aboveAverage="0" equalAverage="0" bottom="0" percent="0" rank="0" text="" dxfId="0">
      <formula>0</formula>
    </cfRule>
  </conditionalFormatting>
  <conditionalFormatting sqref="P8">
    <cfRule type="cellIs" priority="177" operator="notEqual" aboveAverage="0" equalAverage="0" bottom="0" percent="0" rank="0" text="" dxfId="0">
      <formula>0</formula>
    </cfRule>
  </conditionalFormatting>
  <conditionalFormatting sqref="Q8">
    <cfRule type="cellIs" priority="178" operator="notEqual" aboveAverage="0" equalAverage="0" bottom="0" percent="0" rank="0" text="" dxfId="0">
      <formula>0</formula>
    </cfRule>
  </conditionalFormatting>
  <conditionalFormatting sqref="R8">
    <cfRule type="cellIs" priority="179" operator="notEqual" aboveAverage="0" equalAverage="0" bottom="0" percent="0" rank="0" text="" dxfId="0">
      <formula>0</formula>
    </cfRule>
  </conditionalFormatting>
  <conditionalFormatting sqref="S8">
    <cfRule type="cellIs" priority="180" operator="notEqual" aboveAverage="0" equalAverage="0" bottom="0" percent="0" rank="0" text="" dxfId="0">
      <formula>0</formula>
    </cfRule>
  </conditionalFormatting>
  <conditionalFormatting sqref="T8">
    <cfRule type="cellIs" priority="181" operator="notEqual" aboveAverage="0" equalAverage="0" bottom="0" percent="0" rank="0" text="" dxfId="0">
      <formula>0</formula>
    </cfRule>
  </conditionalFormatting>
  <conditionalFormatting sqref="U8">
    <cfRule type="cellIs" priority="182" operator="notEqual" aboveAverage="0" equalAverage="0" bottom="0" percent="0" rank="0" text="" dxfId="0">
      <formula>0</formula>
    </cfRule>
  </conditionalFormatting>
  <conditionalFormatting sqref="V8">
    <cfRule type="cellIs" priority="183" operator="notEqual" aboveAverage="0" equalAverage="0" bottom="0" percent="0" rank="0" text="" dxfId="0">
      <formula>0</formula>
    </cfRule>
  </conditionalFormatting>
  <conditionalFormatting sqref="W8">
    <cfRule type="cellIs" priority="184" operator="notEqual" aboveAverage="0" equalAverage="0" bottom="0" percent="0" rank="0" text="" dxfId="0">
      <formula>0</formula>
    </cfRule>
  </conditionalFormatting>
  <conditionalFormatting sqref="X8">
    <cfRule type="cellIs" priority="185" operator="notEqual" aboveAverage="0" equalAverage="0" bottom="0" percent="0" rank="0" text="" dxfId="0">
      <formula>0</formula>
    </cfRule>
  </conditionalFormatting>
  <conditionalFormatting sqref="Y8">
    <cfRule type="cellIs" priority="186" operator="notEqual" aboveAverage="0" equalAverage="0" bottom="0" percent="0" rank="0" text="" dxfId="0">
      <formula>0</formula>
    </cfRule>
  </conditionalFormatting>
  <conditionalFormatting sqref="Z8">
    <cfRule type="cellIs" priority="187" operator="notEqual" aboveAverage="0" equalAverage="0" bottom="0" percent="0" rank="0" text="" dxfId="0">
      <formula>0</formula>
    </cfRule>
  </conditionalFormatting>
  <conditionalFormatting sqref="AA8">
    <cfRule type="cellIs" priority="188" operator="notEqual" aboveAverage="0" equalAverage="0" bottom="0" percent="0" rank="0" text="" dxfId="0">
      <formula>0</formula>
    </cfRule>
  </conditionalFormatting>
  <conditionalFormatting sqref="AB8">
    <cfRule type="cellIs" priority="189" operator="notEqual" aboveAverage="0" equalAverage="0" bottom="0" percent="0" rank="0" text="" dxfId="0">
      <formula>0</formula>
    </cfRule>
  </conditionalFormatting>
  <conditionalFormatting sqref="AC8">
    <cfRule type="cellIs" priority="190" operator="notEqual" aboveAverage="0" equalAverage="0" bottom="0" percent="0" rank="0" text="" dxfId="0">
      <formula>0</formula>
    </cfRule>
  </conditionalFormatting>
  <conditionalFormatting sqref="AD8">
    <cfRule type="cellIs" priority="191" operator="notEqual" aboveAverage="0" equalAverage="0" bottom="0" percent="0" rank="0" text="" dxfId="0">
      <formula>0</formula>
    </cfRule>
  </conditionalFormatting>
  <conditionalFormatting sqref="AE8">
    <cfRule type="cellIs" priority="192" operator="notEqual" aboveAverage="0" equalAverage="0" bottom="0" percent="0" rank="0" text="" dxfId="0">
      <formula>0</formula>
    </cfRule>
  </conditionalFormatting>
  <conditionalFormatting sqref="AF8">
    <cfRule type="cellIs" priority="193" operator="notEqual" aboveAverage="0" equalAverage="0" bottom="0" percent="0" rank="0" text="" dxfId="0">
      <formula>0</formula>
    </cfRule>
  </conditionalFormatting>
  <conditionalFormatting sqref="AG8">
    <cfRule type="cellIs" priority="194" operator="notEqual" aboveAverage="0" equalAverage="0" bottom="0" percent="0" rank="0" text="" dxfId="0">
      <formula>0</formula>
    </cfRule>
  </conditionalFormatting>
  <conditionalFormatting sqref="AH8">
    <cfRule type="cellIs" priority="195" operator="notEqual" aboveAverage="0" equalAverage="0" bottom="0" percent="0" rank="0" text="" dxfId="0">
      <formula>0</formula>
    </cfRule>
  </conditionalFormatting>
  <conditionalFormatting sqref="AI8">
    <cfRule type="cellIs" priority="196" operator="notEqual" aboveAverage="0" equalAverage="0" bottom="0" percent="0" rank="0" text="" dxfId="0">
      <formula>0</formula>
    </cfRule>
  </conditionalFormatting>
  <conditionalFormatting sqref="AJ8">
    <cfRule type="cellIs" priority="197" operator="notEqual" aboveAverage="0" equalAverage="0" bottom="0" percent="0" rank="0" text="" dxfId="0">
      <formula>0</formula>
    </cfRule>
  </conditionalFormatting>
  <conditionalFormatting sqref="AK8">
    <cfRule type="cellIs" priority="198" operator="notEqual" aboveAverage="0" equalAverage="0" bottom="0" percent="0" rank="0" text="" dxfId="0">
      <formula>0</formula>
    </cfRule>
  </conditionalFormatting>
  <conditionalFormatting sqref="AL8">
    <cfRule type="cellIs" priority="199" operator="notEqual" aboveAverage="0" equalAverage="0" bottom="0" percent="0" rank="0" text="" dxfId="0">
      <formula>0</formula>
    </cfRule>
  </conditionalFormatting>
  <conditionalFormatting sqref="AM8">
    <cfRule type="cellIs" priority="200" operator="notEqual" aboveAverage="0" equalAverage="0" bottom="0" percent="0" rank="0" text="" dxfId="0">
      <formula>0</formula>
    </cfRule>
  </conditionalFormatting>
  <conditionalFormatting sqref="AN8">
    <cfRule type="cellIs" priority="201" operator="notEqual" aboveAverage="0" equalAverage="0" bottom="0" percent="0" rank="0" text="" dxfId="0">
      <formula>0</formula>
    </cfRule>
  </conditionalFormatting>
  <conditionalFormatting sqref="AO8">
    <cfRule type="cellIs" priority="202" operator="notEqual" aboveAverage="0" equalAverage="0" bottom="0" percent="0" rank="0" text="" dxfId="0">
      <formula>0</formula>
    </cfRule>
  </conditionalFormatting>
  <conditionalFormatting sqref="AP8">
    <cfRule type="cellIs" priority="203" operator="notEqual" aboveAverage="0" equalAverage="0" bottom="0" percent="0" rank="0" text="" dxfId="0">
      <formula>0</formula>
    </cfRule>
  </conditionalFormatting>
  <conditionalFormatting sqref="AQ8">
    <cfRule type="cellIs" priority="204" operator="notEqual" aboveAverage="0" equalAverage="0" bottom="0" percent="0" rank="0" text="" dxfId="0">
      <formula>0</formula>
    </cfRule>
  </conditionalFormatting>
  <conditionalFormatting sqref="AR8">
    <cfRule type="cellIs" priority="205" operator="notEqual" aboveAverage="0" equalAverage="0" bottom="0" percent="0" rank="0" text="" dxfId="0">
      <formula>0</formula>
    </cfRule>
  </conditionalFormatting>
  <conditionalFormatting sqref="AS8">
    <cfRule type="cellIs" priority="206" operator="notEqual" aboveAverage="0" equalAverage="0" bottom="0" percent="0" rank="0" text="" dxfId="0">
      <formula>0</formula>
    </cfRule>
  </conditionalFormatting>
  <conditionalFormatting sqref="AT8">
    <cfRule type="cellIs" priority="207" operator="notEqual" aboveAverage="0" equalAverage="0" bottom="0" percent="0" rank="0" text="" dxfId="0">
      <formula>0</formula>
    </cfRule>
  </conditionalFormatting>
  <conditionalFormatting sqref="AU8">
    <cfRule type="cellIs" priority="208" operator="notEqual" aboveAverage="0" equalAverage="0" bottom="0" percent="0" rank="0" text="" dxfId="0">
      <formula>0</formula>
    </cfRule>
  </conditionalFormatting>
  <conditionalFormatting sqref="AV8">
    <cfRule type="cellIs" priority="209" operator="notEqual" aboveAverage="0" equalAverage="0" bottom="0" percent="0" rank="0" text="" dxfId="0">
      <formula>0</formula>
    </cfRule>
  </conditionalFormatting>
  <conditionalFormatting sqref="AW8">
    <cfRule type="cellIs" priority="210" operator="notEqual" aboveAverage="0" equalAverage="0" bottom="0" percent="0" rank="0" text="" dxfId="0">
      <formula>0</formula>
    </cfRule>
  </conditionalFormatting>
  <conditionalFormatting sqref="AX8">
    <cfRule type="cellIs" priority="211" operator="notEqual" aboveAverage="0" equalAverage="0" bottom="0" percent="0" rank="0" text="" dxfId="0">
      <formula>0</formula>
    </cfRule>
  </conditionalFormatting>
  <conditionalFormatting sqref="AY8">
    <cfRule type="cellIs" priority="212" operator="notEqual" aboveAverage="0" equalAverage="0" bottom="0" percent="0" rank="0" text="" dxfId="0">
      <formula>0</formula>
    </cfRule>
  </conditionalFormatting>
  <conditionalFormatting sqref="AZ8">
    <cfRule type="cellIs" priority="213" operator="notEqual" aboveAverage="0" equalAverage="0" bottom="0" percent="0" rank="0" text="" dxfId="0">
      <formula>0</formula>
    </cfRule>
  </conditionalFormatting>
  <conditionalFormatting sqref="BA8">
    <cfRule type="cellIs" priority="214" operator="notEqual" aboveAverage="0" equalAverage="0" bottom="0" percent="0" rank="0" text="" dxfId="0">
      <formula>0</formula>
    </cfRule>
  </conditionalFormatting>
  <conditionalFormatting sqref="BB8">
    <cfRule type="cellIs" priority="215" operator="notEqual" aboveAverage="0" equalAverage="0" bottom="0" percent="0" rank="0" text="" dxfId="0">
      <formula>0</formula>
    </cfRule>
  </conditionalFormatting>
  <conditionalFormatting sqref="BC8">
    <cfRule type="cellIs" priority="216" operator="notEqual" aboveAverage="0" equalAverage="0" bottom="0" percent="0" rank="0" text="" dxfId="0">
      <formula>0</formula>
    </cfRule>
  </conditionalFormatting>
  <conditionalFormatting sqref="BD8">
    <cfRule type="cellIs" priority="217" operator="notEqual" aboveAverage="0" equalAverage="0" bottom="0" percent="0" rank="0" text="" dxfId="0">
      <formula>0</formula>
    </cfRule>
  </conditionalFormatting>
  <conditionalFormatting sqref="BE8">
    <cfRule type="cellIs" priority="218" operator="notEqual" aboveAverage="0" equalAverage="0" bottom="0" percent="0" rank="0" text="" dxfId="0">
      <formula>0</formula>
    </cfRule>
  </conditionalFormatting>
  <conditionalFormatting sqref="BF8">
    <cfRule type="cellIs" priority="219" operator="notEqual" aboveAverage="0" equalAverage="0" bottom="0" percent="0" rank="0" text="" dxfId="0">
      <formula>0</formula>
    </cfRule>
  </conditionalFormatting>
  <conditionalFormatting sqref="BG8">
    <cfRule type="cellIs" priority="220" operator="notEqual" aboveAverage="0" equalAverage="0" bottom="0" percent="0" rank="0" text="" dxfId="0">
      <formula>0</formula>
    </cfRule>
  </conditionalFormatting>
  <conditionalFormatting sqref="BH8">
    <cfRule type="cellIs" priority="221" operator="notEqual" aboveAverage="0" equalAverage="0" bottom="0" percent="0" rank="0" text="" dxfId="0">
      <formula>0</formula>
    </cfRule>
  </conditionalFormatting>
  <conditionalFormatting sqref="BI8">
    <cfRule type="cellIs" priority="222" operator="notEqual" aboveAverage="0" equalAverage="0" bottom="0" percent="0" rank="0" text="" dxfId="0">
      <formula>0</formula>
    </cfRule>
  </conditionalFormatting>
  <conditionalFormatting sqref="BJ8">
    <cfRule type="cellIs" priority="223" operator="notEqual" aboveAverage="0" equalAverage="0" bottom="0" percent="0" rank="0" text="" dxfId="0">
      <formula>0</formula>
    </cfRule>
  </conditionalFormatting>
  <conditionalFormatting sqref="BK8">
    <cfRule type="cellIs" priority="224" operator="notEqual" aboveAverage="0" equalAverage="0" bottom="0" percent="0" rank="0" text="" dxfId="0">
      <formula>0</formula>
    </cfRule>
  </conditionalFormatting>
  <conditionalFormatting sqref="BL8">
    <cfRule type="cellIs" priority="225" operator="notEqual" aboveAverage="0" equalAverage="0" bottom="0" percent="0" rank="0" text="" dxfId="0">
      <formula>0</formula>
    </cfRule>
  </conditionalFormatting>
  <conditionalFormatting sqref="E9">
    <cfRule type="cellIs" priority="226" operator="notEqual" aboveAverage="0" equalAverage="0" bottom="0" percent="0" rank="0" text="" dxfId="0">
      <formula>0</formula>
    </cfRule>
  </conditionalFormatting>
  <conditionalFormatting sqref="F9">
    <cfRule type="cellIs" priority="227" operator="notEqual" aboveAverage="0" equalAverage="0" bottom="0" percent="0" rank="0" text="" dxfId="0">
      <formula>0</formula>
    </cfRule>
  </conditionalFormatting>
  <conditionalFormatting sqref="G9">
    <cfRule type="cellIs" priority="228" operator="notEqual" aboveAverage="0" equalAverage="0" bottom="0" percent="0" rank="0" text="" dxfId="0">
      <formula>0</formula>
    </cfRule>
  </conditionalFormatting>
  <conditionalFormatting sqref="H9">
    <cfRule type="cellIs" priority="229" operator="notEqual" aboveAverage="0" equalAverage="0" bottom="0" percent="0" rank="0" text="" dxfId="0">
      <formula>0</formula>
    </cfRule>
  </conditionalFormatting>
  <conditionalFormatting sqref="I9">
    <cfRule type="cellIs" priority="230" operator="notEqual" aboveAverage="0" equalAverage="0" bottom="0" percent="0" rank="0" text="" dxfId="0">
      <formula>0</formula>
    </cfRule>
  </conditionalFormatting>
  <conditionalFormatting sqref="J9">
    <cfRule type="cellIs" priority="231" operator="notEqual" aboveAverage="0" equalAverage="0" bottom="0" percent="0" rank="0" text="" dxfId="0">
      <formula>0</formula>
    </cfRule>
  </conditionalFormatting>
  <conditionalFormatting sqref="M9">
    <cfRule type="cellIs" priority="232" operator="notEqual" aboveAverage="0" equalAverage="0" bottom="0" percent="0" rank="0" text="" dxfId="0">
      <formula>0</formula>
    </cfRule>
  </conditionalFormatting>
  <conditionalFormatting sqref="P9">
    <cfRule type="cellIs" priority="233" operator="notEqual" aboveAverage="0" equalAverage="0" bottom="0" percent="0" rank="0" text="" dxfId="0">
      <formula>0</formula>
    </cfRule>
  </conditionalFormatting>
  <conditionalFormatting sqref="Q9">
    <cfRule type="cellIs" priority="234" operator="notEqual" aboveAverage="0" equalAverage="0" bottom="0" percent="0" rank="0" text="" dxfId="0">
      <formula>0</formula>
    </cfRule>
  </conditionalFormatting>
  <conditionalFormatting sqref="R9">
    <cfRule type="cellIs" priority="235" operator="notEqual" aboveAverage="0" equalAverage="0" bottom="0" percent="0" rank="0" text="" dxfId="0">
      <formula>0</formula>
    </cfRule>
  </conditionalFormatting>
  <conditionalFormatting sqref="S9">
    <cfRule type="cellIs" priority="236" operator="notEqual" aboveAverage="0" equalAverage="0" bottom="0" percent="0" rank="0" text="" dxfId="0">
      <formula>0</formula>
    </cfRule>
  </conditionalFormatting>
  <conditionalFormatting sqref="T9">
    <cfRule type="cellIs" priority="237" operator="notEqual" aboveAverage="0" equalAverage="0" bottom="0" percent="0" rank="0" text="" dxfId="0">
      <formula>0</formula>
    </cfRule>
  </conditionalFormatting>
  <conditionalFormatting sqref="U9">
    <cfRule type="cellIs" priority="238" operator="notEqual" aboveAverage="0" equalAverage="0" bottom="0" percent="0" rank="0" text="" dxfId="0">
      <formula>0</formula>
    </cfRule>
  </conditionalFormatting>
  <conditionalFormatting sqref="V9">
    <cfRule type="cellIs" priority="239" operator="notEqual" aboveAverage="0" equalAverage="0" bottom="0" percent="0" rank="0" text="" dxfId="0">
      <formula>0</formula>
    </cfRule>
  </conditionalFormatting>
  <conditionalFormatting sqref="W9">
    <cfRule type="cellIs" priority="240" operator="notEqual" aboveAverage="0" equalAverage="0" bottom="0" percent="0" rank="0" text="" dxfId="0">
      <formula>0</formula>
    </cfRule>
  </conditionalFormatting>
  <conditionalFormatting sqref="X9">
    <cfRule type="cellIs" priority="241" operator="notEqual" aboveAverage="0" equalAverage="0" bottom="0" percent="0" rank="0" text="" dxfId="0">
      <formula>0</formula>
    </cfRule>
  </conditionalFormatting>
  <conditionalFormatting sqref="Y9">
    <cfRule type="cellIs" priority="242" operator="notEqual" aboveAverage="0" equalAverage="0" bottom="0" percent="0" rank="0" text="" dxfId="0">
      <formula>0</formula>
    </cfRule>
  </conditionalFormatting>
  <conditionalFormatting sqref="Z9">
    <cfRule type="cellIs" priority="243" operator="notEqual" aboveAverage="0" equalAverage="0" bottom="0" percent="0" rank="0" text="" dxfId="0">
      <formula>0</formula>
    </cfRule>
  </conditionalFormatting>
  <conditionalFormatting sqref="AA9">
    <cfRule type="cellIs" priority="244" operator="notEqual" aboveAverage="0" equalAverage="0" bottom="0" percent="0" rank="0" text="" dxfId="0">
      <formula>0</formula>
    </cfRule>
  </conditionalFormatting>
  <conditionalFormatting sqref="AB9">
    <cfRule type="cellIs" priority="245" operator="notEqual" aboveAverage="0" equalAverage="0" bottom="0" percent="0" rank="0" text="" dxfId="0">
      <formula>0</formula>
    </cfRule>
  </conditionalFormatting>
  <conditionalFormatting sqref="AC9">
    <cfRule type="cellIs" priority="246" operator="notEqual" aboveAverage="0" equalAverage="0" bottom="0" percent="0" rank="0" text="" dxfId="0">
      <formula>0</formula>
    </cfRule>
  </conditionalFormatting>
  <conditionalFormatting sqref="AD9">
    <cfRule type="cellIs" priority="247" operator="notEqual" aboveAverage="0" equalAverage="0" bottom="0" percent="0" rank="0" text="" dxfId="0">
      <formula>0</formula>
    </cfRule>
  </conditionalFormatting>
  <conditionalFormatting sqref="AE9">
    <cfRule type="cellIs" priority="248" operator="notEqual" aboveAverage="0" equalAverage="0" bottom="0" percent="0" rank="0" text="" dxfId="0">
      <formula>0</formula>
    </cfRule>
  </conditionalFormatting>
  <conditionalFormatting sqref="AF9">
    <cfRule type="cellIs" priority="249" operator="notEqual" aboveAverage="0" equalAverage="0" bottom="0" percent="0" rank="0" text="" dxfId="0">
      <formula>0</formula>
    </cfRule>
  </conditionalFormatting>
  <conditionalFormatting sqref="AG9">
    <cfRule type="cellIs" priority="250" operator="notEqual" aboveAverage="0" equalAverage="0" bottom="0" percent="0" rank="0" text="" dxfId="0">
      <formula>0</formula>
    </cfRule>
  </conditionalFormatting>
  <conditionalFormatting sqref="AH9">
    <cfRule type="cellIs" priority="251" operator="notEqual" aboveAverage="0" equalAverage="0" bottom="0" percent="0" rank="0" text="" dxfId="0">
      <formula>0</formula>
    </cfRule>
  </conditionalFormatting>
  <conditionalFormatting sqref="AI9">
    <cfRule type="cellIs" priority="252" operator="notEqual" aboveAverage="0" equalAverage="0" bottom="0" percent="0" rank="0" text="" dxfId="0">
      <formula>0</formula>
    </cfRule>
  </conditionalFormatting>
  <conditionalFormatting sqref="AJ9">
    <cfRule type="cellIs" priority="253" operator="notEqual" aboveAverage="0" equalAverage="0" bottom="0" percent="0" rank="0" text="" dxfId="0">
      <formula>0</formula>
    </cfRule>
  </conditionalFormatting>
  <conditionalFormatting sqref="AK9">
    <cfRule type="cellIs" priority="254" operator="notEqual" aboveAverage="0" equalAverage="0" bottom="0" percent="0" rank="0" text="" dxfId="0">
      <formula>0</formula>
    </cfRule>
  </conditionalFormatting>
  <conditionalFormatting sqref="AL9">
    <cfRule type="cellIs" priority="255" operator="notEqual" aboveAverage="0" equalAverage="0" bottom="0" percent="0" rank="0" text="" dxfId="0">
      <formula>0</formula>
    </cfRule>
  </conditionalFormatting>
  <conditionalFormatting sqref="AM9">
    <cfRule type="cellIs" priority="256" operator="notEqual" aboveAverage="0" equalAverage="0" bottom="0" percent="0" rank="0" text="" dxfId="0">
      <formula>0</formula>
    </cfRule>
  </conditionalFormatting>
  <conditionalFormatting sqref="AN9">
    <cfRule type="cellIs" priority="257" operator="notEqual" aboveAverage="0" equalAverage="0" bottom="0" percent="0" rank="0" text="" dxfId="0">
      <formula>0</formula>
    </cfRule>
  </conditionalFormatting>
  <conditionalFormatting sqref="AO9">
    <cfRule type="cellIs" priority="258" operator="notEqual" aboveAverage="0" equalAverage="0" bottom="0" percent="0" rank="0" text="" dxfId="0">
      <formula>0</formula>
    </cfRule>
  </conditionalFormatting>
  <conditionalFormatting sqref="AP9">
    <cfRule type="cellIs" priority="259" operator="notEqual" aboveAverage="0" equalAverage="0" bottom="0" percent="0" rank="0" text="" dxfId="0">
      <formula>0</formula>
    </cfRule>
  </conditionalFormatting>
  <conditionalFormatting sqref="AQ9">
    <cfRule type="cellIs" priority="260" operator="notEqual" aboveAverage="0" equalAverage="0" bottom="0" percent="0" rank="0" text="" dxfId="0">
      <formula>0</formula>
    </cfRule>
  </conditionalFormatting>
  <conditionalFormatting sqref="AR9">
    <cfRule type="cellIs" priority="261" operator="notEqual" aboveAverage="0" equalAverage="0" bottom="0" percent="0" rank="0" text="" dxfId="0">
      <formula>0</formula>
    </cfRule>
  </conditionalFormatting>
  <conditionalFormatting sqref="AS9">
    <cfRule type="cellIs" priority="262" operator="notEqual" aboveAverage="0" equalAverage="0" bottom="0" percent="0" rank="0" text="" dxfId="0">
      <formula>0</formula>
    </cfRule>
  </conditionalFormatting>
  <conditionalFormatting sqref="AT9">
    <cfRule type="cellIs" priority="263" operator="notEqual" aboveAverage="0" equalAverage="0" bottom="0" percent="0" rank="0" text="" dxfId="0">
      <formula>0</formula>
    </cfRule>
  </conditionalFormatting>
  <conditionalFormatting sqref="AU9">
    <cfRule type="cellIs" priority="264" operator="notEqual" aboveAverage="0" equalAverage="0" bottom="0" percent="0" rank="0" text="" dxfId="0">
      <formula>0</formula>
    </cfRule>
  </conditionalFormatting>
  <conditionalFormatting sqref="AV9">
    <cfRule type="cellIs" priority="265" operator="notEqual" aboveAverage="0" equalAverage="0" bottom="0" percent="0" rank="0" text="" dxfId="0">
      <formula>0</formula>
    </cfRule>
  </conditionalFormatting>
  <conditionalFormatting sqref="AW9">
    <cfRule type="cellIs" priority="266" operator="notEqual" aboveAverage="0" equalAverage="0" bottom="0" percent="0" rank="0" text="" dxfId="0">
      <formula>0</formula>
    </cfRule>
  </conditionalFormatting>
  <conditionalFormatting sqref="AX9">
    <cfRule type="cellIs" priority="267" operator="notEqual" aboveAverage="0" equalAverage="0" bottom="0" percent="0" rank="0" text="" dxfId="0">
      <formula>0</formula>
    </cfRule>
  </conditionalFormatting>
  <conditionalFormatting sqref="AY9">
    <cfRule type="cellIs" priority="268" operator="notEqual" aboveAverage="0" equalAverage="0" bottom="0" percent="0" rank="0" text="" dxfId="0">
      <formula>0</formula>
    </cfRule>
  </conditionalFormatting>
  <conditionalFormatting sqref="AZ9">
    <cfRule type="cellIs" priority="269" operator="notEqual" aboveAverage="0" equalAverage="0" bottom="0" percent="0" rank="0" text="" dxfId="0">
      <formula>0</formula>
    </cfRule>
  </conditionalFormatting>
  <conditionalFormatting sqref="BA9">
    <cfRule type="cellIs" priority="270" operator="notEqual" aboveAverage="0" equalAverage="0" bottom="0" percent="0" rank="0" text="" dxfId="0">
      <formula>0</formula>
    </cfRule>
  </conditionalFormatting>
  <conditionalFormatting sqref="BB9">
    <cfRule type="cellIs" priority="271" operator="notEqual" aboveAverage="0" equalAverage="0" bottom="0" percent="0" rank="0" text="" dxfId="0">
      <formula>0</formula>
    </cfRule>
  </conditionalFormatting>
  <conditionalFormatting sqref="BC9">
    <cfRule type="cellIs" priority="272" operator="notEqual" aboveAverage="0" equalAverage="0" bottom="0" percent="0" rank="0" text="" dxfId="0">
      <formula>0</formula>
    </cfRule>
  </conditionalFormatting>
  <conditionalFormatting sqref="BD9">
    <cfRule type="cellIs" priority="273" operator="notEqual" aboveAverage="0" equalAverage="0" bottom="0" percent="0" rank="0" text="" dxfId="0">
      <formula>0</formula>
    </cfRule>
  </conditionalFormatting>
  <conditionalFormatting sqref="BE9">
    <cfRule type="cellIs" priority="274" operator="notEqual" aboveAverage="0" equalAverage="0" bottom="0" percent="0" rank="0" text="" dxfId="0">
      <formula>0</formula>
    </cfRule>
  </conditionalFormatting>
  <conditionalFormatting sqref="BF9">
    <cfRule type="cellIs" priority="275" operator="notEqual" aboveAverage="0" equalAverage="0" bottom="0" percent="0" rank="0" text="" dxfId="0">
      <formula>0</formula>
    </cfRule>
  </conditionalFormatting>
  <conditionalFormatting sqref="BG9">
    <cfRule type="cellIs" priority="276" operator="notEqual" aboveAverage="0" equalAverage="0" bottom="0" percent="0" rank="0" text="" dxfId="0">
      <formula>0</formula>
    </cfRule>
  </conditionalFormatting>
  <conditionalFormatting sqref="BH9">
    <cfRule type="cellIs" priority="277" operator="notEqual" aboveAverage="0" equalAverage="0" bottom="0" percent="0" rank="0" text="" dxfId="0">
      <formula>0</formula>
    </cfRule>
  </conditionalFormatting>
  <conditionalFormatting sqref="BI9">
    <cfRule type="cellIs" priority="278" operator="notEqual" aboveAverage="0" equalAverage="0" bottom="0" percent="0" rank="0" text="" dxfId="0">
      <formula>0</formula>
    </cfRule>
  </conditionalFormatting>
  <conditionalFormatting sqref="BJ9">
    <cfRule type="cellIs" priority="279" operator="notEqual" aboveAverage="0" equalAverage="0" bottom="0" percent="0" rank="0" text="" dxfId="0">
      <formula>0</formula>
    </cfRule>
  </conditionalFormatting>
  <conditionalFormatting sqref="BK9">
    <cfRule type="cellIs" priority="280" operator="notEqual" aboveAverage="0" equalAverage="0" bottom="0" percent="0" rank="0" text="" dxfId="0">
      <formula>0</formula>
    </cfRule>
  </conditionalFormatting>
  <conditionalFormatting sqref="BL9">
    <cfRule type="cellIs" priority="281" operator="notEqual" aboveAverage="0" equalAverage="0" bottom="0" percent="0" rank="0" text="" dxfId="0">
      <formula>0</formula>
    </cfRule>
  </conditionalFormatting>
  <conditionalFormatting sqref="E12,E10">
    <cfRule type="cellIs" priority="282" operator="notEqual" aboveAverage="0" equalAverage="0" bottom="0" percent="0" rank="0" text="" dxfId="0">
      <formula>0</formula>
    </cfRule>
  </conditionalFormatting>
  <conditionalFormatting sqref="F12,F10">
    <cfRule type="cellIs" priority="283" operator="notEqual" aboveAverage="0" equalAverage="0" bottom="0" percent="0" rank="0" text="" dxfId="0">
      <formula>0</formula>
    </cfRule>
  </conditionalFormatting>
  <conditionalFormatting sqref="G12,G10">
    <cfRule type="cellIs" priority="284" operator="notEqual" aboveAverage="0" equalAverage="0" bottom="0" percent="0" rank="0" text="" dxfId="0">
      <formula>0</formula>
    </cfRule>
  </conditionalFormatting>
  <conditionalFormatting sqref="H12,H10">
    <cfRule type="cellIs" priority="285" operator="notEqual" aboveAverage="0" equalAverage="0" bottom="0" percent="0" rank="0" text="" dxfId="0">
      <formula>0</formula>
    </cfRule>
  </conditionalFormatting>
  <conditionalFormatting sqref="I12,I10">
    <cfRule type="cellIs" priority="286" operator="notEqual" aboveAverage="0" equalAverage="0" bottom="0" percent="0" rank="0" text="" dxfId="0">
      <formula>0</formula>
    </cfRule>
  </conditionalFormatting>
  <conditionalFormatting sqref="J12,J10">
    <cfRule type="cellIs" priority="287" operator="notEqual" aboveAverage="0" equalAverage="0" bottom="0" percent="0" rank="0" text="" dxfId="0">
      <formula>0</formula>
    </cfRule>
  </conditionalFormatting>
  <conditionalFormatting sqref="M12,M10">
    <cfRule type="cellIs" priority="288" operator="notEqual" aboveAverage="0" equalAverage="0" bottom="0" percent="0" rank="0" text="" dxfId="0">
      <formula>0</formula>
    </cfRule>
  </conditionalFormatting>
  <conditionalFormatting sqref="P12,P10">
    <cfRule type="cellIs" priority="289" operator="notEqual" aboveAverage="0" equalAverage="0" bottom="0" percent="0" rank="0" text="" dxfId="0">
      <formula>0</formula>
    </cfRule>
  </conditionalFormatting>
  <conditionalFormatting sqref="Q12,Q10">
    <cfRule type="cellIs" priority="290" operator="notEqual" aboveAverage="0" equalAverage="0" bottom="0" percent="0" rank="0" text="" dxfId="0">
      <formula>0</formula>
    </cfRule>
  </conditionalFormatting>
  <conditionalFormatting sqref="R12,R10">
    <cfRule type="cellIs" priority="291" operator="notEqual" aboveAverage="0" equalAverage="0" bottom="0" percent="0" rank="0" text="" dxfId="0">
      <formula>0</formula>
    </cfRule>
  </conditionalFormatting>
  <conditionalFormatting sqref="S12,S10">
    <cfRule type="cellIs" priority="292" operator="notEqual" aboveAverage="0" equalAverage="0" bottom="0" percent="0" rank="0" text="" dxfId="0">
      <formula>0</formula>
    </cfRule>
  </conditionalFormatting>
  <conditionalFormatting sqref="T12,T10">
    <cfRule type="cellIs" priority="293" operator="notEqual" aboveAverage="0" equalAverage="0" bottom="0" percent="0" rank="0" text="" dxfId="0">
      <formula>0</formula>
    </cfRule>
  </conditionalFormatting>
  <conditionalFormatting sqref="U12,U10">
    <cfRule type="cellIs" priority="294" operator="notEqual" aboveAverage="0" equalAverage="0" bottom="0" percent="0" rank="0" text="" dxfId="0">
      <formula>0</formula>
    </cfRule>
  </conditionalFormatting>
  <conditionalFormatting sqref="V12,V10">
    <cfRule type="cellIs" priority="295" operator="notEqual" aboveAverage="0" equalAverage="0" bottom="0" percent="0" rank="0" text="" dxfId="0">
      <formula>0</formula>
    </cfRule>
  </conditionalFormatting>
  <conditionalFormatting sqref="W12,W10">
    <cfRule type="cellIs" priority="296" operator="notEqual" aboveAverage="0" equalAverage="0" bottom="0" percent="0" rank="0" text="" dxfId="0">
      <formula>0</formula>
    </cfRule>
  </conditionalFormatting>
  <conditionalFormatting sqref="X12,X10">
    <cfRule type="cellIs" priority="297" operator="notEqual" aboveAverage="0" equalAverage="0" bottom="0" percent="0" rank="0" text="" dxfId="0">
      <formula>0</formula>
    </cfRule>
  </conditionalFormatting>
  <conditionalFormatting sqref="Y12,Y10">
    <cfRule type="cellIs" priority="298" operator="notEqual" aboveAverage="0" equalAverage="0" bottom="0" percent="0" rank="0" text="" dxfId="0">
      <formula>0</formula>
    </cfRule>
  </conditionalFormatting>
  <conditionalFormatting sqref="Z12,Z10">
    <cfRule type="cellIs" priority="299" operator="notEqual" aboveAverage="0" equalAverage="0" bottom="0" percent="0" rank="0" text="" dxfId="0">
      <formula>0</formula>
    </cfRule>
  </conditionalFormatting>
  <conditionalFormatting sqref="AA12,AA10">
    <cfRule type="cellIs" priority="300" operator="notEqual" aboveAverage="0" equalAverage="0" bottom="0" percent="0" rank="0" text="" dxfId="0">
      <formula>0</formula>
    </cfRule>
  </conditionalFormatting>
  <conditionalFormatting sqref="AB12,AB10">
    <cfRule type="cellIs" priority="301" operator="notEqual" aboveAverage="0" equalAverage="0" bottom="0" percent="0" rank="0" text="" dxfId="0">
      <formula>0</formula>
    </cfRule>
  </conditionalFormatting>
  <conditionalFormatting sqref="AC12,AC10">
    <cfRule type="cellIs" priority="302" operator="notEqual" aboveAverage="0" equalAverage="0" bottom="0" percent="0" rank="0" text="" dxfId="0">
      <formula>0</formula>
    </cfRule>
  </conditionalFormatting>
  <conditionalFormatting sqref="AD12,AD10">
    <cfRule type="cellIs" priority="303" operator="notEqual" aboveAverage="0" equalAverage="0" bottom="0" percent="0" rank="0" text="" dxfId="0">
      <formula>0</formula>
    </cfRule>
  </conditionalFormatting>
  <conditionalFormatting sqref="AE12,AE10">
    <cfRule type="cellIs" priority="304" operator="notEqual" aboveAverage="0" equalAverage="0" bottom="0" percent="0" rank="0" text="" dxfId="0">
      <formula>0</formula>
    </cfRule>
  </conditionalFormatting>
  <conditionalFormatting sqref="AF12,AF10">
    <cfRule type="cellIs" priority="305" operator="notEqual" aboveAverage="0" equalAverage="0" bottom="0" percent="0" rank="0" text="" dxfId="0">
      <formula>0</formula>
    </cfRule>
  </conditionalFormatting>
  <conditionalFormatting sqref="AG12,AG10">
    <cfRule type="cellIs" priority="306" operator="notEqual" aboveAverage="0" equalAverage="0" bottom="0" percent="0" rank="0" text="" dxfId="0">
      <formula>0</formula>
    </cfRule>
  </conditionalFormatting>
  <conditionalFormatting sqref="AH12,AH10">
    <cfRule type="cellIs" priority="307" operator="notEqual" aboveAverage="0" equalAverage="0" bottom="0" percent="0" rank="0" text="" dxfId="0">
      <formula>0</formula>
    </cfRule>
  </conditionalFormatting>
  <conditionalFormatting sqref="AI12,AI10">
    <cfRule type="cellIs" priority="308" operator="notEqual" aboveAverage="0" equalAverage="0" bottom="0" percent="0" rank="0" text="" dxfId="0">
      <formula>0</formula>
    </cfRule>
  </conditionalFormatting>
  <conditionalFormatting sqref="AJ12,AJ10">
    <cfRule type="cellIs" priority="309" operator="notEqual" aboveAverage="0" equalAverage="0" bottom="0" percent="0" rank="0" text="" dxfId="0">
      <formula>0</formula>
    </cfRule>
  </conditionalFormatting>
  <conditionalFormatting sqref="AK12,AK10">
    <cfRule type="cellIs" priority="310" operator="notEqual" aboveAverage="0" equalAverage="0" bottom="0" percent="0" rank="0" text="" dxfId="0">
      <formula>0</formula>
    </cfRule>
  </conditionalFormatting>
  <conditionalFormatting sqref="AL12,AL10">
    <cfRule type="cellIs" priority="311" operator="notEqual" aboveAverage="0" equalAverage="0" bottom="0" percent="0" rank="0" text="" dxfId="0">
      <formula>0</formula>
    </cfRule>
  </conditionalFormatting>
  <conditionalFormatting sqref="AM12,AM10">
    <cfRule type="cellIs" priority="312" operator="notEqual" aboveAverage="0" equalAverage="0" bottom="0" percent="0" rank="0" text="" dxfId="0">
      <formula>0</formula>
    </cfRule>
  </conditionalFormatting>
  <conditionalFormatting sqref="AN12,AN10">
    <cfRule type="cellIs" priority="313" operator="notEqual" aboveAverage="0" equalAverage="0" bottom="0" percent="0" rank="0" text="" dxfId="0">
      <formula>0</formula>
    </cfRule>
  </conditionalFormatting>
  <conditionalFormatting sqref="AO12,AO10">
    <cfRule type="cellIs" priority="314" operator="notEqual" aboveAverage="0" equalAverage="0" bottom="0" percent="0" rank="0" text="" dxfId="0">
      <formula>0</formula>
    </cfRule>
  </conditionalFormatting>
  <conditionalFormatting sqref="AP12,AP10">
    <cfRule type="cellIs" priority="315" operator="notEqual" aboveAverage="0" equalAverage="0" bottom="0" percent="0" rank="0" text="" dxfId="0">
      <formula>0</formula>
    </cfRule>
  </conditionalFormatting>
  <conditionalFormatting sqref="AQ12,AQ10">
    <cfRule type="cellIs" priority="316" operator="notEqual" aboveAverage="0" equalAverage="0" bottom="0" percent="0" rank="0" text="" dxfId="0">
      <formula>0</formula>
    </cfRule>
  </conditionalFormatting>
  <conditionalFormatting sqref="AR12,AR10">
    <cfRule type="cellIs" priority="317" operator="notEqual" aboveAverage="0" equalAverage="0" bottom="0" percent="0" rank="0" text="" dxfId="0">
      <formula>0</formula>
    </cfRule>
  </conditionalFormatting>
  <conditionalFormatting sqref="AS12,AS10">
    <cfRule type="cellIs" priority="318" operator="notEqual" aboveAverage="0" equalAverage="0" bottom="0" percent="0" rank="0" text="" dxfId="0">
      <formula>0</formula>
    </cfRule>
  </conditionalFormatting>
  <conditionalFormatting sqref="AT12,AT10">
    <cfRule type="cellIs" priority="319" operator="notEqual" aboveAverage="0" equalAverage="0" bottom="0" percent="0" rank="0" text="" dxfId="0">
      <formula>0</formula>
    </cfRule>
  </conditionalFormatting>
  <conditionalFormatting sqref="AU12,AU10">
    <cfRule type="cellIs" priority="320" operator="notEqual" aboveAverage="0" equalAverage="0" bottom="0" percent="0" rank="0" text="" dxfId="0">
      <formula>0</formula>
    </cfRule>
  </conditionalFormatting>
  <conditionalFormatting sqref="AV12,AV10">
    <cfRule type="cellIs" priority="321" operator="notEqual" aboveAverage="0" equalAverage="0" bottom="0" percent="0" rank="0" text="" dxfId="0">
      <formula>0</formula>
    </cfRule>
  </conditionalFormatting>
  <conditionalFormatting sqref="AW12,AW10">
    <cfRule type="cellIs" priority="322" operator="notEqual" aboveAverage="0" equalAverage="0" bottom="0" percent="0" rank="0" text="" dxfId="0">
      <formula>0</formula>
    </cfRule>
  </conditionalFormatting>
  <conditionalFormatting sqref="AX12,AX10">
    <cfRule type="cellIs" priority="323" operator="notEqual" aboveAverage="0" equalAverage="0" bottom="0" percent="0" rank="0" text="" dxfId="0">
      <formula>0</formula>
    </cfRule>
  </conditionalFormatting>
  <conditionalFormatting sqref="AY12,AY10">
    <cfRule type="cellIs" priority="324" operator="notEqual" aboveAverage="0" equalAverage="0" bottom="0" percent="0" rank="0" text="" dxfId="0">
      <formula>0</formula>
    </cfRule>
  </conditionalFormatting>
  <conditionalFormatting sqref="AZ12,AZ10">
    <cfRule type="cellIs" priority="325" operator="notEqual" aboveAverage="0" equalAverage="0" bottom="0" percent="0" rank="0" text="" dxfId="0">
      <formula>0</formula>
    </cfRule>
  </conditionalFormatting>
  <conditionalFormatting sqref="BA12,BA10">
    <cfRule type="cellIs" priority="326" operator="notEqual" aboveAverage="0" equalAverage="0" bottom="0" percent="0" rank="0" text="" dxfId="0">
      <formula>0</formula>
    </cfRule>
  </conditionalFormatting>
  <conditionalFormatting sqref="BB12,BB10">
    <cfRule type="cellIs" priority="327" operator="notEqual" aboveAverage="0" equalAverage="0" bottom="0" percent="0" rank="0" text="" dxfId="0">
      <formula>0</formula>
    </cfRule>
  </conditionalFormatting>
  <conditionalFormatting sqref="BC12,BC10">
    <cfRule type="cellIs" priority="328" operator="notEqual" aboveAverage="0" equalAverage="0" bottom="0" percent="0" rank="0" text="" dxfId="0">
      <formula>0</formula>
    </cfRule>
  </conditionalFormatting>
  <conditionalFormatting sqref="BD12,BD10">
    <cfRule type="cellIs" priority="329" operator="notEqual" aboveAverage="0" equalAverage="0" bottom="0" percent="0" rank="0" text="" dxfId="0">
      <formula>0</formula>
    </cfRule>
  </conditionalFormatting>
  <conditionalFormatting sqref="BE12,BE10">
    <cfRule type="cellIs" priority="330" operator="notEqual" aboveAverage="0" equalAverage="0" bottom="0" percent="0" rank="0" text="" dxfId="0">
      <formula>0</formula>
    </cfRule>
  </conditionalFormatting>
  <conditionalFormatting sqref="BF12,BF10">
    <cfRule type="cellIs" priority="331" operator="notEqual" aboveAverage="0" equalAverage="0" bottom="0" percent="0" rank="0" text="" dxfId="0">
      <formula>0</formula>
    </cfRule>
  </conditionalFormatting>
  <conditionalFormatting sqref="BG12,BG10">
    <cfRule type="cellIs" priority="332" operator="notEqual" aboveAverage="0" equalAverage="0" bottom="0" percent="0" rank="0" text="" dxfId="0">
      <formula>0</formula>
    </cfRule>
  </conditionalFormatting>
  <conditionalFormatting sqref="BH12,BH10">
    <cfRule type="cellIs" priority="333" operator="notEqual" aboveAverage="0" equalAverage="0" bottom="0" percent="0" rank="0" text="" dxfId="0">
      <formula>0</formula>
    </cfRule>
  </conditionalFormatting>
  <conditionalFormatting sqref="BI12,BI10">
    <cfRule type="cellIs" priority="334" operator="notEqual" aboveAverage="0" equalAverage="0" bottom="0" percent="0" rank="0" text="" dxfId="0">
      <formula>0</formula>
    </cfRule>
  </conditionalFormatting>
  <conditionalFormatting sqref="BJ12,BJ10">
    <cfRule type="cellIs" priority="335" operator="notEqual" aboveAverage="0" equalAverage="0" bottom="0" percent="0" rank="0" text="" dxfId="0">
      <formula>0</formula>
    </cfRule>
  </conditionalFormatting>
  <conditionalFormatting sqref="BK12,BK10">
    <cfRule type="cellIs" priority="336" operator="notEqual" aboveAverage="0" equalAverage="0" bottom="0" percent="0" rank="0" text="" dxfId="0">
      <formula>0</formula>
    </cfRule>
  </conditionalFormatting>
  <conditionalFormatting sqref="BL12,BL10">
    <cfRule type="cellIs" priority="337" operator="notEqual" aboveAverage="0" equalAverage="0" bottom="0" percent="0" rank="0" text="" dxfId="0">
      <formula>0</formula>
    </cfRule>
  </conditionalFormatting>
  <conditionalFormatting sqref="E13">
    <cfRule type="cellIs" priority="338" operator="notEqual" aboveAverage="0" equalAverage="0" bottom="0" percent="0" rank="0" text="" dxfId="0">
      <formula>0</formula>
    </cfRule>
  </conditionalFormatting>
  <conditionalFormatting sqref="F13">
    <cfRule type="cellIs" priority="339" operator="notEqual" aboveAverage="0" equalAverage="0" bottom="0" percent="0" rank="0" text="" dxfId="0">
      <formula>0</formula>
    </cfRule>
  </conditionalFormatting>
  <conditionalFormatting sqref="G13">
    <cfRule type="cellIs" priority="340" operator="notEqual" aboveAverage="0" equalAverage="0" bottom="0" percent="0" rank="0" text="" dxfId="0">
      <formula>0</formula>
    </cfRule>
  </conditionalFormatting>
  <conditionalFormatting sqref="H13">
    <cfRule type="cellIs" priority="341" operator="notEqual" aboveAverage="0" equalAverage="0" bottom="0" percent="0" rank="0" text="" dxfId="0">
      <formula>0</formula>
    </cfRule>
  </conditionalFormatting>
  <conditionalFormatting sqref="I13">
    <cfRule type="cellIs" priority="342" operator="notEqual" aboveAverage="0" equalAverage="0" bottom="0" percent="0" rank="0" text="" dxfId="0">
      <formula>0</formula>
    </cfRule>
  </conditionalFormatting>
  <conditionalFormatting sqref="J13">
    <cfRule type="cellIs" priority="343" operator="notEqual" aboveAverage="0" equalAverage="0" bottom="0" percent="0" rank="0" text="" dxfId="0">
      <formula>0</formula>
    </cfRule>
  </conditionalFormatting>
  <conditionalFormatting sqref="M13">
    <cfRule type="cellIs" priority="344" operator="notEqual" aboveAverage="0" equalAverage="0" bottom="0" percent="0" rank="0" text="" dxfId="0">
      <formula>0</formula>
    </cfRule>
  </conditionalFormatting>
  <conditionalFormatting sqref="P13">
    <cfRule type="cellIs" priority="345" operator="notEqual" aboveAverage="0" equalAverage="0" bottom="0" percent="0" rank="0" text="" dxfId="0">
      <formula>0</formula>
    </cfRule>
  </conditionalFormatting>
  <conditionalFormatting sqref="Q13">
    <cfRule type="cellIs" priority="346" operator="notEqual" aboveAverage="0" equalAverage="0" bottom="0" percent="0" rank="0" text="" dxfId="0">
      <formula>0</formula>
    </cfRule>
  </conditionalFormatting>
  <conditionalFormatting sqref="R13">
    <cfRule type="cellIs" priority="347" operator="notEqual" aboveAverage="0" equalAverage="0" bottom="0" percent="0" rank="0" text="" dxfId="0">
      <formula>0</formula>
    </cfRule>
  </conditionalFormatting>
  <conditionalFormatting sqref="S13">
    <cfRule type="cellIs" priority="348" operator="notEqual" aboveAverage="0" equalAverage="0" bottom="0" percent="0" rank="0" text="" dxfId="0">
      <formula>0</formula>
    </cfRule>
  </conditionalFormatting>
  <conditionalFormatting sqref="T13">
    <cfRule type="cellIs" priority="349" operator="notEqual" aboveAverage="0" equalAverage="0" bottom="0" percent="0" rank="0" text="" dxfId="0">
      <formula>0</formula>
    </cfRule>
  </conditionalFormatting>
  <conditionalFormatting sqref="U13">
    <cfRule type="cellIs" priority="350" operator="notEqual" aboveAverage="0" equalAverage="0" bottom="0" percent="0" rank="0" text="" dxfId="0">
      <formula>0</formula>
    </cfRule>
  </conditionalFormatting>
  <conditionalFormatting sqref="V13">
    <cfRule type="cellIs" priority="351" operator="notEqual" aboveAverage="0" equalAverage="0" bottom="0" percent="0" rank="0" text="" dxfId="0">
      <formula>0</formula>
    </cfRule>
  </conditionalFormatting>
  <conditionalFormatting sqref="W13">
    <cfRule type="cellIs" priority="352" operator="notEqual" aboveAverage="0" equalAverage="0" bottom="0" percent="0" rank="0" text="" dxfId="0">
      <formula>0</formula>
    </cfRule>
  </conditionalFormatting>
  <conditionalFormatting sqref="X13">
    <cfRule type="cellIs" priority="353" operator="notEqual" aboveAverage="0" equalAverage="0" bottom="0" percent="0" rank="0" text="" dxfId="0">
      <formula>0</formula>
    </cfRule>
  </conditionalFormatting>
  <conditionalFormatting sqref="Y13">
    <cfRule type="cellIs" priority="354" operator="notEqual" aboveAverage="0" equalAverage="0" bottom="0" percent="0" rank="0" text="" dxfId="0">
      <formula>0</formula>
    </cfRule>
  </conditionalFormatting>
  <conditionalFormatting sqref="Z13">
    <cfRule type="cellIs" priority="355" operator="notEqual" aboveAverage="0" equalAverage="0" bottom="0" percent="0" rank="0" text="" dxfId="0">
      <formula>0</formula>
    </cfRule>
  </conditionalFormatting>
  <conditionalFormatting sqref="AA13">
    <cfRule type="cellIs" priority="356" operator="notEqual" aboveAverage="0" equalAverage="0" bottom="0" percent="0" rank="0" text="" dxfId="0">
      <formula>0</formula>
    </cfRule>
  </conditionalFormatting>
  <conditionalFormatting sqref="AB13">
    <cfRule type="cellIs" priority="357" operator="notEqual" aboveAverage="0" equalAverage="0" bottom="0" percent="0" rank="0" text="" dxfId="0">
      <formula>0</formula>
    </cfRule>
  </conditionalFormatting>
  <conditionalFormatting sqref="AC13">
    <cfRule type="cellIs" priority="358" operator="notEqual" aboveAverage="0" equalAverage="0" bottom="0" percent="0" rank="0" text="" dxfId="0">
      <formula>0</formula>
    </cfRule>
  </conditionalFormatting>
  <conditionalFormatting sqref="AD13">
    <cfRule type="cellIs" priority="359" operator="notEqual" aboveAverage="0" equalAverage="0" bottom="0" percent="0" rank="0" text="" dxfId="0">
      <formula>0</formula>
    </cfRule>
  </conditionalFormatting>
  <conditionalFormatting sqref="AE13">
    <cfRule type="cellIs" priority="360" operator="notEqual" aboveAverage="0" equalAverage="0" bottom="0" percent="0" rank="0" text="" dxfId="0">
      <formula>0</formula>
    </cfRule>
  </conditionalFormatting>
  <conditionalFormatting sqref="AF13">
    <cfRule type="cellIs" priority="361" operator="notEqual" aboveAverage="0" equalAverage="0" bottom="0" percent="0" rank="0" text="" dxfId="0">
      <formula>0</formula>
    </cfRule>
  </conditionalFormatting>
  <conditionalFormatting sqref="AG13">
    <cfRule type="cellIs" priority="362" operator="notEqual" aboveAverage="0" equalAverage="0" bottom="0" percent="0" rank="0" text="" dxfId="0">
      <formula>0</formula>
    </cfRule>
  </conditionalFormatting>
  <conditionalFormatting sqref="AH13">
    <cfRule type="cellIs" priority="363" operator="notEqual" aboveAverage="0" equalAverage="0" bottom="0" percent="0" rank="0" text="" dxfId="0">
      <formula>0</formula>
    </cfRule>
  </conditionalFormatting>
  <conditionalFormatting sqref="AI13">
    <cfRule type="cellIs" priority="364" operator="notEqual" aboveAverage="0" equalAverage="0" bottom="0" percent="0" rank="0" text="" dxfId="0">
      <formula>0</formula>
    </cfRule>
  </conditionalFormatting>
  <conditionalFormatting sqref="AJ13">
    <cfRule type="cellIs" priority="365" operator="notEqual" aboveAverage="0" equalAverage="0" bottom="0" percent="0" rank="0" text="" dxfId="0">
      <formula>0</formula>
    </cfRule>
  </conditionalFormatting>
  <conditionalFormatting sqref="AK13">
    <cfRule type="cellIs" priority="366" operator="notEqual" aboveAverage="0" equalAverage="0" bottom="0" percent="0" rank="0" text="" dxfId="0">
      <formula>0</formula>
    </cfRule>
  </conditionalFormatting>
  <conditionalFormatting sqref="AL13">
    <cfRule type="cellIs" priority="367" operator="notEqual" aboveAverage="0" equalAverage="0" bottom="0" percent="0" rank="0" text="" dxfId="0">
      <formula>0</formula>
    </cfRule>
  </conditionalFormatting>
  <conditionalFormatting sqref="AM13">
    <cfRule type="cellIs" priority="368" operator="notEqual" aboveAverage="0" equalAverage="0" bottom="0" percent="0" rank="0" text="" dxfId="0">
      <formula>0</formula>
    </cfRule>
  </conditionalFormatting>
  <conditionalFormatting sqref="AN13">
    <cfRule type="cellIs" priority="369" operator="notEqual" aboveAverage="0" equalAverage="0" bottom="0" percent="0" rank="0" text="" dxfId="0">
      <formula>0</formula>
    </cfRule>
  </conditionalFormatting>
  <conditionalFormatting sqref="AO13">
    <cfRule type="cellIs" priority="370" operator="notEqual" aboveAverage="0" equalAverage="0" bottom="0" percent="0" rank="0" text="" dxfId="0">
      <formula>0</formula>
    </cfRule>
  </conditionalFormatting>
  <conditionalFormatting sqref="AP13">
    <cfRule type="cellIs" priority="371" operator="notEqual" aboveAverage="0" equalAverage="0" bottom="0" percent="0" rank="0" text="" dxfId="0">
      <formula>0</formula>
    </cfRule>
  </conditionalFormatting>
  <conditionalFormatting sqref="AQ13">
    <cfRule type="cellIs" priority="372" operator="notEqual" aboveAverage="0" equalAverage="0" bottom="0" percent="0" rank="0" text="" dxfId="0">
      <formula>0</formula>
    </cfRule>
  </conditionalFormatting>
  <conditionalFormatting sqref="AR13">
    <cfRule type="cellIs" priority="373" operator="notEqual" aboveAverage="0" equalAverage="0" bottom="0" percent="0" rank="0" text="" dxfId="0">
      <formula>0</formula>
    </cfRule>
  </conditionalFormatting>
  <conditionalFormatting sqref="AS13">
    <cfRule type="cellIs" priority="374" operator="notEqual" aboveAverage="0" equalAverage="0" bottom="0" percent="0" rank="0" text="" dxfId="0">
      <formula>0</formula>
    </cfRule>
  </conditionalFormatting>
  <conditionalFormatting sqref="AT13">
    <cfRule type="cellIs" priority="375" operator="notEqual" aboveAverage="0" equalAverage="0" bottom="0" percent="0" rank="0" text="" dxfId="0">
      <formula>0</formula>
    </cfRule>
  </conditionalFormatting>
  <conditionalFormatting sqref="AU13">
    <cfRule type="cellIs" priority="376" operator="notEqual" aboveAverage="0" equalAverage="0" bottom="0" percent="0" rank="0" text="" dxfId="0">
      <formula>0</formula>
    </cfRule>
  </conditionalFormatting>
  <conditionalFormatting sqref="AV13">
    <cfRule type="cellIs" priority="377" operator="notEqual" aboveAverage="0" equalAverage="0" bottom="0" percent="0" rank="0" text="" dxfId="0">
      <formula>0</formula>
    </cfRule>
  </conditionalFormatting>
  <conditionalFormatting sqref="AW13">
    <cfRule type="cellIs" priority="378" operator="notEqual" aboveAverage="0" equalAverage="0" bottom="0" percent="0" rank="0" text="" dxfId="0">
      <formula>0</formula>
    </cfRule>
  </conditionalFormatting>
  <conditionalFormatting sqref="AX13">
    <cfRule type="cellIs" priority="379" operator="notEqual" aboveAverage="0" equalAverage="0" bottom="0" percent="0" rank="0" text="" dxfId="0">
      <formula>0</formula>
    </cfRule>
  </conditionalFormatting>
  <conditionalFormatting sqref="AY13">
    <cfRule type="cellIs" priority="380" operator="notEqual" aboveAverage="0" equalAverage="0" bottom="0" percent="0" rank="0" text="" dxfId="0">
      <formula>0</formula>
    </cfRule>
  </conditionalFormatting>
  <conditionalFormatting sqref="AZ13">
    <cfRule type="cellIs" priority="381" operator="notEqual" aboveAverage="0" equalAverage="0" bottom="0" percent="0" rank="0" text="" dxfId="0">
      <formula>0</formula>
    </cfRule>
  </conditionalFormatting>
  <conditionalFormatting sqref="BA13">
    <cfRule type="cellIs" priority="382" operator="notEqual" aboveAverage="0" equalAverage="0" bottom="0" percent="0" rank="0" text="" dxfId="0">
      <formula>0</formula>
    </cfRule>
  </conditionalFormatting>
  <conditionalFormatting sqref="BB13">
    <cfRule type="cellIs" priority="383" operator="notEqual" aboveAverage="0" equalAverage="0" bottom="0" percent="0" rank="0" text="" dxfId="0">
      <formula>0</formula>
    </cfRule>
  </conditionalFormatting>
  <conditionalFormatting sqref="BC13">
    <cfRule type="cellIs" priority="384" operator="notEqual" aboveAverage="0" equalAverage="0" bottom="0" percent="0" rank="0" text="" dxfId="0">
      <formula>0</formula>
    </cfRule>
  </conditionalFormatting>
  <conditionalFormatting sqref="BD13">
    <cfRule type="cellIs" priority="385" operator="notEqual" aboveAverage="0" equalAverage="0" bottom="0" percent="0" rank="0" text="" dxfId="0">
      <formula>0</formula>
    </cfRule>
  </conditionalFormatting>
  <conditionalFormatting sqref="BE13">
    <cfRule type="cellIs" priority="386" operator="notEqual" aboveAverage="0" equalAverage="0" bottom="0" percent="0" rank="0" text="" dxfId="0">
      <formula>0</formula>
    </cfRule>
  </conditionalFormatting>
  <conditionalFormatting sqref="BF13">
    <cfRule type="cellIs" priority="387" operator="notEqual" aboveAverage="0" equalAverage="0" bottom="0" percent="0" rank="0" text="" dxfId="0">
      <formula>0</formula>
    </cfRule>
  </conditionalFormatting>
  <conditionalFormatting sqref="BG13">
    <cfRule type="cellIs" priority="388" operator="notEqual" aboveAverage="0" equalAverage="0" bottom="0" percent="0" rank="0" text="" dxfId="0">
      <formula>0</formula>
    </cfRule>
  </conditionalFormatting>
  <conditionalFormatting sqref="BH13">
    <cfRule type="cellIs" priority="389" operator="notEqual" aboveAverage="0" equalAverage="0" bottom="0" percent="0" rank="0" text="" dxfId="0">
      <formula>0</formula>
    </cfRule>
  </conditionalFormatting>
  <conditionalFormatting sqref="BI13">
    <cfRule type="cellIs" priority="390" operator="notEqual" aboveAverage="0" equalAverage="0" bottom="0" percent="0" rank="0" text="" dxfId="0">
      <formula>0</formula>
    </cfRule>
  </conditionalFormatting>
  <conditionalFormatting sqref="BJ13">
    <cfRule type="cellIs" priority="391" operator="notEqual" aboveAverage="0" equalAverage="0" bottom="0" percent="0" rank="0" text="" dxfId="0">
      <formula>0</formula>
    </cfRule>
  </conditionalFormatting>
  <conditionalFormatting sqref="BK13">
    <cfRule type="cellIs" priority="392" operator="notEqual" aboveAverage="0" equalAverage="0" bottom="0" percent="0" rank="0" text="" dxfId="0">
      <formula>0</formula>
    </cfRule>
  </conditionalFormatting>
  <conditionalFormatting sqref="BL13">
    <cfRule type="cellIs" priority="393" operator="notEqual" aboveAverage="0" equalAverage="0" bottom="0" percent="0" rank="0" text="" dxfId="0">
      <formula>0</formula>
    </cfRule>
  </conditionalFormatting>
  <conditionalFormatting sqref="E14">
    <cfRule type="cellIs" priority="394" operator="notEqual" aboveAverage="0" equalAverage="0" bottom="0" percent="0" rank="0" text="" dxfId="0">
      <formula>0</formula>
    </cfRule>
  </conditionalFormatting>
  <conditionalFormatting sqref="F14">
    <cfRule type="cellIs" priority="395" operator="notEqual" aboveAverage="0" equalAverage="0" bottom="0" percent="0" rank="0" text="" dxfId="0">
      <formula>0</formula>
    </cfRule>
  </conditionalFormatting>
  <conditionalFormatting sqref="G14">
    <cfRule type="cellIs" priority="396" operator="notEqual" aboveAverage="0" equalAverage="0" bottom="0" percent="0" rank="0" text="" dxfId="0">
      <formula>0</formula>
    </cfRule>
  </conditionalFormatting>
  <conditionalFormatting sqref="H14">
    <cfRule type="cellIs" priority="397" operator="notEqual" aboveAverage="0" equalAverage="0" bottom="0" percent="0" rank="0" text="" dxfId="0">
      <formula>0</formula>
    </cfRule>
  </conditionalFormatting>
  <conditionalFormatting sqref="I14">
    <cfRule type="cellIs" priority="398" operator="notEqual" aboveAverage="0" equalAverage="0" bottom="0" percent="0" rank="0" text="" dxfId="0">
      <formula>0</formula>
    </cfRule>
  </conditionalFormatting>
  <conditionalFormatting sqref="J14">
    <cfRule type="cellIs" priority="399" operator="notEqual" aboveAverage="0" equalAverage="0" bottom="0" percent="0" rank="0" text="" dxfId="0">
      <formula>0</formula>
    </cfRule>
  </conditionalFormatting>
  <conditionalFormatting sqref="M14">
    <cfRule type="cellIs" priority="400" operator="notEqual" aboveAverage="0" equalAverage="0" bottom="0" percent="0" rank="0" text="" dxfId="0">
      <formula>0</formula>
    </cfRule>
  </conditionalFormatting>
  <conditionalFormatting sqref="P14">
    <cfRule type="cellIs" priority="401" operator="notEqual" aboveAverage="0" equalAverage="0" bottom="0" percent="0" rank="0" text="" dxfId="0">
      <formula>0</formula>
    </cfRule>
  </conditionalFormatting>
  <conditionalFormatting sqref="Q14">
    <cfRule type="cellIs" priority="402" operator="notEqual" aboveAverage="0" equalAverage="0" bottom="0" percent="0" rank="0" text="" dxfId="0">
      <formula>0</formula>
    </cfRule>
  </conditionalFormatting>
  <conditionalFormatting sqref="R14">
    <cfRule type="cellIs" priority="403" operator="notEqual" aboveAverage="0" equalAverage="0" bottom="0" percent="0" rank="0" text="" dxfId="0">
      <formula>0</formula>
    </cfRule>
  </conditionalFormatting>
  <conditionalFormatting sqref="S14">
    <cfRule type="cellIs" priority="404" operator="notEqual" aboveAverage="0" equalAverage="0" bottom="0" percent="0" rank="0" text="" dxfId="0">
      <formula>0</formula>
    </cfRule>
  </conditionalFormatting>
  <conditionalFormatting sqref="T14">
    <cfRule type="cellIs" priority="405" operator="notEqual" aboveAverage="0" equalAverage="0" bottom="0" percent="0" rank="0" text="" dxfId="0">
      <formula>0</formula>
    </cfRule>
  </conditionalFormatting>
  <conditionalFormatting sqref="U14">
    <cfRule type="cellIs" priority="406" operator="notEqual" aboveAverage="0" equalAverage="0" bottom="0" percent="0" rank="0" text="" dxfId="0">
      <formula>0</formula>
    </cfRule>
  </conditionalFormatting>
  <conditionalFormatting sqref="V14">
    <cfRule type="cellIs" priority="407" operator="notEqual" aboveAverage="0" equalAverage="0" bottom="0" percent="0" rank="0" text="" dxfId="0">
      <formula>0</formula>
    </cfRule>
  </conditionalFormatting>
  <conditionalFormatting sqref="W14">
    <cfRule type="cellIs" priority="408" operator="notEqual" aboveAverage="0" equalAverage="0" bottom="0" percent="0" rank="0" text="" dxfId="0">
      <formula>0</formula>
    </cfRule>
  </conditionalFormatting>
  <conditionalFormatting sqref="X14">
    <cfRule type="cellIs" priority="409" operator="notEqual" aboveAverage="0" equalAverage="0" bottom="0" percent="0" rank="0" text="" dxfId="0">
      <formula>0</formula>
    </cfRule>
  </conditionalFormatting>
  <conditionalFormatting sqref="Y14">
    <cfRule type="cellIs" priority="410" operator="notEqual" aboveAverage="0" equalAverage="0" bottom="0" percent="0" rank="0" text="" dxfId="0">
      <formula>0</formula>
    </cfRule>
  </conditionalFormatting>
  <conditionalFormatting sqref="Z14">
    <cfRule type="cellIs" priority="411" operator="notEqual" aboveAverage="0" equalAverage="0" bottom="0" percent="0" rank="0" text="" dxfId="0">
      <formula>0</formula>
    </cfRule>
  </conditionalFormatting>
  <conditionalFormatting sqref="AA14">
    <cfRule type="cellIs" priority="412" operator="notEqual" aboveAverage="0" equalAverage="0" bottom="0" percent="0" rank="0" text="" dxfId="0">
      <formula>0</formula>
    </cfRule>
  </conditionalFormatting>
  <conditionalFormatting sqref="AB14">
    <cfRule type="cellIs" priority="413" operator="notEqual" aboveAverage="0" equalAverage="0" bottom="0" percent="0" rank="0" text="" dxfId="0">
      <formula>0</formula>
    </cfRule>
  </conditionalFormatting>
  <conditionalFormatting sqref="AC14">
    <cfRule type="cellIs" priority="414" operator="notEqual" aboveAverage="0" equalAverage="0" bottom="0" percent="0" rank="0" text="" dxfId="0">
      <formula>0</formula>
    </cfRule>
  </conditionalFormatting>
  <conditionalFormatting sqref="AD14">
    <cfRule type="cellIs" priority="415" operator="notEqual" aboveAverage="0" equalAverage="0" bottom="0" percent="0" rank="0" text="" dxfId="0">
      <formula>0</formula>
    </cfRule>
  </conditionalFormatting>
  <conditionalFormatting sqref="AE14">
    <cfRule type="cellIs" priority="416" operator="notEqual" aboveAverage="0" equalAverage="0" bottom="0" percent="0" rank="0" text="" dxfId="0">
      <formula>0</formula>
    </cfRule>
  </conditionalFormatting>
  <conditionalFormatting sqref="AF14">
    <cfRule type="cellIs" priority="417" operator="notEqual" aboveAverage="0" equalAverage="0" bottom="0" percent="0" rank="0" text="" dxfId="0">
      <formula>0</formula>
    </cfRule>
  </conditionalFormatting>
  <conditionalFormatting sqref="AG14">
    <cfRule type="cellIs" priority="418" operator="notEqual" aboveAverage="0" equalAverage="0" bottom="0" percent="0" rank="0" text="" dxfId="0">
      <formula>0</formula>
    </cfRule>
  </conditionalFormatting>
  <conditionalFormatting sqref="AH14">
    <cfRule type="cellIs" priority="419" operator="notEqual" aboveAverage="0" equalAverage="0" bottom="0" percent="0" rank="0" text="" dxfId="0">
      <formula>0</formula>
    </cfRule>
  </conditionalFormatting>
  <conditionalFormatting sqref="AI14">
    <cfRule type="cellIs" priority="420" operator="notEqual" aboveAverage="0" equalAverage="0" bottom="0" percent="0" rank="0" text="" dxfId="0">
      <formula>0</formula>
    </cfRule>
  </conditionalFormatting>
  <conditionalFormatting sqref="AJ14">
    <cfRule type="cellIs" priority="421" operator="notEqual" aboveAverage="0" equalAverage="0" bottom="0" percent="0" rank="0" text="" dxfId="0">
      <formula>0</formula>
    </cfRule>
  </conditionalFormatting>
  <conditionalFormatting sqref="AK14">
    <cfRule type="cellIs" priority="422" operator="notEqual" aboveAverage="0" equalAverage="0" bottom="0" percent="0" rank="0" text="" dxfId="0">
      <formula>0</formula>
    </cfRule>
  </conditionalFormatting>
  <conditionalFormatting sqref="AL14">
    <cfRule type="cellIs" priority="423" operator="notEqual" aboveAverage="0" equalAverage="0" bottom="0" percent="0" rank="0" text="" dxfId="0">
      <formula>0</formula>
    </cfRule>
  </conditionalFormatting>
  <conditionalFormatting sqref="AM14">
    <cfRule type="cellIs" priority="424" operator="notEqual" aboveAverage="0" equalAverage="0" bottom="0" percent="0" rank="0" text="" dxfId="0">
      <formula>0</formula>
    </cfRule>
  </conditionalFormatting>
  <conditionalFormatting sqref="AN14">
    <cfRule type="cellIs" priority="425" operator="notEqual" aboveAverage="0" equalAverage="0" bottom="0" percent="0" rank="0" text="" dxfId="0">
      <formula>0</formula>
    </cfRule>
  </conditionalFormatting>
  <conditionalFormatting sqref="AO14">
    <cfRule type="cellIs" priority="426" operator="notEqual" aboveAverage="0" equalAverage="0" bottom="0" percent="0" rank="0" text="" dxfId="0">
      <formula>0</formula>
    </cfRule>
  </conditionalFormatting>
  <conditionalFormatting sqref="AP14">
    <cfRule type="cellIs" priority="427" operator="notEqual" aboveAverage="0" equalAverage="0" bottom="0" percent="0" rank="0" text="" dxfId="0">
      <formula>0</formula>
    </cfRule>
  </conditionalFormatting>
  <conditionalFormatting sqref="AQ14">
    <cfRule type="cellIs" priority="428" operator="notEqual" aboveAverage="0" equalAverage="0" bottom="0" percent="0" rank="0" text="" dxfId="0">
      <formula>0</formula>
    </cfRule>
  </conditionalFormatting>
  <conditionalFormatting sqref="AR14">
    <cfRule type="cellIs" priority="429" operator="notEqual" aboveAverage="0" equalAverage="0" bottom="0" percent="0" rank="0" text="" dxfId="0">
      <formula>0</formula>
    </cfRule>
  </conditionalFormatting>
  <conditionalFormatting sqref="AS14">
    <cfRule type="cellIs" priority="430" operator="notEqual" aboveAverage="0" equalAverage="0" bottom="0" percent="0" rank="0" text="" dxfId="0">
      <formula>0</formula>
    </cfRule>
  </conditionalFormatting>
  <conditionalFormatting sqref="AT14">
    <cfRule type="cellIs" priority="431" operator="notEqual" aboveAverage="0" equalAverage="0" bottom="0" percent="0" rank="0" text="" dxfId="0">
      <formula>0</formula>
    </cfRule>
  </conditionalFormatting>
  <conditionalFormatting sqref="AU14">
    <cfRule type="cellIs" priority="432" operator="notEqual" aboveAverage="0" equalAverage="0" bottom="0" percent="0" rank="0" text="" dxfId="0">
      <formula>0</formula>
    </cfRule>
  </conditionalFormatting>
  <conditionalFormatting sqref="AV14">
    <cfRule type="cellIs" priority="433" operator="notEqual" aboveAverage="0" equalAverage="0" bottom="0" percent="0" rank="0" text="" dxfId="0">
      <formula>0</formula>
    </cfRule>
  </conditionalFormatting>
  <conditionalFormatting sqref="AW14">
    <cfRule type="cellIs" priority="434" operator="notEqual" aboveAverage="0" equalAverage="0" bottom="0" percent="0" rank="0" text="" dxfId="0">
      <formula>0</formula>
    </cfRule>
  </conditionalFormatting>
  <conditionalFormatting sqref="AX14">
    <cfRule type="cellIs" priority="435" operator="notEqual" aboveAverage="0" equalAverage="0" bottom="0" percent="0" rank="0" text="" dxfId="0">
      <formula>0</formula>
    </cfRule>
  </conditionalFormatting>
  <conditionalFormatting sqref="AY14">
    <cfRule type="cellIs" priority="436" operator="notEqual" aboveAverage="0" equalAverage="0" bottom="0" percent="0" rank="0" text="" dxfId="0">
      <formula>0</formula>
    </cfRule>
  </conditionalFormatting>
  <conditionalFormatting sqref="AZ14">
    <cfRule type="cellIs" priority="437" operator="notEqual" aboveAverage="0" equalAverage="0" bottom="0" percent="0" rank="0" text="" dxfId="0">
      <formula>0</formula>
    </cfRule>
  </conditionalFormatting>
  <conditionalFormatting sqref="BA14">
    <cfRule type="cellIs" priority="438" operator="notEqual" aboveAverage="0" equalAverage="0" bottom="0" percent="0" rank="0" text="" dxfId="0">
      <formula>0</formula>
    </cfRule>
  </conditionalFormatting>
  <conditionalFormatting sqref="BB14">
    <cfRule type="cellIs" priority="439" operator="notEqual" aboveAverage="0" equalAverage="0" bottom="0" percent="0" rank="0" text="" dxfId="0">
      <formula>0</formula>
    </cfRule>
  </conditionalFormatting>
  <conditionalFormatting sqref="BC14">
    <cfRule type="cellIs" priority="440" operator="notEqual" aboveAverage="0" equalAverage="0" bottom="0" percent="0" rank="0" text="" dxfId="0">
      <formula>0</formula>
    </cfRule>
  </conditionalFormatting>
  <conditionalFormatting sqref="BD14">
    <cfRule type="cellIs" priority="441" operator="notEqual" aboveAverage="0" equalAverage="0" bottom="0" percent="0" rank="0" text="" dxfId="0">
      <formula>0</formula>
    </cfRule>
  </conditionalFormatting>
  <conditionalFormatting sqref="BE14">
    <cfRule type="cellIs" priority="442" operator="notEqual" aboveAverage="0" equalAverage="0" bottom="0" percent="0" rank="0" text="" dxfId="0">
      <formula>0</formula>
    </cfRule>
  </conditionalFormatting>
  <conditionalFormatting sqref="BF14">
    <cfRule type="cellIs" priority="443" operator="notEqual" aboveAverage="0" equalAverage="0" bottom="0" percent="0" rank="0" text="" dxfId="0">
      <formula>0</formula>
    </cfRule>
  </conditionalFormatting>
  <conditionalFormatting sqref="BG14">
    <cfRule type="cellIs" priority="444" operator="notEqual" aboveAverage="0" equalAverage="0" bottom="0" percent="0" rank="0" text="" dxfId="0">
      <formula>0</formula>
    </cfRule>
  </conditionalFormatting>
  <conditionalFormatting sqref="BH14">
    <cfRule type="cellIs" priority="445" operator="notEqual" aboveAverage="0" equalAverage="0" bottom="0" percent="0" rank="0" text="" dxfId="0">
      <formula>0</formula>
    </cfRule>
  </conditionalFormatting>
  <conditionalFormatting sqref="BI14">
    <cfRule type="cellIs" priority="446" operator="notEqual" aboveAverage="0" equalAverage="0" bottom="0" percent="0" rank="0" text="" dxfId="0">
      <formula>0</formula>
    </cfRule>
  </conditionalFormatting>
  <conditionalFormatting sqref="BJ14">
    <cfRule type="cellIs" priority="447" operator="notEqual" aboveAverage="0" equalAverage="0" bottom="0" percent="0" rank="0" text="" dxfId="0">
      <formula>0</formula>
    </cfRule>
  </conditionalFormatting>
  <conditionalFormatting sqref="BK14">
    <cfRule type="cellIs" priority="448" operator="notEqual" aboveAverage="0" equalAverage="0" bottom="0" percent="0" rank="0" text="" dxfId="0">
      <formula>0</formula>
    </cfRule>
  </conditionalFormatting>
  <conditionalFormatting sqref="BL14">
    <cfRule type="cellIs" priority="449" operator="notEqual" aboveAverage="0" equalAverage="0" bottom="0" percent="0" rank="0" text="" dxfId="0">
      <formula>0</formula>
    </cfRule>
  </conditionalFormatting>
  <conditionalFormatting sqref="E15">
    <cfRule type="cellIs" priority="450" operator="notEqual" aboveAverage="0" equalAverage="0" bottom="0" percent="0" rank="0" text="" dxfId="0">
      <formula>0</formula>
    </cfRule>
  </conditionalFormatting>
  <conditionalFormatting sqref="F15">
    <cfRule type="cellIs" priority="451" operator="notEqual" aboveAverage="0" equalAverage="0" bottom="0" percent="0" rank="0" text="" dxfId="0">
      <formula>0</formula>
    </cfRule>
  </conditionalFormatting>
  <conditionalFormatting sqref="G15">
    <cfRule type="cellIs" priority="452" operator="notEqual" aboveAverage="0" equalAverage="0" bottom="0" percent="0" rank="0" text="" dxfId="0">
      <formula>0</formula>
    </cfRule>
  </conditionalFormatting>
  <conditionalFormatting sqref="H15">
    <cfRule type="cellIs" priority="453" operator="notEqual" aboveAverage="0" equalAverage="0" bottom="0" percent="0" rank="0" text="" dxfId="0">
      <formula>0</formula>
    </cfRule>
  </conditionalFormatting>
  <conditionalFormatting sqref="I15">
    <cfRule type="cellIs" priority="454" operator="notEqual" aboveAverage="0" equalAverage="0" bottom="0" percent="0" rank="0" text="" dxfId="0">
      <formula>0</formula>
    </cfRule>
  </conditionalFormatting>
  <conditionalFormatting sqref="J15">
    <cfRule type="cellIs" priority="455" operator="notEqual" aboveAverage="0" equalAverage="0" bottom="0" percent="0" rank="0" text="" dxfId="0">
      <formula>0</formula>
    </cfRule>
  </conditionalFormatting>
  <conditionalFormatting sqref="M15">
    <cfRule type="cellIs" priority="456" operator="notEqual" aboveAverage="0" equalAverage="0" bottom="0" percent="0" rank="0" text="" dxfId="0">
      <formula>0</formula>
    </cfRule>
  </conditionalFormatting>
  <conditionalFormatting sqref="P15">
    <cfRule type="cellIs" priority="457" operator="notEqual" aboveAverage="0" equalAverage="0" bottom="0" percent="0" rank="0" text="" dxfId="0">
      <formula>0</formula>
    </cfRule>
  </conditionalFormatting>
  <conditionalFormatting sqref="Q15">
    <cfRule type="cellIs" priority="458" operator="notEqual" aboveAverage="0" equalAverage="0" bottom="0" percent="0" rank="0" text="" dxfId="0">
      <formula>0</formula>
    </cfRule>
  </conditionalFormatting>
  <conditionalFormatting sqref="R15">
    <cfRule type="cellIs" priority="459" operator="notEqual" aboveAverage="0" equalAverage="0" bottom="0" percent="0" rank="0" text="" dxfId="0">
      <formula>0</formula>
    </cfRule>
  </conditionalFormatting>
  <conditionalFormatting sqref="S15">
    <cfRule type="cellIs" priority="460" operator="notEqual" aboveAverage="0" equalAverage="0" bottom="0" percent="0" rank="0" text="" dxfId="0">
      <formula>0</formula>
    </cfRule>
  </conditionalFormatting>
  <conditionalFormatting sqref="T15">
    <cfRule type="cellIs" priority="461" operator="notEqual" aboveAverage="0" equalAverage="0" bottom="0" percent="0" rank="0" text="" dxfId="0">
      <formula>0</formula>
    </cfRule>
  </conditionalFormatting>
  <conditionalFormatting sqref="U15">
    <cfRule type="cellIs" priority="462" operator="notEqual" aboveAverage="0" equalAverage="0" bottom="0" percent="0" rank="0" text="" dxfId="0">
      <formula>0</formula>
    </cfRule>
  </conditionalFormatting>
  <conditionalFormatting sqref="V15">
    <cfRule type="cellIs" priority="463" operator="notEqual" aboveAverage="0" equalAverage="0" bottom="0" percent="0" rank="0" text="" dxfId="0">
      <formula>0</formula>
    </cfRule>
  </conditionalFormatting>
  <conditionalFormatting sqref="W15">
    <cfRule type="cellIs" priority="464" operator="notEqual" aboveAverage="0" equalAverage="0" bottom="0" percent="0" rank="0" text="" dxfId="0">
      <formula>0</formula>
    </cfRule>
  </conditionalFormatting>
  <conditionalFormatting sqref="X15">
    <cfRule type="cellIs" priority="465" operator="notEqual" aboveAverage="0" equalAverage="0" bottom="0" percent="0" rank="0" text="" dxfId="0">
      <formula>0</formula>
    </cfRule>
  </conditionalFormatting>
  <conditionalFormatting sqref="Y15">
    <cfRule type="cellIs" priority="466" operator="notEqual" aboveAverage="0" equalAverage="0" bottom="0" percent="0" rank="0" text="" dxfId="0">
      <formula>0</formula>
    </cfRule>
  </conditionalFormatting>
  <conditionalFormatting sqref="Z15">
    <cfRule type="cellIs" priority="467" operator="notEqual" aboveAverage="0" equalAverage="0" bottom="0" percent="0" rank="0" text="" dxfId="0">
      <formula>0</formula>
    </cfRule>
  </conditionalFormatting>
  <conditionalFormatting sqref="AA15">
    <cfRule type="cellIs" priority="468" operator="notEqual" aboveAverage="0" equalAverage="0" bottom="0" percent="0" rank="0" text="" dxfId="0">
      <formula>0</formula>
    </cfRule>
  </conditionalFormatting>
  <conditionalFormatting sqref="AB15">
    <cfRule type="cellIs" priority="469" operator="notEqual" aboveAverage="0" equalAverage="0" bottom="0" percent="0" rank="0" text="" dxfId="0">
      <formula>0</formula>
    </cfRule>
  </conditionalFormatting>
  <conditionalFormatting sqref="AC15">
    <cfRule type="cellIs" priority="470" operator="notEqual" aboveAverage="0" equalAverage="0" bottom="0" percent="0" rank="0" text="" dxfId="0">
      <formula>0</formula>
    </cfRule>
  </conditionalFormatting>
  <conditionalFormatting sqref="AD15">
    <cfRule type="cellIs" priority="471" operator="notEqual" aboveAverage="0" equalAverage="0" bottom="0" percent="0" rank="0" text="" dxfId="0">
      <formula>0</formula>
    </cfRule>
  </conditionalFormatting>
  <conditionalFormatting sqref="AE15">
    <cfRule type="cellIs" priority="472" operator="notEqual" aboveAverage="0" equalAverage="0" bottom="0" percent="0" rank="0" text="" dxfId="0">
      <formula>0</formula>
    </cfRule>
  </conditionalFormatting>
  <conditionalFormatting sqref="AF15">
    <cfRule type="cellIs" priority="473" operator="notEqual" aboveAverage="0" equalAverage="0" bottom="0" percent="0" rank="0" text="" dxfId="0">
      <formula>0</formula>
    </cfRule>
  </conditionalFormatting>
  <conditionalFormatting sqref="AG15">
    <cfRule type="cellIs" priority="474" operator="notEqual" aboveAverage="0" equalAverage="0" bottom="0" percent="0" rank="0" text="" dxfId="0">
      <formula>0</formula>
    </cfRule>
  </conditionalFormatting>
  <conditionalFormatting sqref="AH15">
    <cfRule type="cellIs" priority="475" operator="notEqual" aboveAverage="0" equalAverage="0" bottom="0" percent="0" rank="0" text="" dxfId="0">
      <formula>0</formula>
    </cfRule>
  </conditionalFormatting>
  <conditionalFormatting sqref="AI15">
    <cfRule type="cellIs" priority="476" operator="notEqual" aboveAverage="0" equalAverage="0" bottom="0" percent="0" rank="0" text="" dxfId="0">
      <formula>0</formula>
    </cfRule>
  </conditionalFormatting>
  <conditionalFormatting sqref="AJ15">
    <cfRule type="cellIs" priority="477" operator="notEqual" aboveAverage="0" equalAverage="0" bottom="0" percent="0" rank="0" text="" dxfId="0">
      <formula>0</formula>
    </cfRule>
  </conditionalFormatting>
  <conditionalFormatting sqref="AK15">
    <cfRule type="cellIs" priority="478" operator="notEqual" aboveAverage="0" equalAverage="0" bottom="0" percent="0" rank="0" text="" dxfId="0">
      <formula>0</formula>
    </cfRule>
  </conditionalFormatting>
  <conditionalFormatting sqref="AL15">
    <cfRule type="cellIs" priority="479" operator="notEqual" aboveAverage="0" equalAverage="0" bottom="0" percent="0" rank="0" text="" dxfId="0">
      <formula>0</formula>
    </cfRule>
  </conditionalFormatting>
  <conditionalFormatting sqref="AM15">
    <cfRule type="cellIs" priority="480" operator="notEqual" aboveAverage="0" equalAverage="0" bottom="0" percent="0" rank="0" text="" dxfId="0">
      <formula>0</formula>
    </cfRule>
  </conditionalFormatting>
  <conditionalFormatting sqref="AN15">
    <cfRule type="cellIs" priority="481" operator="notEqual" aboveAverage="0" equalAverage="0" bottom="0" percent="0" rank="0" text="" dxfId="0">
      <formula>0</formula>
    </cfRule>
  </conditionalFormatting>
  <conditionalFormatting sqref="AO15">
    <cfRule type="cellIs" priority="482" operator="notEqual" aboveAverage="0" equalAverage="0" bottom="0" percent="0" rank="0" text="" dxfId="0">
      <formula>0</formula>
    </cfRule>
  </conditionalFormatting>
  <conditionalFormatting sqref="AP15">
    <cfRule type="cellIs" priority="483" operator="notEqual" aboveAverage="0" equalAverage="0" bottom="0" percent="0" rank="0" text="" dxfId="0">
      <formula>0</formula>
    </cfRule>
  </conditionalFormatting>
  <conditionalFormatting sqref="AQ15">
    <cfRule type="cellIs" priority="484" operator="notEqual" aboveAverage="0" equalAverage="0" bottom="0" percent="0" rank="0" text="" dxfId="0">
      <formula>0</formula>
    </cfRule>
  </conditionalFormatting>
  <conditionalFormatting sqref="AR15">
    <cfRule type="cellIs" priority="485" operator="notEqual" aboveAverage="0" equalAverage="0" bottom="0" percent="0" rank="0" text="" dxfId="0">
      <formula>0</formula>
    </cfRule>
  </conditionalFormatting>
  <conditionalFormatting sqref="AS15">
    <cfRule type="cellIs" priority="486" operator="notEqual" aboveAverage="0" equalAverage="0" bottom="0" percent="0" rank="0" text="" dxfId="0">
      <formula>0</formula>
    </cfRule>
  </conditionalFormatting>
  <conditionalFormatting sqref="AT15">
    <cfRule type="cellIs" priority="487" operator="notEqual" aboveAverage="0" equalAverage="0" bottom="0" percent="0" rank="0" text="" dxfId="0">
      <formula>0</formula>
    </cfRule>
  </conditionalFormatting>
  <conditionalFormatting sqref="AU15">
    <cfRule type="cellIs" priority="488" operator="notEqual" aboveAverage="0" equalAverage="0" bottom="0" percent="0" rank="0" text="" dxfId="0">
      <formula>0</formula>
    </cfRule>
  </conditionalFormatting>
  <conditionalFormatting sqref="AV15">
    <cfRule type="cellIs" priority="489" operator="notEqual" aboveAverage="0" equalAverage="0" bottom="0" percent="0" rank="0" text="" dxfId="0">
      <formula>0</formula>
    </cfRule>
  </conditionalFormatting>
  <conditionalFormatting sqref="AW15">
    <cfRule type="cellIs" priority="490" operator="notEqual" aboveAverage="0" equalAverage="0" bottom="0" percent="0" rank="0" text="" dxfId="0">
      <formula>0</formula>
    </cfRule>
  </conditionalFormatting>
  <conditionalFormatting sqref="AX15">
    <cfRule type="cellIs" priority="491" operator="notEqual" aboveAverage="0" equalAverage="0" bottom="0" percent="0" rank="0" text="" dxfId="0">
      <formula>0</formula>
    </cfRule>
  </conditionalFormatting>
  <conditionalFormatting sqref="AY15">
    <cfRule type="cellIs" priority="492" operator="notEqual" aboveAverage="0" equalAverage="0" bottom="0" percent="0" rank="0" text="" dxfId="0">
      <formula>0</formula>
    </cfRule>
  </conditionalFormatting>
  <conditionalFormatting sqref="AZ15">
    <cfRule type="cellIs" priority="493" operator="notEqual" aboveAverage="0" equalAverage="0" bottom="0" percent="0" rank="0" text="" dxfId="0">
      <formula>0</formula>
    </cfRule>
  </conditionalFormatting>
  <conditionalFormatting sqref="BA15">
    <cfRule type="cellIs" priority="494" operator="notEqual" aboveAverage="0" equalAverage="0" bottom="0" percent="0" rank="0" text="" dxfId="0">
      <formula>0</formula>
    </cfRule>
  </conditionalFormatting>
  <conditionalFormatting sqref="BB15">
    <cfRule type="cellIs" priority="495" operator="notEqual" aboveAverage="0" equalAverage="0" bottom="0" percent="0" rank="0" text="" dxfId="0">
      <formula>0</formula>
    </cfRule>
  </conditionalFormatting>
  <conditionalFormatting sqref="BC15">
    <cfRule type="cellIs" priority="496" operator="notEqual" aboveAverage="0" equalAverage="0" bottom="0" percent="0" rank="0" text="" dxfId="0">
      <formula>0</formula>
    </cfRule>
  </conditionalFormatting>
  <conditionalFormatting sqref="BD15">
    <cfRule type="cellIs" priority="497" operator="notEqual" aboveAverage="0" equalAverage="0" bottom="0" percent="0" rank="0" text="" dxfId="0">
      <formula>0</formula>
    </cfRule>
  </conditionalFormatting>
  <conditionalFormatting sqref="BE15">
    <cfRule type="cellIs" priority="498" operator="notEqual" aboveAverage="0" equalAverage="0" bottom="0" percent="0" rank="0" text="" dxfId="0">
      <formula>0</formula>
    </cfRule>
  </conditionalFormatting>
  <conditionalFormatting sqref="BF15">
    <cfRule type="cellIs" priority="499" operator="notEqual" aboveAverage="0" equalAverage="0" bottom="0" percent="0" rank="0" text="" dxfId="0">
      <formula>0</formula>
    </cfRule>
  </conditionalFormatting>
  <conditionalFormatting sqref="BG15">
    <cfRule type="cellIs" priority="500" operator="notEqual" aboveAverage="0" equalAverage="0" bottom="0" percent="0" rank="0" text="" dxfId="0">
      <formula>0</formula>
    </cfRule>
  </conditionalFormatting>
  <conditionalFormatting sqref="BH15">
    <cfRule type="cellIs" priority="501" operator="notEqual" aboveAverage="0" equalAverage="0" bottom="0" percent="0" rank="0" text="" dxfId="0">
      <formula>0</formula>
    </cfRule>
  </conditionalFormatting>
  <conditionalFormatting sqref="BI15">
    <cfRule type="cellIs" priority="502" operator="notEqual" aboveAverage="0" equalAverage="0" bottom="0" percent="0" rank="0" text="" dxfId="0">
      <formula>0</formula>
    </cfRule>
  </conditionalFormatting>
  <conditionalFormatting sqref="BJ15">
    <cfRule type="cellIs" priority="503" operator="notEqual" aboveAverage="0" equalAverage="0" bottom="0" percent="0" rank="0" text="" dxfId="0">
      <formula>0</formula>
    </cfRule>
  </conditionalFormatting>
  <conditionalFormatting sqref="BK15">
    <cfRule type="cellIs" priority="504" operator="notEqual" aboveAverage="0" equalAverage="0" bottom="0" percent="0" rank="0" text="" dxfId="0">
      <formula>0</formula>
    </cfRule>
  </conditionalFormatting>
  <conditionalFormatting sqref="BL15">
    <cfRule type="cellIs" priority="505" operator="notEqual" aboveAverage="0" equalAverage="0" bottom="0" percent="0" rank="0" text="" dxfId="0">
      <formula>0</formula>
    </cfRule>
  </conditionalFormatting>
  <conditionalFormatting sqref="E23">
    <cfRule type="cellIs" priority="506" operator="notEqual" aboveAverage="0" equalAverage="0" bottom="0" percent="0" rank="0" text="" dxfId="0">
      <formula>0</formula>
    </cfRule>
  </conditionalFormatting>
  <conditionalFormatting sqref="F23">
    <cfRule type="cellIs" priority="507" operator="notEqual" aboveAverage="0" equalAverage="0" bottom="0" percent="0" rank="0" text="" dxfId="0">
      <formula>0</formula>
    </cfRule>
  </conditionalFormatting>
  <conditionalFormatting sqref="G23">
    <cfRule type="cellIs" priority="508" operator="notEqual" aboveAverage="0" equalAverage="0" bottom="0" percent="0" rank="0" text="" dxfId="0">
      <formula>0</formula>
    </cfRule>
  </conditionalFormatting>
  <conditionalFormatting sqref="H23">
    <cfRule type="cellIs" priority="509" operator="notEqual" aboveAverage="0" equalAverage="0" bottom="0" percent="0" rank="0" text="" dxfId="0">
      <formula>0</formula>
    </cfRule>
  </conditionalFormatting>
  <conditionalFormatting sqref="I23">
    <cfRule type="cellIs" priority="510" operator="notEqual" aboveAverage="0" equalAverage="0" bottom="0" percent="0" rank="0" text="" dxfId="0">
      <formula>0</formula>
    </cfRule>
  </conditionalFormatting>
  <conditionalFormatting sqref="J23">
    <cfRule type="cellIs" priority="511" operator="notEqual" aboveAverage="0" equalAverage="0" bottom="0" percent="0" rank="0" text="" dxfId="0">
      <formula>0</formula>
    </cfRule>
  </conditionalFormatting>
  <conditionalFormatting sqref="M23">
    <cfRule type="cellIs" priority="512" operator="notEqual" aboveAverage="0" equalAverage="0" bottom="0" percent="0" rank="0" text="" dxfId="0">
      <formula>0</formula>
    </cfRule>
  </conditionalFormatting>
  <conditionalFormatting sqref="P23">
    <cfRule type="cellIs" priority="513" operator="notEqual" aboveAverage="0" equalAverage="0" bottom="0" percent="0" rank="0" text="" dxfId="0">
      <formula>0</formula>
    </cfRule>
  </conditionalFormatting>
  <conditionalFormatting sqref="Q23">
    <cfRule type="cellIs" priority="514" operator="notEqual" aboveAverage="0" equalAverage="0" bottom="0" percent="0" rank="0" text="" dxfId="0">
      <formula>0</formula>
    </cfRule>
  </conditionalFormatting>
  <conditionalFormatting sqref="R23">
    <cfRule type="cellIs" priority="515" operator="notEqual" aboveAverage="0" equalAverage="0" bottom="0" percent="0" rank="0" text="" dxfId="0">
      <formula>0</formula>
    </cfRule>
  </conditionalFormatting>
  <conditionalFormatting sqref="S23">
    <cfRule type="cellIs" priority="516" operator="notEqual" aboveAverage="0" equalAverage="0" bottom="0" percent="0" rank="0" text="" dxfId="0">
      <formula>0</formula>
    </cfRule>
  </conditionalFormatting>
  <conditionalFormatting sqref="T23">
    <cfRule type="cellIs" priority="517" operator="notEqual" aboveAverage="0" equalAverage="0" bottom="0" percent="0" rank="0" text="" dxfId="0">
      <formula>0</formula>
    </cfRule>
  </conditionalFormatting>
  <conditionalFormatting sqref="U23">
    <cfRule type="cellIs" priority="518" operator="notEqual" aboveAverage="0" equalAverage="0" bottom="0" percent="0" rank="0" text="" dxfId="0">
      <formula>0</formula>
    </cfRule>
  </conditionalFormatting>
  <conditionalFormatting sqref="V23">
    <cfRule type="cellIs" priority="519" operator="notEqual" aboveAverage="0" equalAverage="0" bottom="0" percent="0" rank="0" text="" dxfId="0">
      <formula>0</formula>
    </cfRule>
  </conditionalFormatting>
  <conditionalFormatting sqref="W23">
    <cfRule type="cellIs" priority="520" operator="notEqual" aboveAverage="0" equalAverage="0" bottom="0" percent="0" rank="0" text="" dxfId="0">
      <formula>0</formula>
    </cfRule>
  </conditionalFormatting>
  <conditionalFormatting sqref="X23">
    <cfRule type="cellIs" priority="521" operator="notEqual" aboveAverage="0" equalAverage="0" bottom="0" percent="0" rank="0" text="" dxfId="0">
      <formula>0</formula>
    </cfRule>
  </conditionalFormatting>
  <conditionalFormatting sqref="Y23">
    <cfRule type="cellIs" priority="522" operator="notEqual" aboveAverage="0" equalAverage="0" bottom="0" percent="0" rank="0" text="" dxfId="0">
      <formula>0</formula>
    </cfRule>
  </conditionalFormatting>
  <conditionalFormatting sqref="Z23">
    <cfRule type="cellIs" priority="523" operator="notEqual" aboveAverage="0" equalAverage="0" bottom="0" percent="0" rank="0" text="" dxfId="0">
      <formula>0</formula>
    </cfRule>
  </conditionalFormatting>
  <conditionalFormatting sqref="AA23">
    <cfRule type="cellIs" priority="524" operator="notEqual" aboveAverage="0" equalAverage="0" bottom="0" percent="0" rank="0" text="" dxfId="0">
      <formula>0</formula>
    </cfRule>
  </conditionalFormatting>
  <conditionalFormatting sqref="AB23">
    <cfRule type="cellIs" priority="525" operator="notEqual" aboveAverage="0" equalAverage="0" bottom="0" percent="0" rank="0" text="" dxfId="0">
      <formula>0</formula>
    </cfRule>
  </conditionalFormatting>
  <conditionalFormatting sqref="AC23">
    <cfRule type="cellIs" priority="526" operator="notEqual" aboveAverage="0" equalAverage="0" bottom="0" percent="0" rank="0" text="" dxfId="0">
      <formula>0</formula>
    </cfRule>
  </conditionalFormatting>
  <conditionalFormatting sqref="AD23">
    <cfRule type="cellIs" priority="527" operator="notEqual" aboveAverage="0" equalAverage="0" bottom="0" percent="0" rank="0" text="" dxfId="0">
      <formula>0</formula>
    </cfRule>
  </conditionalFormatting>
  <conditionalFormatting sqref="AE23">
    <cfRule type="cellIs" priority="528" operator="notEqual" aboveAverage="0" equalAverage="0" bottom="0" percent="0" rank="0" text="" dxfId="0">
      <formula>0</formula>
    </cfRule>
  </conditionalFormatting>
  <conditionalFormatting sqref="AF23">
    <cfRule type="cellIs" priority="529" operator="notEqual" aboveAverage="0" equalAverage="0" bottom="0" percent="0" rank="0" text="" dxfId="0">
      <formula>0</formula>
    </cfRule>
  </conditionalFormatting>
  <conditionalFormatting sqref="AG23">
    <cfRule type="cellIs" priority="530" operator="notEqual" aboveAverage="0" equalAverage="0" bottom="0" percent="0" rank="0" text="" dxfId="0">
      <formula>0</formula>
    </cfRule>
  </conditionalFormatting>
  <conditionalFormatting sqref="AH23">
    <cfRule type="cellIs" priority="531" operator="notEqual" aboveAverage="0" equalAverage="0" bottom="0" percent="0" rank="0" text="" dxfId="0">
      <formula>0</formula>
    </cfRule>
  </conditionalFormatting>
  <conditionalFormatting sqref="AI23">
    <cfRule type="cellIs" priority="532" operator="notEqual" aboveAverage="0" equalAverage="0" bottom="0" percent="0" rank="0" text="" dxfId="0">
      <formula>0</formula>
    </cfRule>
  </conditionalFormatting>
  <conditionalFormatting sqref="AJ23">
    <cfRule type="cellIs" priority="533" operator="notEqual" aboveAverage="0" equalAverage="0" bottom="0" percent="0" rank="0" text="" dxfId="0">
      <formula>0</formula>
    </cfRule>
  </conditionalFormatting>
  <conditionalFormatting sqref="AK23">
    <cfRule type="cellIs" priority="534" operator="notEqual" aboveAverage="0" equalAverage="0" bottom="0" percent="0" rank="0" text="" dxfId="0">
      <formula>0</formula>
    </cfRule>
  </conditionalFormatting>
  <conditionalFormatting sqref="AL23">
    <cfRule type="cellIs" priority="535" operator="notEqual" aboveAverage="0" equalAverage="0" bottom="0" percent="0" rank="0" text="" dxfId="0">
      <formula>0</formula>
    </cfRule>
  </conditionalFormatting>
  <conditionalFormatting sqref="AM23">
    <cfRule type="cellIs" priority="536" operator="notEqual" aboveAverage="0" equalAverage="0" bottom="0" percent="0" rank="0" text="" dxfId="0">
      <formula>0</formula>
    </cfRule>
  </conditionalFormatting>
  <conditionalFormatting sqref="AN23">
    <cfRule type="cellIs" priority="537" operator="notEqual" aboveAverage="0" equalAverage="0" bottom="0" percent="0" rank="0" text="" dxfId="0">
      <formula>0</formula>
    </cfRule>
  </conditionalFormatting>
  <conditionalFormatting sqref="AO23">
    <cfRule type="cellIs" priority="538" operator="notEqual" aboveAverage="0" equalAverage="0" bottom="0" percent="0" rank="0" text="" dxfId="0">
      <formula>0</formula>
    </cfRule>
  </conditionalFormatting>
  <conditionalFormatting sqref="AP23">
    <cfRule type="cellIs" priority="539" operator="notEqual" aboveAverage="0" equalAverage="0" bottom="0" percent="0" rank="0" text="" dxfId="0">
      <formula>0</formula>
    </cfRule>
  </conditionalFormatting>
  <conditionalFormatting sqref="AQ23">
    <cfRule type="cellIs" priority="540" operator="notEqual" aboveAverage="0" equalAverage="0" bottom="0" percent="0" rank="0" text="" dxfId="0">
      <formula>0</formula>
    </cfRule>
  </conditionalFormatting>
  <conditionalFormatting sqref="AR23">
    <cfRule type="cellIs" priority="541" operator="notEqual" aboveAverage="0" equalAverage="0" bottom="0" percent="0" rank="0" text="" dxfId="0">
      <formula>0</formula>
    </cfRule>
  </conditionalFormatting>
  <conditionalFormatting sqref="AS23">
    <cfRule type="cellIs" priority="542" operator="notEqual" aboveAverage="0" equalAverage="0" bottom="0" percent="0" rank="0" text="" dxfId="0">
      <formula>0</formula>
    </cfRule>
  </conditionalFormatting>
  <conditionalFormatting sqref="AT23">
    <cfRule type="cellIs" priority="543" operator="notEqual" aboveAverage="0" equalAverage="0" bottom="0" percent="0" rank="0" text="" dxfId="0">
      <formula>0</formula>
    </cfRule>
  </conditionalFormatting>
  <conditionalFormatting sqref="AU23">
    <cfRule type="cellIs" priority="544" operator="notEqual" aboveAverage="0" equalAverage="0" bottom="0" percent="0" rank="0" text="" dxfId="0">
      <formula>0</formula>
    </cfRule>
  </conditionalFormatting>
  <conditionalFormatting sqref="AV23">
    <cfRule type="cellIs" priority="545" operator="notEqual" aboveAverage="0" equalAverage="0" bottom="0" percent="0" rank="0" text="" dxfId="0">
      <formula>0</formula>
    </cfRule>
  </conditionalFormatting>
  <conditionalFormatting sqref="AW23">
    <cfRule type="cellIs" priority="546" operator="notEqual" aboveAverage="0" equalAverage="0" bottom="0" percent="0" rank="0" text="" dxfId="0">
      <formula>0</formula>
    </cfRule>
  </conditionalFormatting>
  <conditionalFormatting sqref="AX23">
    <cfRule type="cellIs" priority="547" operator="notEqual" aboveAverage="0" equalAverage="0" bottom="0" percent="0" rank="0" text="" dxfId="0">
      <formula>0</formula>
    </cfRule>
  </conditionalFormatting>
  <conditionalFormatting sqref="AY23">
    <cfRule type="cellIs" priority="548" operator="notEqual" aboveAverage="0" equalAverage="0" bottom="0" percent="0" rank="0" text="" dxfId="0">
      <formula>0</formula>
    </cfRule>
  </conditionalFormatting>
  <conditionalFormatting sqref="AZ23">
    <cfRule type="cellIs" priority="549" operator="notEqual" aboveAverage="0" equalAverage="0" bottom="0" percent="0" rank="0" text="" dxfId="0">
      <formula>0</formula>
    </cfRule>
  </conditionalFormatting>
  <conditionalFormatting sqref="BA23">
    <cfRule type="cellIs" priority="550" operator="notEqual" aboveAverage="0" equalAverage="0" bottom="0" percent="0" rank="0" text="" dxfId="0">
      <formula>0</formula>
    </cfRule>
  </conditionalFormatting>
  <conditionalFormatting sqref="BB23">
    <cfRule type="cellIs" priority="551" operator="notEqual" aboveAverage="0" equalAverage="0" bottom="0" percent="0" rank="0" text="" dxfId="0">
      <formula>0</formula>
    </cfRule>
  </conditionalFormatting>
  <conditionalFormatting sqref="BC23">
    <cfRule type="cellIs" priority="552" operator="notEqual" aboveAverage="0" equalAverage="0" bottom="0" percent="0" rank="0" text="" dxfId="0">
      <formula>0</formula>
    </cfRule>
  </conditionalFormatting>
  <conditionalFormatting sqref="BD23">
    <cfRule type="cellIs" priority="553" operator="notEqual" aboveAverage="0" equalAverage="0" bottom="0" percent="0" rank="0" text="" dxfId="0">
      <formula>0</formula>
    </cfRule>
  </conditionalFormatting>
  <conditionalFormatting sqref="BE23">
    <cfRule type="cellIs" priority="554" operator="notEqual" aboveAverage="0" equalAverage="0" bottom="0" percent="0" rank="0" text="" dxfId="0">
      <formula>0</formula>
    </cfRule>
  </conditionalFormatting>
  <conditionalFormatting sqref="BF23">
    <cfRule type="cellIs" priority="555" operator="notEqual" aboveAverage="0" equalAverage="0" bottom="0" percent="0" rank="0" text="" dxfId="0">
      <formula>0</formula>
    </cfRule>
  </conditionalFormatting>
  <conditionalFormatting sqref="BG23">
    <cfRule type="cellIs" priority="556" operator="notEqual" aboveAverage="0" equalAverage="0" bottom="0" percent="0" rank="0" text="" dxfId="0">
      <formula>0</formula>
    </cfRule>
  </conditionalFormatting>
  <conditionalFormatting sqref="BH23">
    <cfRule type="cellIs" priority="557" operator="notEqual" aboveAverage="0" equalAverage="0" bottom="0" percent="0" rank="0" text="" dxfId="0">
      <formula>0</formula>
    </cfRule>
  </conditionalFormatting>
  <conditionalFormatting sqref="BI23">
    <cfRule type="cellIs" priority="558" operator="notEqual" aboveAverage="0" equalAverage="0" bottom="0" percent="0" rank="0" text="" dxfId="0">
      <formula>0</formula>
    </cfRule>
  </conditionalFormatting>
  <conditionalFormatting sqref="BJ23">
    <cfRule type="cellIs" priority="559" operator="notEqual" aboveAverage="0" equalAverage="0" bottom="0" percent="0" rank="0" text="" dxfId="0">
      <formula>0</formula>
    </cfRule>
  </conditionalFormatting>
  <conditionalFormatting sqref="BK23">
    <cfRule type="cellIs" priority="560" operator="notEqual" aboveAverage="0" equalAverage="0" bottom="0" percent="0" rank="0" text="" dxfId="0">
      <formula>0</formula>
    </cfRule>
  </conditionalFormatting>
  <conditionalFormatting sqref="BL23">
    <cfRule type="cellIs" priority="561" operator="notEqual" aboveAverage="0" equalAverage="0" bottom="0" percent="0" rank="0" text="" dxfId="0">
      <formula>0</formula>
    </cfRule>
  </conditionalFormatting>
  <conditionalFormatting sqref="E24">
    <cfRule type="cellIs" priority="562" operator="notEqual" aboveAverage="0" equalAverage="0" bottom="0" percent="0" rank="0" text="" dxfId="0">
      <formula>0</formula>
    </cfRule>
  </conditionalFormatting>
  <conditionalFormatting sqref="F24">
    <cfRule type="cellIs" priority="563" operator="notEqual" aboveAverage="0" equalAverage="0" bottom="0" percent="0" rank="0" text="" dxfId="0">
      <formula>0</formula>
    </cfRule>
  </conditionalFormatting>
  <conditionalFormatting sqref="G24">
    <cfRule type="cellIs" priority="564" operator="notEqual" aboveAverage="0" equalAverage="0" bottom="0" percent="0" rank="0" text="" dxfId="0">
      <formula>0</formula>
    </cfRule>
  </conditionalFormatting>
  <conditionalFormatting sqref="H24">
    <cfRule type="cellIs" priority="565" operator="notEqual" aboveAverage="0" equalAverage="0" bottom="0" percent="0" rank="0" text="" dxfId="0">
      <formula>0</formula>
    </cfRule>
  </conditionalFormatting>
  <conditionalFormatting sqref="I24">
    <cfRule type="cellIs" priority="566" operator="notEqual" aboveAverage="0" equalAverage="0" bottom="0" percent="0" rank="0" text="" dxfId="0">
      <formula>0</formula>
    </cfRule>
  </conditionalFormatting>
  <conditionalFormatting sqref="J24">
    <cfRule type="cellIs" priority="567" operator="notEqual" aboveAverage="0" equalAverage="0" bottom="0" percent="0" rank="0" text="" dxfId="0">
      <formula>0</formula>
    </cfRule>
  </conditionalFormatting>
  <conditionalFormatting sqref="M24">
    <cfRule type="cellIs" priority="568" operator="notEqual" aboveAverage="0" equalAverage="0" bottom="0" percent="0" rank="0" text="" dxfId="0">
      <formula>0</formula>
    </cfRule>
  </conditionalFormatting>
  <conditionalFormatting sqref="P24">
    <cfRule type="cellIs" priority="569" operator="notEqual" aboveAverage="0" equalAverage="0" bottom="0" percent="0" rank="0" text="" dxfId="0">
      <formula>0</formula>
    </cfRule>
  </conditionalFormatting>
  <conditionalFormatting sqref="Q24">
    <cfRule type="cellIs" priority="570" operator="notEqual" aboveAverage="0" equalAverage="0" bottom="0" percent="0" rank="0" text="" dxfId="0">
      <formula>0</formula>
    </cfRule>
  </conditionalFormatting>
  <conditionalFormatting sqref="R24">
    <cfRule type="cellIs" priority="571" operator="notEqual" aboveAverage="0" equalAverage="0" bottom="0" percent="0" rank="0" text="" dxfId="0">
      <formula>0</formula>
    </cfRule>
  </conditionalFormatting>
  <conditionalFormatting sqref="S24">
    <cfRule type="cellIs" priority="572" operator="notEqual" aboveAverage="0" equalAverage="0" bottom="0" percent="0" rank="0" text="" dxfId="0">
      <formula>0</formula>
    </cfRule>
  </conditionalFormatting>
  <conditionalFormatting sqref="T24">
    <cfRule type="cellIs" priority="573" operator="notEqual" aboveAverage="0" equalAverage="0" bottom="0" percent="0" rank="0" text="" dxfId="0">
      <formula>0</formula>
    </cfRule>
  </conditionalFormatting>
  <conditionalFormatting sqref="U24">
    <cfRule type="cellIs" priority="574" operator="notEqual" aboveAverage="0" equalAverage="0" bottom="0" percent="0" rank="0" text="" dxfId="0">
      <formula>0</formula>
    </cfRule>
  </conditionalFormatting>
  <conditionalFormatting sqref="V24">
    <cfRule type="cellIs" priority="575" operator="notEqual" aboveAverage="0" equalAverage="0" bottom="0" percent="0" rank="0" text="" dxfId="0">
      <formula>0</formula>
    </cfRule>
  </conditionalFormatting>
  <conditionalFormatting sqref="W24">
    <cfRule type="cellIs" priority="576" operator="notEqual" aboveAverage="0" equalAverage="0" bottom="0" percent="0" rank="0" text="" dxfId="0">
      <formula>0</formula>
    </cfRule>
  </conditionalFormatting>
  <conditionalFormatting sqref="X24">
    <cfRule type="cellIs" priority="577" operator="notEqual" aboveAverage="0" equalAverage="0" bottom="0" percent="0" rank="0" text="" dxfId="0">
      <formula>0</formula>
    </cfRule>
  </conditionalFormatting>
  <conditionalFormatting sqref="Y24">
    <cfRule type="cellIs" priority="578" operator="notEqual" aboveAverage="0" equalAverage="0" bottom="0" percent="0" rank="0" text="" dxfId="0">
      <formula>0</formula>
    </cfRule>
  </conditionalFormatting>
  <conditionalFormatting sqref="Z24">
    <cfRule type="cellIs" priority="579" operator="notEqual" aboveAverage="0" equalAverage="0" bottom="0" percent="0" rank="0" text="" dxfId="0">
      <formula>0</formula>
    </cfRule>
  </conditionalFormatting>
  <conditionalFormatting sqref="AA24">
    <cfRule type="cellIs" priority="580" operator="notEqual" aboveAverage="0" equalAverage="0" bottom="0" percent="0" rank="0" text="" dxfId="0">
      <formula>0</formula>
    </cfRule>
  </conditionalFormatting>
  <conditionalFormatting sqref="AB24">
    <cfRule type="cellIs" priority="581" operator="notEqual" aboveAverage="0" equalAverage="0" bottom="0" percent="0" rank="0" text="" dxfId="0">
      <formula>0</formula>
    </cfRule>
  </conditionalFormatting>
  <conditionalFormatting sqref="AC24">
    <cfRule type="cellIs" priority="582" operator="notEqual" aboveAverage="0" equalAverage="0" bottom="0" percent="0" rank="0" text="" dxfId="0">
      <formula>0</formula>
    </cfRule>
  </conditionalFormatting>
  <conditionalFormatting sqref="AD24">
    <cfRule type="cellIs" priority="583" operator="notEqual" aboveAverage="0" equalAverage="0" bottom="0" percent="0" rank="0" text="" dxfId="0">
      <formula>0</formula>
    </cfRule>
  </conditionalFormatting>
  <conditionalFormatting sqref="AE24">
    <cfRule type="cellIs" priority="584" operator="notEqual" aboveAverage="0" equalAverage="0" bottom="0" percent="0" rank="0" text="" dxfId="0">
      <formula>0</formula>
    </cfRule>
  </conditionalFormatting>
  <conditionalFormatting sqref="AF24">
    <cfRule type="cellIs" priority="585" operator="notEqual" aboveAverage="0" equalAverage="0" bottom="0" percent="0" rank="0" text="" dxfId="0">
      <formula>0</formula>
    </cfRule>
  </conditionalFormatting>
  <conditionalFormatting sqref="AG24">
    <cfRule type="cellIs" priority="586" operator="notEqual" aboveAverage="0" equalAverage="0" bottom="0" percent="0" rank="0" text="" dxfId="0">
      <formula>0</formula>
    </cfRule>
  </conditionalFormatting>
  <conditionalFormatting sqref="AH24">
    <cfRule type="cellIs" priority="587" operator="notEqual" aboveAverage="0" equalAverage="0" bottom="0" percent="0" rank="0" text="" dxfId="0">
      <formula>0</formula>
    </cfRule>
  </conditionalFormatting>
  <conditionalFormatting sqref="AI24">
    <cfRule type="cellIs" priority="588" operator="notEqual" aboveAverage="0" equalAverage="0" bottom="0" percent="0" rank="0" text="" dxfId="0">
      <formula>0</formula>
    </cfRule>
  </conditionalFormatting>
  <conditionalFormatting sqref="AJ24">
    <cfRule type="cellIs" priority="589" operator="notEqual" aboveAverage="0" equalAverage="0" bottom="0" percent="0" rank="0" text="" dxfId="0">
      <formula>0</formula>
    </cfRule>
  </conditionalFormatting>
  <conditionalFormatting sqref="AK24">
    <cfRule type="cellIs" priority="590" operator="notEqual" aboveAverage="0" equalAverage="0" bottom="0" percent="0" rank="0" text="" dxfId="0">
      <formula>0</formula>
    </cfRule>
  </conditionalFormatting>
  <conditionalFormatting sqref="AL24">
    <cfRule type="cellIs" priority="591" operator="notEqual" aboveAverage="0" equalAverage="0" bottom="0" percent="0" rank="0" text="" dxfId="0">
      <formula>0</formula>
    </cfRule>
  </conditionalFormatting>
  <conditionalFormatting sqref="AM24">
    <cfRule type="cellIs" priority="592" operator="notEqual" aboveAverage="0" equalAverage="0" bottom="0" percent="0" rank="0" text="" dxfId="0">
      <formula>0</formula>
    </cfRule>
  </conditionalFormatting>
  <conditionalFormatting sqref="AN24">
    <cfRule type="cellIs" priority="593" operator="notEqual" aboveAverage="0" equalAverage="0" bottom="0" percent="0" rank="0" text="" dxfId="0">
      <formula>0</formula>
    </cfRule>
  </conditionalFormatting>
  <conditionalFormatting sqref="AO24">
    <cfRule type="cellIs" priority="594" operator="notEqual" aboveAverage="0" equalAverage="0" bottom="0" percent="0" rank="0" text="" dxfId="0">
      <formula>0</formula>
    </cfRule>
  </conditionalFormatting>
  <conditionalFormatting sqref="AP24">
    <cfRule type="cellIs" priority="595" operator="notEqual" aboveAverage="0" equalAverage="0" bottom="0" percent="0" rank="0" text="" dxfId="0">
      <formula>0</formula>
    </cfRule>
  </conditionalFormatting>
  <conditionalFormatting sqref="AQ24">
    <cfRule type="cellIs" priority="596" operator="notEqual" aboveAverage="0" equalAverage="0" bottom="0" percent="0" rank="0" text="" dxfId="0">
      <formula>0</formula>
    </cfRule>
  </conditionalFormatting>
  <conditionalFormatting sqref="AR24">
    <cfRule type="cellIs" priority="597" operator="notEqual" aboveAverage="0" equalAverage="0" bottom="0" percent="0" rank="0" text="" dxfId="0">
      <formula>0</formula>
    </cfRule>
  </conditionalFormatting>
  <conditionalFormatting sqref="AS24">
    <cfRule type="cellIs" priority="598" operator="notEqual" aboveAverage="0" equalAverage="0" bottom="0" percent="0" rank="0" text="" dxfId="0">
      <formula>0</formula>
    </cfRule>
  </conditionalFormatting>
  <conditionalFormatting sqref="AT24">
    <cfRule type="cellIs" priority="599" operator="notEqual" aboveAverage="0" equalAverage="0" bottom="0" percent="0" rank="0" text="" dxfId="0">
      <formula>0</formula>
    </cfRule>
  </conditionalFormatting>
  <conditionalFormatting sqref="AU24">
    <cfRule type="cellIs" priority="600" operator="notEqual" aboveAverage="0" equalAverage="0" bottom="0" percent="0" rank="0" text="" dxfId="0">
      <formula>0</formula>
    </cfRule>
  </conditionalFormatting>
  <conditionalFormatting sqref="AV24">
    <cfRule type="cellIs" priority="601" operator="notEqual" aboveAverage="0" equalAverage="0" bottom="0" percent="0" rank="0" text="" dxfId="0">
      <formula>0</formula>
    </cfRule>
  </conditionalFormatting>
  <conditionalFormatting sqref="AW24">
    <cfRule type="cellIs" priority="602" operator="notEqual" aboveAverage="0" equalAverage="0" bottom="0" percent="0" rank="0" text="" dxfId="0">
      <formula>0</formula>
    </cfRule>
  </conditionalFormatting>
  <conditionalFormatting sqref="AX24">
    <cfRule type="cellIs" priority="603" operator="notEqual" aboveAverage="0" equalAverage="0" bottom="0" percent="0" rank="0" text="" dxfId="0">
      <formula>0</formula>
    </cfRule>
  </conditionalFormatting>
  <conditionalFormatting sqref="AY24">
    <cfRule type="cellIs" priority="604" operator="notEqual" aboveAverage="0" equalAverage="0" bottom="0" percent="0" rank="0" text="" dxfId="0">
      <formula>0</formula>
    </cfRule>
  </conditionalFormatting>
  <conditionalFormatting sqref="AZ24">
    <cfRule type="cellIs" priority="605" operator="notEqual" aboveAverage="0" equalAverage="0" bottom="0" percent="0" rank="0" text="" dxfId="0">
      <formula>0</formula>
    </cfRule>
  </conditionalFormatting>
  <conditionalFormatting sqref="BA24">
    <cfRule type="cellIs" priority="606" operator="notEqual" aboveAverage="0" equalAverage="0" bottom="0" percent="0" rank="0" text="" dxfId="0">
      <formula>0</formula>
    </cfRule>
  </conditionalFormatting>
  <conditionalFormatting sqref="BB24">
    <cfRule type="cellIs" priority="607" operator="notEqual" aboveAverage="0" equalAverage="0" bottom="0" percent="0" rank="0" text="" dxfId="0">
      <formula>0</formula>
    </cfRule>
  </conditionalFormatting>
  <conditionalFormatting sqref="BC24">
    <cfRule type="cellIs" priority="608" operator="notEqual" aboveAverage="0" equalAverage="0" bottom="0" percent="0" rank="0" text="" dxfId="0">
      <formula>0</formula>
    </cfRule>
  </conditionalFormatting>
  <conditionalFormatting sqref="BD24">
    <cfRule type="cellIs" priority="609" operator="notEqual" aboveAverage="0" equalAverage="0" bottom="0" percent="0" rank="0" text="" dxfId="0">
      <formula>0</formula>
    </cfRule>
  </conditionalFormatting>
  <conditionalFormatting sqref="BE24">
    <cfRule type="cellIs" priority="610" operator="notEqual" aboveAverage="0" equalAverage="0" bottom="0" percent="0" rank="0" text="" dxfId="0">
      <formula>0</formula>
    </cfRule>
  </conditionalFormatting>
  <conditionalFormatting sqref="BF24">
    <cfRule type="cellIs" priority="611" operator="notEqual" aboveAverage="0" equalAverage="0" bottom="0" percent="0" rank="0" text="" dxfId="0">
      <formula>0</formula>
    </cfRule>
  </conditionalFormatting>
  <conditionalFormatting sqref="BG24">
    <cfRule type="cellIs" priority="612" operator="notEqual" aboveAverage="0" equalAverage="0" bottom="0" percent="0" rank="0" text="" dxfId="0">
      <formula>0</formula>
    </cfRule>
  </conditionalFormatting>
  <conditionalFormatting sqref="BH24">
    <cfRule type="cellIs" priority="613" operator="notEqual" aboveAverage="0" equalAverage="0" bottom="0" percent="0" rank="0" text="" dxfId="0">
      <formula>0</formula>
    </cfRule>
  </conditionalFormatting>
  <conditionalFormatting sqref="BI24">
    <cfRule type="cellIs" priority="614" operator="notEqual" aboveAverage="0" equalAverage="0" bottom="0" percent="0" rank="0" text="" dxfId="0">
      <formula>0</formula>
    </cfRule>
  </conditionalFormatting>
  <conditionalFormatting sqref="BJ24">
    <cfRule type="cellIs" priority="615" operator="notEqual" aboveAverage="0" equalAverage="0" bottom="0" percent="0" rank="0" text="" dxfId="0">
      <formula>0</formula>
    </cfRule>
  </conditionalFormatting>
  <conditionalFormatting sqref="BK24">
    <cfRule type="cellIs" priority="616" operator="notEqual" aboveAverage="0" equalAverage="0" bottom="0" percent="0" rank="0" text="" dxfId="0">
      <formula>0</formula>
    </cfRule>
  </conditionalFormatting>
  <conditionalFormatting sqref="BL24">
    <cfRule type="cellIs" priority="617" operator="notEqual" aboveAverage="0" equalAverage="0" bottom="0" percent="0" rank="0" text="" dxfId="0">
      <formula>0</formula>
    </cfRule>
  </conditionalFormatting>
  <conditionalFormatting sqref="E25">
    <cfRule type="cellIs" priority="618" operator="notEqual" aboveAverage="0" equalAverage="0" bottom="0" percent="0" rank="0" text="" dxfId="0">
      <formula>0</formula>
    </cfRule>
  </conditionalFormatting>
  <conditionalFormatting sqref="F25">
    <cfRule type="cellIs" priority="619" operator="notEqual" aboveAverage="0" equalAverage="0" bottom="0" percent="0" rank="0" text="" dxfId="0">
      <formula>0</formula>
    </cfRule>
  </conditionalFormatting>
  <conditionalFormatting sqref="G25">
    <cfRule type="cellIs" priority="620" operator="notEqual" aboveAverage="0" equalAverage="0" bottom="0" percent="0" rank="0" text="" dxfId="0">
      <formula>0</formula>
    </cfRule>
  </conditionalFormatting>
  <conditionalFormatting sqref="H25">
    <cfRule type="cellIs" priority="621" operator="notEqual" aboveAverage="0" equalAverage="0" bottom="0" percent="0" rank="0" text="" dxfId="0">
      <formula>0</formula>
    </cfRule>
  </conditionalFormatting>
  <conditionalFormatting sqref="I25">
    <cfRule type="cellIs" priority="622" operator="notEqual" aboveAverage="0" equalAverage="0" bottom="0" percent="0" rank="0" text="" dxfId="0">
      <formula>0</formula>
    </cfRule>
  </conditionalFormatting>
  <conditionalFormatting sqref="J25">
    <cfRule type="cellIs" priority="623" operator="notEqual" aboveAverage="0" equalAverage="0" bottom="0" percent="0" rank="0" text="" dxfId="0">
      <formula>0</formula>
    </cfRule>
  </conditionalFormatting>
  <conditionalFormatting sqref="M25">
    <cfRule type="cellIs" priority="624" operator="notEqual" aboveAverage="0" equalAverage="0" bottom="0" percent="0" rank="0" text="" dxfId="0">
      <formula>0</formula>
    </cfRule>
  </conditionalFormatting>
  <conditionalFormatting sqref="P25">
    <cfRule type="cellIs" priority="625" operator="notEqual" aboveAverage="0" equalAverage="0" bottom="0" percent="0" rank="0" text="" dxfId="0">
      <formula>0</formula>
    </cfRule>
  </conditionalFormatting>
  <conditionalFormatting sqref="Q25">
    <cfRule type="cellIs" priority="626" operator="notEqual" aboveAverage="0" equalAverage="0" bottom="0" percent="0" rank="0" text="" dxfId="0">
      <formula>0</formula>
    </cfRule>
  </conditionalFormatting>
  <conditionalFormatting sqref="R25">
    <cfRule type="cellIs" priority="627" operator="notEqual" aboveAverage="0" equalAverage="0" bottom="0" percent="0" rank="0" text="" dxfId="0">
      <formula>0</formula>
    </cfRule>
  </conditionalFormatting>
  <conditionalFormatting sqref="S25">
    <cfRule type="cellIs" priority="628" operator="notEqual" aboveAverage="0" equalAverage="0" bottom="0" percent="0" rank="0" text="" dxfId="0">
      <formula>0</formula>
    </cfRule>
  </conditionalFormatting>
  <conditionalFormatting sqref="T25">
    <cfRule type="cellIs" priority="629" operator="notEqual" aboveAverage="0" equalAverage="0" bottom="0" percent="0" rank="0" text="" dxfId="0">
      <formula>0</formula>
    </cfRule>
  </conditionalFormatting>
  <conditionalFormatting sqref="U25">
    <cfRule type="cellIs" priority="630" operator="notEqual" aboveAverage="0" equalAverage="0" bottom="0" percent="0" rank="0" text="" dxfId="0">
      <formula>0</formula>
    </cfRule>
  </conditionalFormatting>
  <conditionalFormatting sqref="V25">
    <cfRule type="cellIs" priority="631" operator="notEqual" aboveAverage="0" equalAverage="0" bottom="0" percent="0" rank="0" text="" dxfId="0">
      <formula>0</formula>
    </cfRule>
  </conditionalFormatting>
  <conditionalFormatting sqref="W25">
    <cfRule type="cellIs" priority="632" operator="notEqual" aboveAverage="0" equalAverage="0" bottom="0" percent="0" rank="0" text="" dxfId="0">
      <formula>0</formula>
    </cfRule>
  </conditionalFormatting>
  <conditionalFormatting sqref="X25">
    <cfRule type="cellIs" priority="633" operator="notEqual" aboveAverage="0" equalAverage="0" bottom="0" percent="0" rank="0" text="" dxfId="0">
      <formula>0</formula>
    </cfRule>
  </conditionalFormatting>
  <conditionalFormatting sqref="Y25">
    <cfRule type="cellIs" priority="634" operator="notEqual" aboveAverage="0" equalAverage="0" bottom="0" percent="0" rank="0" text="" dxfId="0">
      <formula>0</formula>
    </cfRule>
  </conditionalFormatting>
  <conditionalFormatting sqref="Z25">
    <cfRule type="cellIs" priority="635" operator="notEqual" aboveAverage="0" equalAverage="0" bottom="0" percent="0" rank="0" text="" dxfId="0">
      <formula>0</formula>
    </cfRule>
  </conditionalFormatting>
  <conditionalFormatting sqref="AA25">
    <cfRule type="cellIs" priority="636" operator="notEqual" aboveAverage="0" equalAverage="0" bottom="0" percent="0" rank="0" text="" dxfId="0">
      <formula>0</formula>
    </cfRule>
  </conditionalFormatting>
  <conditionalFormatting sqref="AB25">
    <cfRule type="cellIs" priority="637" operator="notEqual" aboveAverage="0" equalAverage="0" bottom="0" percent="0" rank="0" text="" dxfId="0">
      <formula>0</formula>
    </cfRule>
  </conditionalFormatting>
  <conditionalFormatting sqref="AC25">
    <cfRule type="cellIs" priority="638" operator="notEqual" aboveAverage="0" equalAverage="0" bottom="0" percent="0" rank="0" text="" dxfId="0">
      <formula>0</formula>
    </cfRule>
  </conditionalFormatting>
  <conditionalFormatting sqref="AD25">
    <cfRule type="cellIs" priority="639" operator="notEqual" aboveAverage="0" equalAverage="0" bottom="0" percent="0" rank="0" text="" dxfId="0">
      <formula>0</formula>
    </cfRule>
  </conditionalFormatting>
  <conditionalFormatting sqref="AE25">
    <cfRule type="cellIs" priority="640" operator="notEqual" aboveAverage="0" equalAverage="0" bottom="0" percent="0" rank="0" text="" dxfId="0">
      <formula>0</formula>
    </cfRule>
  </conditionalFormatting>
  <conditionalFormatting sqref="AF25">
    <cfRule type="cellIs" priority="641" operator="notEqual" aboveAverage="0" equalAverage="0" bottom="0" percent="0" rank="0" text="" dxfId="0">
      <formula>0</formula>
    </cfRule>
  </conditionalFormatting>
  <conditionalFormatting sqref="AG25">
    <cfRule type="cellIs" priority="642" operator="notEqual" aboveAverage="0" equalAverage="0" bottom="0" percent="0" rank="0" text="" dxfId="0">
      <formula>0</formula>
    </cfRule>
  </conditionalFormatting>
  <conditionalFormatting sqref="AH25">
    <cfRule type="cellIs" priority="643" operator="notEqual" aboveAverage="0" equalAverage="0" bottom="0" percent="0" rank="0" text="" dxfId="0">
      <formula>0</formula>
    </cfRule>
  </conditionalFormatting>
  <conditionalFormatting sqref="AI25">
    <cfRule type="cellIs" priority="644" operator="notEqual" aboveAverage="0" equalAverage="0" bottom="0" percent="0" rank="0" text="" dxfId="0">
      <formula>0</formula>
    </cfRule>
  </conditionalFormatting>
  <conditionalFormatting sqref="AJ25">
    <cfRule type="cellIs" priority="645" operator="notEqual" aboveAverage="0" equalAverage="0" bottom="0" percent="0" rank="0" text="" dxfId="0">
      <formula>0</formula>
    </cfRule>
  </conditionalFormatting>
  <conditionalFormatting sqref="AK25">
    <cfRule type="cellIs" priority="646" operator="notEqual" aboveAverage="0" equalAverage="0" bottom="0" percent="0" rank="0" text="" dxfId="0">
      <formula>0</formula>
    </cfRule>
  </conditionalFormatting>
  <conditionalFormatting sqref="AL25">
    <cfRule type="cellIs" priority="647" operator="notEqual" aboveAverage="0" equalAverage="0" bottom="0" percent="0" rank="0" text="" dxfId="0">
      <formula>0</formula>
    </cfRule>
  </conditionalFormatting>
  <conditionalFormatting sqref="AM25">
    <cfRule type="cellIs" priority="648" operator="notEqual" aboveAverage="0" equalAverage="0" bottom="0" percent="0" rank="0" text="" dxfId="0">
      <formula>0</formula>
    </cfRule>
  </conditionalFormatting>
  <conditionalFormatting sqref="AN25">
    <cfRule type="cellIs" priority="649" operator="notEqual" aboveAverage="0" equalAverage="0" bottom="0" percent="0" rank="0" text="" dxfId="0">
      <formula>0</formula>
    </cfRule>
  </conditionalFormatting>
  <conditionalFormatting sqref="AO25">
    <cfRule type="cellIs" priority="650" operator="notEqual" aboveAverage="0" equalAverage="0" bottom="0" percent="0" rank="0" text="" dxfId="0">
      <formula>0</formula>
    </cfRule>
  </conditionalFormatting>
  <conditionalFormatting sqref="AP25">
    <cfRule type="cellIs" priority="651" operator="notEqual" aboveAverage="0" equalAverage="0" bottom="0" percent="0" rank="0" text="" dxfId="0">
      <formula>0</formula>
    </cfRule>
  </conditionalFormatting>
  <conditionalFormatting sqref="AQ25">
    <cfRule type="cellIs" priority="652" operator="notEqual" aboveAverage="0" equalAverage="0" bottom="0" percent="0" rank="0" text="" dxfId="0">
      <formula>0</formula>
    </cfRule>
  </conditionalFormatting>
  <conditionalFormatting sqref="AR25">
    <cfRule type="cellIs" priority="653" operator="notEqual" aboveAverage="0" equalAverage="0" bottom="0" percent="0" rank="0" text="" dxfId="0">
      <formula>0</formula>
    </cfRule>
  </conditionalFormatting>
  <conditionalFormatting sqref="AS25">
    <cfRule type="cellIs" priority="654" operator="notEqual" aboveAverage="0" equalAverage="0" bottom="0" percent="0" rank="0" text="" dxfId="0">
      <formula>0</formula>
    </cfRule>
  </conditionalFormatting>
  <conditionalFormatting sqref="AT25">
    <cfRule type="cellIs" priority="655" operator="notEqual" aboveAverage="0" equalAverage="0" bottom="0" percent="0" rank="0" text="" dxfId="0">
      <formula>0</formula>
    </cfRule>
  </conditionalFormatting>
  <conditionalFormatting sqref="AU25">
    <cfRule type="cellIs" priority="656" operator="notEqual" aboveAverage="0" equalAverage="0" bottom="0" percent="0" rank="0" text="" dxfId="0">
      <formula>0</formula>
    </cfRule>
  </conditionalFormatting>
  <conditionalFormatting sqref="AV25">
    <cfRule type="cellIs" priority="657" operator="notEqual" aboveAverage="0" equalAverage="0" bottom="0" percent="0" rank="0" text="" dxfId="0">
      <formula>0</formula>
    </cfRule>
  </conditionalFormatting>
  <conditionalFormatting sqref="AW25">
    <cfRule type="cellIs" priority="658" operator="notEqual" aboveAverage="0" equalAverage="0" bottom="0" percent="0" rank="0" text="" dxfId="0">
      <formula>0</formula>
    </cfRule>
  </conditionalFormatting>
  <conditionalFormatting sqref="AX25">
    <cfRule type="cellIs" priority="659" operator="notEqual" aboveAverage="0" equalAverage="0" bottom="0" percent="0" rank="0" text="" dxfId="0">
      <formula>0</formula>
    </cfRule>
  </conditionalFormatting>
  <conditionalFormatting sqref="AY25">
    <cfRule type="cellIs" priority="660" operator="notEqual" aboveAverage="0" equalAverage="0" bottom="0" percent="0" rank="0" text="" dxfId="0">
      <formula>0</formula>
    </cfRule>
  </conditionalFormatting>
  <conditionalFormatting sqref="AZ25">
    <cfRule type="cellIs" priority="661" operator="notEqual" aboveAverage="0" equalAverage="0" bottom="0" percent="0" rank="0" text="" dxfId="0">
      <formula>0</formula>
    </cfRule>
  </conditionalFormatting>
  <conditionalFormatting sqref="BA25">
    <cfRule type="cellIs" priority="662" operator="notEqual" aboveAverage="0" equalAverage="0" bottom="0" percent="0" rank="0" text="" dxfId="0">
      <formula>0</formula>
    </cfRule>
  </conditionalFormatting>
  <conditionalFormatting sqref="BB25">
    <cfRule type="cellIs" priority="663" operator="notEqual" aboveAverage="0" equalAverage="0" bottom="0" percent="0" rank="0" text="" dxfId="0">
      <formula>0</formula>
    </cfRule>
  </conditionalFormatting>
  <conditionalFormatting sqref="BC25">
    <cfRule type="cellIs" priority="664" operator="notEqual" aboveAverage="0" equalAverage="0" bottom="0" percent="0" rank="0" text="" dxfId="0">
      <formula>0</formula>
    </cfRule>
  </conditionalFormatting>
  <conditionalFormatting sqref="BD25">
    <cfRule type="cellIs" priority="665" operator="notEqual" aboveAverage="0" equalAverage="0" bottom="0" percent="0" rank="0" text="" dxfId="0">
      <formula>0</formula>
    </cfRule>
  </conditionalFormatting>
  <conditionalFormatting sqref="BE25">
    <cfRule type="cellIs" priority="666" operator="notEqual" aboveAverage="0" equalAverage="0" bottom="0" percent="0" rank="0" text="" dxfId="0">
      <formula>0</formula>
    </cfRule>
  </conditionalFormatting>
  <conditionalFormatting sqref="BF25">
    <cfRule type="cellIs" priority="667" operator="notEqual" aboveAverage="0" equalAverage="0" bottom="0" percent="0" rank="0" text="" dxfId="0">
      <formula>0</formula>
    </cfRule>
  </conditionalFormatting>
  <conditionalFormatting sqref="BG25">
    <cfRule type="cellIs" priority="668" operator="notEqual" aboveAverage="0" equalAverage="0" bottom="0" percent="0" rank="0" text="" dxfId="0">
      <formula>0</formula>
    </cfRule>
  </conditionalFormatting>
  <conditionalFormatting sqref="BH25">
    <cfRule type="cellIs" priority="669" operator="notEqual" aboveAverage="0" equalAverage="0" bottom="0" percent="0" rank="0" text="" dxfId="0">
      <formula>0</formula>
    </cfRule>
  </conditionalFormatting>
  <conditionalFormatting sqref="BI25">
    <cfRule type="cellIs" priority="670" operator="notEqual" aboveAverage="0" equalAverage="0" bottom="0" percent="0" rank="0" text="" dxfId="0">
      <formula>0</formula>
    </cfRule>
  </conditionalFormatting>
  <conditionalFormatting sqref="BJ25">
    <cfRule type="cellIs" priority="671" operator="notEqual" aboveAverage="0" equalAverage="0" bottom="0" percent="0" rank="0" text="" dxfId="0">
      <formula>0</formula>
    </cfRule>
  </conditionalFormatting>
  <conditionalFormatting sqref="BK25">
    <cfRule type="cellIs" priority="672" operator="notEqual" aboveAverage="0" equalAverage="0" bottom="0" percent="0" rank="0" text="" dxfId="0">
      <formula>0</formula>
    </cfRule>
  </conditionalFormatting>
  <conditionalFormatting sqref="BL25">
    <cfRule type="cellIs" priority="673" operator="notEqual" aboveAverage="0" equalAverage="0" bottom="0" percent="0" rank="0" text="" dxfId="0">
      <formula>0</formula>
    </cfRule>
  </conditionalFormatting>
  <conditionalFormatting sqref="E26">
    <cfRule type="cellIs" priority="674" operator="notEqual" aboveAverage="0" equalAverage="0" bottom="0" percent="0" rank="0" text="" dxfId="0">
      <formula>0</formula>
    </cfRule>
  </conditionalFormatting>
  <conditionalFormatting sqref="F26">
    <cfRule type="cellIs" priority="675" operator="notEqual" aboveAverage="0" equalAverage="0" bottom="0" percent="0" rank="0" text="" dxfId="0">
      <formula>0</formula>
    </cfRule>
  </conditionalFormatting>
  <conditionalFormatting sqref="G26">
    <cfRule type="cellIs" priority="676" operator="notEqual" aboveAverage="0" equalAverage="0" bottom="0" percent="0" rank="0" text="" dxfId="0">
      <formula>0</formula>
    </cfRule>
  </conditionalFormatting>
  <conditionalFormatting sqref="H26">
    <cfRule type="cellIs" priority="677" operator="notEqual" aboveAverage="0" equalAverage="0" bottom="0" percent="0" rank="0" text="" dxfId="0">
      <formula>0</formula>
    </cfRule>
  </conditionalFormatting>
  <conditionalFormatting sqref="I26">
    <cfRule type="cellIs" priority="678" operator="notEqual" aboveAverage="0" equalAverage="0" bottom="0" percent="0" rank="0" text="" dxfId="0">
      <formula>0</formula>
    </cfRule>
  </conditionalFormatting>
  <conditionalFormatting sqref="J26">
    <cfRule type="cellIs" priority="679" operator="notEqual" aboveAverage="0" equalAverage="0" bottom="0" percent="0" rank="0" text="" dxfId="0">
      <formula>0</formula>
    </cfRule>
  </conditionalFormatting>
  <conditionalFormatting sqref="M26">
    <cfRule type="cellIs" priority="680" operator="notEqual" aboveAverage="0" equalAverage="0" bottom="0" percent="0" rank="0" text="" dxfId="0">
      <formula>0</formula>
    </cfRule>
  </conditionalFormatting>
  <conditionalFormatting sqref="P26">
    <cfRule type="cellIs" priority="681" operator="notEqual" aboveAverage="0" equalAverage="0" bottom="0" percent="0" rank="0" text="" dxfId="0">
      <formula>0</formula>
    </cfRule>
  </conditionalFormatting>
  <conditionalFormatting sqref="Q26">
    <cfRule type="cellIs" priority="682" operator="notEqual" aboveAverage="0" equalAverage="0" bottom="0" percent="0" rank="0" text="" dxfId="0">
      <formula>0</formula>
    </cfRule>
  </conditionalFormatting>
  <conditionalFormatting sqref="R26">
    <cfRule type="cellIs" priority="683" operator="notEqual" aboveAverage="0" equalAverage="0" bottom="0" percent="0" rank="0" text="" dxfId="0">
      <formula>0</formula>
    </cfRule>
  </conditionalFormatting>
  <conditionalFormatting sqref="S26">
    <cfRule type="cellIs" priority="684" operator="notEqual" aboveAverage="0" equalAverage="0" bottom="0" percent="0" rank="0" text="" dxfId="0">
      <formula>0</formula>
    </cfRule>
  </conditionalFormatting>
  <conditionalFormatting sqref="T26">
    <cfRule type="cellIs" priority="685" operator="notEqual" aboveAverage="0" equalAverage="0" bottom="0" percent="0" rank="0" text="" dxfId="0">
      <formula>0</formula>
    </cfRule>
  </conditionalFormatting>
  <conditionalFormatting sqref="U26">
    <cfRule type="cellIs" priority="686" operator="notEqual" aboveAverage="0" equalAverage="0" bottom="0" percent="0" rank="0" text="" dxfId="0">
      <formula>0</formula>
    </cfRule>
  </conditionalFormatting>
  <conditionalFormatting sqref="V26">
    <cfRule type="cellIs" priority="687" operator="notEqual" aboveAverage="0" equalAverage="0" bottom="0" percent="0" rank="0" text="" dxfId="0">
      <formula>0</formula>
    </cfRule>
  </conditionalFormatting>
  <conditionalFormatting sqref="W26">
    <cfRule type="cellIs" priority="688" operator="notEqual" aboveAverage="0" equalAverage="0" bottom="0" percent="0" rank="0" text="" dxfId="0">
      <formula>0</formula>
    </cfRule>
  </conditionalFormatting>
  <conditionalFormatting sqref="X26">
    <cfRule type="cellIs" priority="689" operator="notEqual" aboveAverage="0" equalAverage="0" bottom="0" percent="0" rank="0" text="" dxfId="0">
      <formula>0</formula>
    </cfRule>
  </conditionalFormatting>
  <conditionalFormatting sqref="Y26">
    <cfRule type="cellIs" priority="690" operator="notEqual" aboveAverage="0" equalAverage="0" bottom="0" percent="0" rank="0" text="" dxfId="0">
      <formula>0</formula>
    </cfRule>
  </conditionalFormatting>
  <conditionalFormatting sqref="Z26">
    <cfRule type="cellIs" priority="691" operator="notEqual" aboveAverage="0" equalAverage="0" bottom="0" percent="0" rank="0" text="" dxfId="0">
      <formula>0</formula>
    </cfRule>
  </conditionalFormatting>
  <conditionalFormatting sqref="AA26">
    <cfRule type="cellIs" priority="692" operator="notEqual" aboveAverage="0" equalAverage="0" bottom="0" percent="0" rank="0" text="" dxfId="0">
      <formula>0</formula>
    </cfRule>
  </conditionalFormatting>
  <conditionalFormatting sqref="AB26">
    <cfRule type="cellIs" priority="693" operator="notEqual" aboveAverage="0" equalAverage="0" bottom="0" percent="0" rank="0" text="" dxfId="0">
      <formula>0</formula>
    </cfRule>
  </conditionalFormatting>
  <conditionalFormatting sqref="AC26">
    <cfRule type="cellIs" priority="694" operator="notEqual" aboveAverage="0" equalAverage="0" bottom="0" percent="0" rank="0" text="" dxfId="0">
      <formula>0</formula>
    </cfRule>
  </conditionalFormatting>
  <conditionalFormatting sqref="AD26">
    <cfRule type="cellIs" priority="695" operator="notEqual" aboveAverage="0" equalAverage="0" bottom="0" percent="0" rank="0" text="" dxfId="0">
      <formula>0</formula>
    </cfRule>
  </conditionalFormatting>
  <conditionalFormatting sqref="AE26">
    <cfRule type="cellIs" priority="696" operator="notEqual" aboveAverage="0" equalAverage="0" bottom="0" percent="0" rank="0" text="" dxfId="0">
      <formula>0</formula>
    </cfRule>
  </conditionalFormatting>
  <conditionalFormatting sqref="AF26">
    <cfRule type="cellIs" priority="697" operator="notEqual" aboveAverage="0" equalAverage="0" bottom="0" percent="0" rank="0" text="" dxfId="0">
      <formula>0</formula>
    </cfRule>
  </conditionalFormatting>
  <conditionalFormatting sqref="AG26">
    <cfRule type="cellIs" priority="698" operator="notEqual" aboveAverage="0" equalAverage="0" bottom="0" percent="0" rank="0" text="" dxfId="0">
      <formula>0</formula>
    </cfRule>
  </conditionalFormatting>
  <conditionalFormatting sqref="AH26">
    <cfRule type="cellIs" priority="699" operator="notEqual" aboveAverage="0" equalAverage="0" bottom="0" percent="0" rank="0" text="" dxfId="0">
      <formula>0</formula>
    </cfRule>
  </conditionalFormatting>
  <conditionalFormatting sqref="AI26">
    <cfRule type="cellIs" priority="700" operator="notEqual" aboveAverage="0" equalAverage="0" bottom="0" percent="0" rank="0" text="" dxfId="0">
      <formula>0</formula>
    </cfRule>
  </conditionalFormatting>
  <conditionalFormatting sqref="AJ26">
    <cfRule type="cellIs" priority="701" operator="notEqual" aboveAverage="0" equalAverage="0" bottom="0" percent="0" rank="0" text="" dxfId="0">
      <formula>0</formula>
    </cfRule>
  </conditionalFormatting>
  <conditionalFormatting sqref="AK26">
    <cfRule type="cellIs" priority="702" operator="notEqual" aboveAverage="0" equalAverage="0" bottom="0" percent="0" rank="0" text="" dxfId="0">
      <formula>0</formula>
    </cfRule>
  </conditionalFormatting>
  <conditionalFormatting sqref="AL26">
    <cfRule type="cellIs" priority="703" operator="notEqual" aboveAverage="0" equalAverage="0" bottom="0" percent="0" rank="0" text="" dxfId="0">
      <formula>0</formula>
    </cfRule>
  </conditionalFormatting>
  <conditionalFormatting sqref="AM26">
    <cfRule type="cellIs" priority="704" operator="notEqual" aboveAverage="0" equalAverage="0" bottom="0" percent="0" rank="0" text="" dxfId="0">
      <formula>0</formula>
    </cfRule>
  </conditionalFormatting>
  <conditionalFormatting sqref="AN26">
    <cfRule type="cellIs" priority="705" operator="notEqual" aboveAverage="0" equalAverage="0" bottom="0" percent="0" rank="0" text="" dxfId="0">
      <formula>0</formula>
    </cfRule>
  </conditionalFormatting>
  <conditionalFormatting sqref="AO26">
    <cfRule type="cellIs" priority="706" operator="notEqual" aboveAverage="0" equalAverage="0" bottom="0" percent="0" rank="0" text="" dxfId="0">
      <formula>0</formula>
    </cfRule>
  </conditionalFormatting>
  <conditionalFormatting sqref="AP26">
    <cfRule type="cellIs" priority="707" operator="notEqual" aboveAverage="0" equalAverage="0" bottom="0" percent="0" rank="0" text="" dxfId="0">
      <formula>0</formula>
    </cfRule>
  </conditionalFormatting>
  <conditionalFormatting sqref="AQ26">
    <cfRule type="cellIs" priority="708" operator="notEqual" aboveAverage="0" equalAverage="0" bottom="0" percent="0" rank="0" text="" dxfId="0">
      <formula>0</formula>
    </cfRule>
  </conditionalFormatting>
  <conditionalFormatting sqref="AR26">
    <cfRule type="cellIs" priority="709" operator="notEqual" aboveAverage="0" equalAverage="0" bottom="0" percent="0" rank="0" text="" dxfId="0">
      <formula>0</formula>
    </cfRule>
  </conditionalFormatting>
  <conditionalFormatting sqref="AS26">
    <cfRule type="cellIs" priority="710" operator="notEqual" aboveAverage="0" equalAverage="0" bottom="0" percent="0" rank="0" text="" dxfId="0">
      <formula>0</formula>
    </cfRule>
  </conditionalFormatting>
  <conditionalFormatting sqref="AT26">
    <cfRule type="cellIs" priority="711" operator="notEqual" aboveAverage="0" equalAverage="0" bottom="0" percent="0" rank="0" text="" dxfId="0">
      <formula>0</formula>
    </cfRule>
  </conditionalFormatting>
  <conditionalFormatting sqref="AU26">
    <cfRule type="cellIs" priority="712" operator="notEqual" aboveAverage="0" equalAverage="0" bottom="0" percent="0" rank="0" text="" dxfId="0">
      <formula>0</formula>
    </cfRule>
  </conditionalFormatting>
  <conditionalFormatting sqref="AV26">
    <cfRule type="cellIs" priority="713" operator="notEqual" aboveAverage="0" equalAverage="0" bottom="0" percent="0" rank="0" text="" dxfId="0">
      <formula>0</formula>
    </cfRule>
  </conditionalFormatting>
  <conditionalFormatting sqref="AW26">
    <cfRule type="cellIs" priority="714" operator="notEqual" aboveAverage="0" equalAverage="0" bottom="0" percent="0" rank="0" text="" dxfId="0">
      <formula>0</formula>
    </cfRule>
  </conditionalFormatting>
  <conditionalFormatting sqref="AX26">
    <cfRule type="cellIs" priority="715" operator="notEqual" aboveAverage="0" equalAverage="0" bottom="0" percent="0" rank="0" text="" dxfId="0">
      <formula>0</formula>
    </cfRule>
  </conditionalFormatting>
  <conditionalFormatting sqref="AY26">
    <cfRule type="cellIs" priority="716" operator="notEqual" aboveAverage="0" equalAverage="0" bottom="0" percent="0" rank="0" text="" dxfId="0">
      <formula>0</formula>
    </cfRule>
  </conditionalFormatting>
  <conditionalFormatting sqref="AZ26">
    <cfRule type="cellIs" priority="717" operator="notEqual" aboveAverage="0" equalAverage="0" bottom="0" percent="0" rank="0" text="" dxfId="0">
      <formula>0</formula>
    </cfRule>
  </conditionalFormatting>
  <conditionalFormatting sqref="BA26">
    <cfRule type="cellIs" priority="718" operator="notEqual" aboveAverage="0" equalAverage="0" bottom="0" percent="0" rank="0" text="" dxfId="0">
      <formula>0</formula>
    </cfRule>
  </conditionalFormatting>
  <conditionalFormatting sqref="BB26">
    <cfRule type="cellIs" priority="719" operator="notEqual" aboveAverage="0" equalAverage="0" bottom="0" percent="0" rank="0" text="" dxfId="0">
      <formula>0</formula>
    </cfRule>
  </conditionalFormatting>
  <conditionalFormatting sqref="BC26">
    <cfRule type="cellIs" priority="720" operator="notEqual" aboveAverage="0" equalAverage="0" bottom="0" percent="0" rank="0" text="" dxfId="0">
      <formula>0</formula>
    </cfRule>
  </conditionalFormatting>
  <conditionalFormatting sqref="BD26">
    <cfRule type="cellIs" priority="721" operator="notEqual" aboveAverage="0" equalAverage="0" bottom="0" percent="0" rank="0" text="" dxfId="0">
      <formula>0</formula>
    </cfRule>
  </conditionalFormatting>
  <conditionalFormatting sqref="BE26">
    <cfRule type="cellIs" priority="722" operator="notEqual" aboveAverage="0" equalAverage="0" bottom="0" percent="0" rank="0" text="" dxfId="0">
      <formula>0</formula>
    </cfRule>
  </conditionalFormatting>
  <conditionalFormatting sqref="BF26">
    <cfRule type="cellIs" priority="723" operator="notEqual" aboveAverage="0" equalAverage="0" bottom="0" percent="0" rank="0" text="" dxfId="0">
      <formula>0</formula>
    </cfRule>
  </conditionalFormatting>
  <conditionalFormatting sqref="BG26">
    <cfRule type="cellIs" priority="724" operator="notEqual" aboveAverage="0" equalAverage="0" bottom="0" percent="0" rank="0" text="" dxfId="0">
      <formula>0</formula>
    </cfRule>
  </conditionalFormatting>
  <conditionalFormatting sqref="BH26">
    <cfRule type="cellIs" priority="725" operator="notEqual" aboveAverage="0" equalAverage="0" bottom="0" percent="0" rank="0" text="" dxfId="0">
      <formula>0</formula>
    </cfRule>
  </conditionalFormatting>
  <conditionalFormatting sqref="BI26">
    <cfRule type="cellIs" priority="726" operator="notEqual" aboveAverage="0" equalAverage="0" bottom="0" percent="0" rank="0" text="" dxfId="0">
      <formula>0</formula>
    </cfRule>
  </conditionalFormatting>
  <conditionalFormatting sqref="BJ26">
    <cfRule type="cellIs" priority="727" operator="notEqual" aboveAverage="0" equalAverage="0" bottom="0" percent="0" rank="0" text="" dxfId="0">
      <formula>0</formula>
    </cfRule>
  </conditionalFormatting>
  <conditionalFormatting sqref="BK26">
    <cfRule type="cellIs" priority="728" operator="notEqual" aboveAverage="0" equalAverage="0" bottom="0" percent="0" rank="0" text="" dxfId="0">
      <formula>0</formula>
    </cfRule>
  </conditionalFormatting>
  <conditionalFormatting sqref="BL26">
    <cfRule type="cellIs" priority="729" operator="notEqual" aboveAverage="0" equalAverage="0" bottom="0" percent="0" rank="0" text="" dxfId="0">
      <formula>0</formula>
    </cfRule>
  </conditionalFormatting>
  <conditionalFormatting sqref="E27">
    <cfRule type="cellIs" priority="730" operator="notEqual" aboveAverage="0" equalAverage="0" bottom="0" percent="0" rank="0" text="" dxfId="0">
      <formula>0</formula>
    </cfRule>
  </conditionalFormatting>
  <conditionalFormatting sqref="F27">
    <cfRule type="cellIs" priority="731" operator="notEqual" aboveAverage="0" equalAverage="0" bottom="0" percent="0" rank="0" text="" dxfId="0">
      <formula>0</formula>
    </cfRule>
  </conditionalFormatting>
  <conditionalFormatting sqref="G27">
    <cfRule type="cellIs" priority="732" operator="notEqual" aboveAverage="0" equalAverage="0" bottom="0" percent="0" rank="0" text="" dxfId="0">
      <formula>0</formula>
    </cfRule>
  </conditionalFormatting>
  <conditionalFormatting sqref="H27">
    <cfRule type="cellIs" priority="733" operator="notEqual" aboveAverage="0" equalAverage="0" bottom="0" percent="0" rank="0" text="" dxfId="0">
      <formula>0</formula>
    </cfRule>
  </conditionalFormatting>
  <conditionalFormatting sqref="I27">
    <cfRule type="cellIs" priority="734" operator="notEqual" aboveAverage="0" equalAverage="0" bottom="0" percent="0" rank="0" text="" dxfId="0">
      <formula>0</formula>
    </cfRule>
  </conditionalFormatting>
  <conditionalFormatting sqref="J27">
    <cfRule type="cellIs" priority="735" operator="notEqual" aboveAverage="0" equalAverage="0" bottom="0" percent="0" rank="0" text="" dxfId="0">
      <formula>0</formula>
    </cfRule>
  </conditionalFormatting>
  <conditionalFormatting sqref="M27">
    <cfRule type="cellIs" priority="736" operator="notEqual" aboveAverage="0" equalAverage="0" bottom="0" percent="0" rank="0" text="" dxfId="0">
      <formula>0</formula>
    </cfRule>
  </conditionalFormatting>
  <conditionalFormatting sqref="P27">
    <cfRule type="cellIs" priority="737" operator="notEqual" aboveAverage="0" equalAverage="0" bottom="0" percent="0" rank="0" text="" dxfId="0">
      <formula>0</formula>
    </cfRule>
  </conditionalFormatting>
  <conditionalFormatting sqref="Q27">
    <cfRule type="cellIs" priority="738" operator="notEqual" aboveAverage="0" equalAverage="0" bottom="0" percent="0" rank="0" text="" dxfId="0">
      <formula>0</formula>
    </cfRule>
  </conditionalFormatting>
  <conditionalFormatting sqref="R27">
    <cfRule type="cellIs" priority="739" operator="notEqual" aboveAverage="0" equalAverage="0" bottom="0" percent="0" rank="0" text="" dxfId="0">
      <formula>0</formula>
    </cfRule>
  </conditionalFormatting>
  <conditionalFormatting sqref="S27">
    <cfRule type="cellIs" priority="740" operator="notEqual" aboveAverage="0" equalAverage="0" bottom="0" percent="0" rank="0" text="" dxfId="0">
      <formula>0</formula>
    </cfRule>
  </conditionalFormatting>
  <conditionalFormatting sqref="T27">
    <cfRule type="cellIs" priority="741" operator="notEqual" aboveAverage="0" equalAverage="0" bottom="0" percent="0" rank="0" text="" dxfId="0">
      <formula>0</formula>
    </cfRule>
  </conditionalFormatting>
  <conditionalFormatting sqref="U27">
    <cfRule type="cellIs" priority="742" operator="notEqual" aboveAverage="0" equalAverage="0" bottom="0" percent="0" rank="0" text="" dxfId="0">
      <formula>0</formula>
    </cfRule>
  </conditionalFormatting>
  <conditionalFormatting sqref="V27">
    <cfRule type="cellIs" priority="743" operator="notEqual" aboveAverage="0" equalAverage="0" bottom="0" percent="0" rank="0" text="" dxfId="0">
      <formula>0</formula>
    </cfRule>
  </conditionalFormatting>
  <conditionalFormatting sqref="W27">
    <cfRule type="cellIs" priority="744" operator="notEqual" aboveAverage="0" equalAverage="0" bottom="0" percent="0" rank="0" text="" dxfId="0">
      <formula>0</formula>
    </cfRule>
  </conditionalFormatting>
  <conditionalFormatting sqref="X27">
    <cfRule type="cellIs" priority="745" operator="notEqual" aboveAverage="0" equalAverage="0" bottom="0" percent="0" rank="0" text="" dxfId="0">
      <formula>0</formula>
    </cfRule>
  </conditionalFormatting>
  <conditionalFormatting sqref="Y27">
    <cfRule type="cellIs" priority="746" operator="notEqual" aboveAverage="0" equalAverage="0" bottom="0" percent="0" rank="0" text="" dxfId="0">
      <formula>0</formula>
    </cfRule>
  </conditionalFormatting>
  <conditionalFormatting sqref="Z27">
    <cfRule type="cellIs" priority="747" operator="notEqual" aboveAverage="0" equalAverage="0" bottom="0" percent="0" rank="0" text="" dxfId="0">
      <formula>0</formula>
    </cfRule>
  </conditionalFormatting>
  <conditionalFormatting sqref="AA27">
    <cfRule type="cellIs" priority="748" operator="notEqual" aboveAverage="0" equalAverage="0" bottom="0" percent="0" rank="0" text="" dxfId="0">
      <formula>0</formula>
    </cfRule>
  </conditionalFormatting>
  <conditionalFormatting sqref="AB27">
    <cfRule type="cellIs" priority="749" operator="notEqual" aboveAverage="0" equalAverage="0" bottom="0" percent="0" rank="0" text="" dxfId="0">
      <formula>0</formula>
    </cfRule>
  </conditionalFormatting>
  <conditionalFormatting sqref="AC27">
    <cfRule type="cellIs" priority="750" operator="notEqual" aboveAverage="0" equalAverage="0" bottom="0" percent="0" rank="0" text="" dxfId="0">
      <formula>0</formula>
    </cfRule>
  </conditionalFormatting>
  <conditionalFormatting sqref="AD27">
    <cfRule type="cellIs" priority="751" operator="notEqual" aboveAverage="0" equalAverage="0" bottom="0" percent="0" rank="0" text="" dxfId="0">
      <formula>0</formula>
    </cfRule>
  </conditionalFormatting>
  <conditionalFormatting sqref="AE27">
    <cfRule type="cellIs" priority="752" operator="notEqual" aboveAverage="0" equalAverage="0" bottom="0" percent="0" rank="0" text="" dxfId="0">
      <formula>0</formula>
    </cfRule>
  </conditionalFormatting>
  <conditionalFormatting sqref="AF27">
    <cfRule type="cellIs" priority="753" operator="notEqual" aboveAverage="0" equalAverage="0" bottom="0" percent="0" rank="0" text="" dxfId="0">
      <formula>0</formula>
    </cfRule>
  </conditionalFormatting>
  <conditionalFormatting sqref="AG27">
    <cfRule type="cellIs" priority="754" operator="notEqual" aboveAverage="0" equalAverage="0" bottom="0" percent="0" rank="0" text="" dxfId="0">
      <formula>0</formula>
    </cfRule>
  </conditionalFormatting>
  <conditionalFormatting sqref="AH27">
    <cfRule type="cellIs" priority="755" operator="notEqual" aboveAverage="0" equalAverage="0" bottom="0" percent="0" rank="0" text="" dxfId="0">
      <formula>0</formula>
    </cfRule>
  </conditionalFormatting>
  <conditionalFormatting sqref="AI27">
    <cfRule type="cellIs" priority="756" operator="notEqual" aboveAverage="0" equalAverage="0" bottom="0" percent="0" rank="0" text="" dxfId="0">
      <formula>0</formula>
    </cfRule>
  </conditionalFormatting>
  <conditionalFormatting sqref="AJ27">
    <cfRule type="cellIs" priority="757" operator="notEqual" aboveAverage="0" equalAverage="0" bottom="0" percent="0" rank="0" text="" dxfId="0">
      <formula>0</formula>
    </cfRule>
  </conditionalFormatting>
  <conditionalFormatting sqref="AK27">
    <cfRule type="cellIs" priority="758" operator="notEqual" aboveAverage="0" equalAverage="0" bottom="0" percent="0" rank="0" text="" dxfId="0">
      <formula>0</formula>
    </cfRule>
  </conditionalFormatting>
  <conditionalFormatting sqref="AL27">
    <cfRule type="cellIs" priority="759" operator="notEqual" aboveAverage="0" equalAverage="0" bottom="0" percent="0" rank="0" text="" dxfId="0">
      <formula>0</formula>
    </cfRule>
  </conditionalFormatting>
  <conditionalFormatting sqref="AM27">
    <cfRule type="cellIs" priority="760" operator="notEqual" aboveAverage="0" equalAverage="0" bottom="0" percent="0" rank="0" text="" dxfId="0">
      <formula>0</formula>
    </cfRule>
  </conditionalFormatting>
  <conditionalFormatting sqref="AN27">
    <cfRule type="cellIs" priority="761" operator="notEqual" aboveAverage="0" equalAverage="0" bottom="0" percent="0" rank="0" text="" dxfId="0">
      <formula>0</formula>
    </cfRule>
  </conditionalFormatting>
  <conditionalFormatting sqref="AO27">
    <cfRule type="cellIs" priority="762" operator="notEqual" aboveAverage="0" equalAverage="0" bottom="0" percent="0" rank="0" text="" dxfId="0">
      <formula>0</formula>
    </cfRule>
  </conditionalFormatting>
  <conditionalFormatting sqref="AP27">
    <cfRule type="cellIs" priority="763" operator="notEqual" aboveAverage="0" equalAverage="0" bottom="0" percent="0" rank="0" text="" dxfId="0">
      <formula>0</formula>
    </cfRule>
  </conditionalFormatting>
  <conditionalFormatting sqref="AQ27">
    <cfRule type="cellIs" priority="764" operator="notEqual" aboveAverage="0" equalAverage="0" bottom="0" percent="0" rank="0" text="" dxfId="0">
      <formula>0</formula>
    </cfRule>
  </conditionalFormatting>
  <conditionalFormatting sqref="AR27">
    <cfRule type="cellIs" priority="765" operator="notEqual" aboveAverage="0" equalAverage="0" bottom="0" percent="0" rank="0" text="" dxfId="0">
      <formula>0</formula>
    </cfRule>
  </conditionalFormatting>
  <conditionalFormatting sqref="AS27">
    <cfRule type="cellIs" priority="766" operator="notEqual" aboveAverage="0" equalAverage="0" bottom="0" percent="0" rank="0" text="" dxfId="0">
      <formula>0</formula>
    </cfRule>
  </conditionalFormatting>
  <conditionalFormatting sqref="AT27">
    <cfRule type="cellIs" priority="767" operator="notEqual" aboveAverage="0" equalAverage="0" bottom="0" percent="0" rank="0" text="" dxfId="0">
      <formula>0</formula>
    </cfRule>
  </conditionalFormatting>
  <conditionalFormatting sqref="AU27">
    <cfRule type="cellIs" priority="768" operator="notEqual" aboveAverage="0" equalAverage="0" bottom="0" percent="0" rank="0" text="" dxfId="0">
      <formula>0</formula>
    </cfRule>
  </conditionalFormatting>
  <conditionalFormatting sqref="AV27">
    <cfRule type="cellIs" priority="769" operator="notEqual" aboveAverage="0" equalAverage="0" bottom="0" percent="0" rank="0" text="" dxfId="0">
      <formula>0</formula>
    </cfRule>
  </conditionalFormatting>
  <conditionalFormatting sqref="AW27">
    <cfRule type="cellIs" priority="770" operator="notEqual" aboveAverage="0" equalAverage="0" bottom="0" percent="0" rank="0" text="" dxfId="0">
      <formula>0</formula>
    </cfRule>
  </conditionalFormatting>
  <conditionalFormatting sqref="AX27">
    <cfRule type="cellIs" priority="771" operator="notEqual" aboveAverage="0" equalAverage="0" bottom="0" percent="0" rank="0" text="" dxfId="0">
      <formula>0</formula>
    </cfRule>
  </conditionalFormatting>
  <conditionalFormatting sqref="AY27">
    <cfRule type="cellIs" priority="772" operator="notEqual" aboveAverage="0" equalAverage="0" bottom="0" percent="0" rank="0" text="" dxfId="0">
      <formula>0</formula>
    </cfRule>
  </conditionalFormatting>
  <conditionalFormatting sqref="AZ27">
    <cfRule type="cellIs" priority="773" operator="notEqual" aboveAverage="0" equalAverage="0" bottom="0" percent="0" rank="0" text="" dxfId="0">
      <formula>0</formula>
    </cfRule>
  </conditionalFormatting>
  <conditionalFormatting sqref="BA27">
    <cfRule type="cellIs" priority="774" operator="notEqual" aboveAverage="0" equalAverage="0" bottom="0" percent="0" rank="0" text="" dxfId="0">
      <formula>0</formula>
    </cfRule>
  </conditionalFormatting>
  <conditionalFormatting sqref="BB27">
    <cfRule type="cellIs" priority="775" operator="notEqual" aboveAverage="0" equalAverage="0" bottom="0" percent="0" rank="0" text="" dxfId="0">
      <formula>0</formula>
    </cfRule>
  </conditionalFormatting>
  <conditionalFormatting sqref="BC27">
    <cfRule type="cellIs" priority="776" operator="notEqual" aboveAverage="0" equalAverage="0" bottom="0" percent="0" rank="0" text="" dxfId="0">
      <formula>0</formula>
    </cfRule>
  </conditionalFormatting>
  <conditionalFormatting sqref="BD27">
    <cfRule type="cellIs" priority="777" operator="notEqual" aboveAverage="0" equalAverage="0" bottom="0" percent="0" rank="0" text="" dxfId="0">
      <formula>0</formula>
    </cfRule>
  </conditionalFormatting>
  <conditionalFormatting sqref="BE27">
    <cfRule type="cellIs" priority="778" operator="notEqual" aboveAverage="0" equalAverage="0" bottom="0" percent="0" rank="0" text="" dxfId="0">
      <formula>0</formula>
    </cfRule>
  </conditionalFormatting>
  <conditionalFormatting sqref="BF27">
    <cfRule type="cellIs" priority="779" operator="notEqual" aboveAverage="0" equalAverage="0" bottom="0" percent="0" rank="0" text="" dxfId="0">
      <formula>0</formula>
    </cfRule>
  </conditionalFormatting>
  <conditionalFormatting sqref="BG27">
    <cfRule type="cellIs" priority="780" operator="notEqual" aboveAverage="0" equalAverage="0" bottom="0" percent="0" rank="0" text="" dxfId="0">
      <formula>0</formula>
    </cfRule>
  </conditionalFormatting>
  <conditionalFormatting sqref="BH27">
    <cfRule type="cellIs" priority="781" operator="notEqual" aboveAverage="0" equalAverage="0" bottom="0" percent="0" rank="0" text="" dxfId="0">
      <formula>0</formula>
    </cfRule>
  </conditionalFormatting>
  <conditionalFormatting sqref="BI27">
    <cfRule type="cellIs" priority="782" operator="notEqual" aboveAverage="0" equalAverage="0" bottom="0" percent="0" rank="0" text="" dxfId="0">
      <formula>0</formula>
    </cfRule>
  </conditionalFormatting>
  <conditionalFormatting sqref="BJ27">
    <cfRule type="cellIs" priority="783" operator="notEqual" aboveAverage="0" equalAverage="0" bottom="0" percent="0" rank="0" text="" dxfId="0">
      <formula>0</formula>
    </cfRule>
  </conditionalFormatting>
  <conditionalFormatting sqref="BK27">
    <cfRule type="cellIs" priority="784" operator="notEqual" aboveAverage="0" equalAverage="0" bottom="0" percent="0" rank="0" text="" dxfId="0">
      <formula>0</formula>
    </cfRule>
  </conditionalFormatting>
  <conditionalFormatting sqref="BL27">
    <cfRule type="cellIs" priority="785" operator="notEqual" aboveAverage="0" equalAverage="0" bottom="0" percent="0" rank="0" text="" dxfId="0">
      <formula>0</formula>
    </cfRule>
  </conditionalFormatting>
  <conditionalFormatting sqref="E28">
    <cfRule type="cellIs" priority="786" operator="notEqual" aboveAverage="0" equalAverage="0" bottom="0" percent="0" rank="0" text="" dxfId="0">
      <formula>0</formula>
    </cfRule>
  </conditionalFormatting>
  <conditionalFormatting sqref="F28">
    <cfRule type="cellIs" priority="787" operator="notEqual" aboveAverage="0" equalAverage="0" bottom="0" percent="0" rank="0" text="" dxfId="0">
      <formula>0</formula>
    </cfRule>
  </conditionalFormatting>
  <conditionalFormatting sqref="G28">
    <cfRule type="cellIs" priority="788" operator="notEqual" aboveAverage="0" equalAverage="0" bottom="0" percent="0" rank="0" text="" dxfId="0">
      <formula>0</formula>
    </cfRule>
  </conditionalFormatting>
  <conditionalFormatting sqref="H28">
    <cfRule type="cellIs" priority="789" operator="notEqual" aboveAverage="0" equalAverage="0" bottom="0" percent="0" rank="0" text="" dxfId="0">
      <formula>0</formula>
    </cfRule>
  </conditionalFormatting>
  <conditionalFormatting sqref="I28">
    <cfRule type="cellIs" priority="790" operator="notEqual" aboveAverage="0" equalAverage="0" bottom="0" percent="0" rank="0" text="" dxfId="0">
      <formula>0</formula>
    </cfRule>
  </conditionalFormatting>
  <conditionalFormatting sqref="J28">
    <cfRule type="cellIs" priority="791" operator="notEqual" aboveAverage="0" equalAverage="0" bottom="0" percent="0" rank="0" text="" dxfId="0">
      <formula>0</formula>
    </cfRule>
  </conditionalFormatting>
  <conditionalFormatting sqref="M28">
    <cfRule type="cellIs" priority="792" operator="notEqual" aboveAverage="0" equalAverage="0" bottom="0" percent="0" rank="0" text="" dxfId="0">
      <formula>0</formula>
    </cfRule>
  </conditionalFormatting>
  <conditionalFormatting sqref="P28">
    <cfRule type="cellIs" priority="793" operator="notEqual" aboveAverage="0" equalAverage="0" bottom="0" percent="0" rank="0" text="" dxfId="0">
      <formula>0</formula>
    </cfRule>
  </conditionalFormatting>
  <conditionalFormatting sqref="Q28">
    <cfRule type="cellIs" priority="794" operator="notEqual" aboveAverage="0" equalAverage="0" bottom="0" percent="0" rank="0" text="" dxfId="0">
      <formula>0</formula>
    </cfRule>
  </conditionalFormatting>
  <conditionalFormatting sqref="R28">
    <cfRule type="cellIs" priority="795" operator="notEqual" aboveAverage="0" equalAverage="0" bottom="0" percent="0" rank="0" text="" dxfId="0">
      <formula>0</formula>
    </cfRule>
  </conditionalFormatting>
  <conditionalFormatting sqref="S28">
    <cfRule type="cellIs" priority="796" operator="notEqual" aboveAverage="0" equalAverage="0" bottom="0" percent="0" rank="0" text="" dxfId="0">
      <formula>0</formula>
    </cfRule>
  </conditionalFormatting>
  <conditionalFormatting sqref="T28">
    <cfRule type="cellIs" priority="797" operator="notEqual" aboveAverage="0" equalAverage="0" bottom="0" percent="0" rank="0" text="" dxfId="0">
      <formula>0</formula>
    </cfRule>
  </conditionalFormatting>
  <conditionalFormatting sqref="U28">
    <cfRule type="cellIs" priority="798" operator="notEqual" aboveAverage="0" equalAverage="0" bottom="0" percent="0" rank="0" text="" dxfId="0">
      <formula>0</formula>
    </cfRule>
  </conditionalFormatting>
  <conditionalFormatting sqref="V28">
    <cfRule type="cellIs" priority="799" operator="notEqual" aboveAverage="0" equalAverage="0" bottom="0" percent="0" rank="0" text="" dxfId="0">
      <formula>0</formula>
    </cfRule>
  </conditionalFormatting>
  <conditionalFormatting sqref="W28">
    <cfRule type="cellIs" priority="800" operator="notEqual" aboveAverage="0" equalAverage="0" bottom="0" percent="0" rank="0" text="" dxfId="0">
      <formula>0</formula>
    </cfRule>
  </conditionalFormatting>
  <conditionalFormatting sqref="X28">
    <cfRule type="cellIs" priority="801" operator="notEqual" aboveAverage="0" equalAverage="0" bottom="0" percent="0" rank="0" text="" dxfId="0">
      <formula>0</formula>
    </cfRule>
  </conditionalFormatting>
  <conditionalFormatting sqref="Y28">
    <cfRule type="cellIs" priority="802" operator="notEqual" aboveAverage="0" equalAverage="0" bottom="0" percent="0" rank="0" text="" dxfId="0">
      <formula>0</formula>
    </cfRule>
  </conditionalFormatting>
  <conditionalFormatting sqref="Z28">
    <cfRule type="cellIs" priority="803" operator="notEqual" aboveAverage="0" equalAverage="0" bottom="0" percent="0" rank="0" text="" dxfId="0">
      <formula>0</formula>
    </cfRule>
  </conditionalFormatting>
  <conditionalFormatting sqref="AA28">
    <cfRule type="cellIs" priority="804" operator="notEqual" aboveAverage="0" equalAverage="0" bottom="0" percent="0" rank="0" text="" dxfId="0">
      <formula>0</formula>
    </cfRule>
  </conditionalFormatting>
  <conditionalFormatting sqref="AB28">
    <cfRule type="cellIs" priority="805" operator="notEqual" aboveAverage="0" equalAverage="0" bottom="0" percent="0" rank="0" text="" dxfId="0">
      <formula>0</formula>
    </cfRule>
  </conditionalFormatting>
  <conditionalFormatting sqref="AC28">
    <cfRule type="cellIs" priority="806" operator="notEqual" aboveAverage="0" equalAverage="0" bottom="0" percent="0" rank="0" text="" dxfId="0">
      <formula>0</formula>
    </cfRule>
  </conditionalFormatting>
  <conditionalFormatting sqref="AD28">
    <cfRule type="cellIs" priority="807" operator="notEqual" aboveAverage="0" equalAverage="0" bottom="0" percent="0" rank="0" text="" dxfId="0">
      <formula>0</formula>
    </cfRule>
  </conditionalFormatting>
  <conditionalFormatting sqref="AE28">
    <cfRule type="cellIs" priority="808" operator="notEqual" aboveAverage="0" equalAverage="0" bottom="0" percent="0" rank="0" text="" dxfId="0">
      <formula>0</formula>
    </cfRule>
  </conditionalFormatting>
  <conditionalFormatting sqref="AF28">
    <cfRule type="cellIs" priority="809" operator="notEqual" aboveAverage="0" equalAverage="0" bottom="0" percent="0" rank="0" text="" dxfId="0">
      <formula>0</formula>
    </cfRule>
  </conditionalFormatting>
  <conditionalFormatting sqref="AG28">
    <cfRule type="cellIs" priority="810" operator="notEqual" aboveAverage="0" equalAverage="0" bottom="0" percent="0" rank="0" text="" dxfId="0">
      <formula>0</formula>
    </cfRule>
  </conditionalFormatting>
  <conditionalFormatting sqref="AH28">
    <cfRule type="cellIs" priority="811" operator="notEqual" aboveAverage="0" equalAverage="0" bottom="0" percent="0" rank="0" text="" dxfId="0">
      <formula>0</formula>
    </cfRule>
  </conditionalFormatting>
  <conditionalFormatting sqref="AI28">
    <cfRule type="cellIs" priority="812" operator="notEqual" aboveAverage="0" equalAverage="0" bottom="0" percent="0" rank="0" text="" dxfId="0">
      <formula>0</formula>
    </cfRule>
  </conditionalFormatting>
  <conditionalFormatting sqref="AJ28">
    <cfRule type="cellIs" priority="813" operator="notEqual" aboveAverage="0" equalAverage="0" bottom="0" percent="0" rank="0" text="" dxfId="0">
      <formula>0</formula>
    </cfRule>
  </conditionalFormatting>
  <conditionalFormatting sqref="AK28">
    <cfRule type="cellIs" priority="814" operator="notEqual" aboveAverage="0" equalAverage="0" bottom="0" percent="0" rank="0" text="" dxfId="0">
      <formula>0</formula>
    </cfRule>
  </conditionalFormatting>
  <conditionalFormatting sqref="AL28">
    <cfRule type="cellIs" priority="815" operator="notEqual" aboveAverage="0" equalAverage="0" bottom="0" percent="0" rank="0" text="" dxfId="0">
      <formula>0</formula>
    </cfRule>
  </conditionalFormatting>
  <conditionalFormatting sqref="AM28">
    <cfRule type="cellIs" priority="816" operator="notEqual" aboveAverage="0" equalAverage="0" bottom="0" percent="0" rank="0" text="" dxfId="0">
      <formula>0</formula>
    </cfRule>
  </conditionalFormatting>
  <conditionalFormatting sqref="AN28">
    <cfRule type="cellIs" priority="817" operator="notEqual" aboveAverage="0" equalAverage="0" bottom="0" percent="0" rank="0" text="" dxfId="0">
      <formula>0</formula>
    </cfRule>
  </conditionalFormatting>
  <conditionalFormatting sqref="AO28">
    <cfRule type="cellIs" priority="818" operator="notEqual" aboveAverage="0" equalAverage="0" bottom="0" percent="0" rank="0" text="" dxfId="0">
      <formula>0</formula>
    </cfRule>
  </conditionalFormatting>
  <conditionalFormatting sqref="AP28">
    <cfRule type="cellIs" priority="819" operator="notEqual" aboveAverage="0" equalAverage="0" bottom="0" percent="0" rank="0" text="" dxfId="0">
      <formula>0</formula>
    </cfRule>
  </conditionalFormatting>
  <conditionalFormatting sqref="AQ28">
    <cfRule type="cellIs" priority="820" operator="notEqual" aboveAverage="0" equalAverage="0" bottom="0" percent="0" rank="0" text="" dxfId="0">
      <formula>0</formula>
    </cfRule>
  </conditionalFormatting>
  <conditionalFormatting sqref="AR28">
    <cfRule type="cellIs" priority="821" operator="notEqual" aboveAverage="0" equalAverage="0" bottom="0" percent="0" rank="0" text="" dxfId="0">
      <formula>0</formula>
    </cfRule>
  </conditionalFormatting>
  <conditionalFormatting sqref="AS28">
    <cfRule type="cellIs" priority="822" operator="notEqual" aboveAverage="0" equalAverage="0" bottom="0" percent="0" rank="0" text="" dxfId="0">
      <formula>0</formula>
    </cfRule>
  </conditionalFormatting>
  <conditionalFormatting sqref="AT28">
    <cfRule type="cellIs" priority="823" operator="notEqual" aboveAverage="0" equalAverage="0" bottom="0" percent="0" rank="0" text="" dxfId="0">
      <formula>0</formula>
    </cfRule>
  </conditionalFormatting>
  <conditionalFormatting sqref="AU28">
    <cfRule type="cellIs" priority="824" operator="notEqual" aboveAverage="0" equalAverage="0" bottom="0" percent="0" rank="0" text="" dxfId="0">
      <formula>0</formula>
    </cfRule>
  </conditionalFormatting>
  <conditionalFormatting sqref="AV28">
    <cfRule type="cellIs" priority="825" operator="notEqual" aboveAverage="0" equalAverage="0" bottom="0" percent="0" rank="0" text="" dxfId="0">
      <formula>0</formula>
    </cfRule>
  </conditionalFormatting>
  <conditionalFormatting sqref="AW28">
    <cfRule type="cellIs" priority="826" operator="notEqual" aboveAverage="0" equalAverage="0" bottom="0" percent="0" rank="0" text="" dxfId="0">
      <formula>0</formula>
    </cfRule>
  </conditionalFormatting>
  <conditionalFormatting sqref="AX28">
    <cfRule type="cellIs" priority="827" operator="notEqual" aboveAverage="0" equalAverage="0" bottom="0" percent="0" rank="0" text="" dxfId="0">
      <formula>0</formula>
    </cfRule>
  </conditionalFormatting>
  <conditionalFormatting sqref="AY28">
    <cfRule type="cellIs" priority="828" operator="notEqual" aboveAverage="0" equalAverage="0" bottom="0" percent="0" rank="0" text="" dxfId="0">
      <formula>0</formula>
    </cfRule>
  </conditionalFormatting>
  <conditionalFormatting sqref="AZ28">
    <cfRule type="cellIs" priority="829" operator="notEqual" aboveAverage="0" equalAverage="0" bottom="0" percent="0" rank="0" text="" dxfId="0">
      <formula>0</formula>
    </cfRule>
  </conditionalFormatting>
  <conditionalFormatting sqref="BA28">
    <cfRule type="cellIs" priority="830" operator="notEqual" aboveAverage="0" equalAverage="0" bottom="0" percent="0" rank="0" text="" dxfId="0">
      <formula>0</formula>
    </cfRule>
  </conditionalFormatting>
  <conditionalFormatting sqref="BB28">
    <cfRule type="cellIs" priority="831" operator="notEqual" aboveAverage="0" equalAverage="0" bottom="0" percent="0" rank="0" text="" dxfId="0">
      <formula>0</formula>
    </cfRule>
  </conditionalFormatting>
  <conditionalFormatting sqref="BC28">
    <cfRule type="cellIs" priority="832" operator="notEqual" aboveAverage="0" equalAverage="0" bottom="0" percent="0" rank="0" text="" dxfId="0">
      <formula>0</formula>
    </cfRule>
  </conditionalFormatting>
  <conditionalFormatting sqref="BD28">
    <cfRule type="cellIs" priority="833" operator="notEqual" aboveAverage="0" equalAverage="0" bottom="0" percent="0" rank="0" text="" dxfId="0">
      <formula>0</formula>
    </cfRule>
  </conditionalFormatting>
  <conditionalFormatting sqref="BE28">
    <cfRule type="cellIs" priority="834" operator="notEqual" aboveAverage="0" equalAverage="0" bottom="0" percent="0" rank="0" text="" dxfId="0">
      <formula>0</formula>
    </cfRule>
  </conditionalFormatting>
  <conditionalFormatting sqref="BF28">
    <cfRule type="cellIs" priority="835" operator="notEqual" aboveAverage="0" equalAverage="0" bottom="0" percent="0" rank="0" text="" dxfId="0">
      <formula>0</formula>
    </cfRule>
  </conditionalFormatting>
  <conditionalFormatting sqref="BG28">
    <cfRule type="cellIs" priority="836" operator="notEqual" aboveAverage="0" equalAverage="0" bottom="0" percent="0" rank="0" text="" dxfId="0">
      <formula>0</formula>
    </cfRule>
  </conditionalFormatting>
  <conditionalFormatting sqref="BH28">
    <cfRule type="cellIs" priority="837" operator="notEqual" aboveAverage="0" equalAverage="0" bottom="0" percent="0" rank="0" text="" dxfId="0">
      <formula>0</formula>
    </cfRule>
  </conditionalFormatting>
  <conditionalFormatting sqref="BI28">
    <cfRule type="cellIs" priority="838" operator="notEqual" aboveAverage="0" equalAverage="0" bottom="0" percent="0" rank="0" text="" dxfId="0">
      <formula>0</formula>
    </cfRule>
  </conditionalFormatting>
  <conditionalFormatting sqref="BJ28">
    <cfRule type="cellIs" priority="839" operator="notEqual" aboveAverage="0" equalAverage="0" bottom="0" percent="0" rank="0" text="" dxfId="0">
      <formula>0</formula>
    </cfRule>
  </conditionalFormatting>
  <conditionalFormatting sqref="BK28">
    <cfRule type="cellIs" priority="840" operator="notEqual" aboveAverage="0" equalAverage="0" bottom="0" percent="0" rank="0" text="" dxfId="0">
      <formula>0</formula>
    </cfRule>
  </conditionalFormatting>
  <conditionalFormatting sqref="BL28">
    <cfRule type="cellIs" priority="841" operator="notEqual" aboveAverage="0" equalAverage="0" bottom="0" percent="0" rank="0" text="" dxfId="0">
      <formula>0</formula>
    </cfRule>
  </conditionalFormatting>
  <conditionalFormatting sqref="E29">
    <cfRule type="cellIs" priority="842" operator="notEqual" aboveAverage="0" equalAverage="0" bottom="0" percent="0" rank="0" text="" dxfId="0">
      <formula>0</formula>
    </cfRule>
  </conditionalFormatting>
  <conditionalFormatting sqref="F29">
    <cfRule type="cellIs" priority="843" operator="notEqual" aboveAverage="0" equalAverage="0" bottom="0" percent="0" rank="0" text="" dxfId="0">
      <formula>0</formula>
    </cfRule>
  </conditionalFormatting>
  <conditionalFormatting sqref="G29">
    <cfRule type="cellIs" priority="844" operator="notEqual" aboveAverage="0" equalAverage="0" bottom="0" percent="0" rank="0" text="" dxfId="0">
      <formula>0</formula>
    </cfRule>
  </conditionalFormatting>
  <conditionalFormatting sqref="H29">
    <cfRule type="cellIs" priority="845" operator="notEqual" aboveAverage="0" equalAverage="0" bottom="0" percent="0" rank="0" text="" dxfId="0">
      <formula>0</formula>
    </cfRule>
  </conditionalFormatting>
  <conditionalFormatting sqref="I29">
    <cfRule type="cellIs" priority="846" operator="notEqual" aboveAverage="0" equalAverage="0" bottom="0" percent="0" rank="0" text="" dxfId="0">
      <formula>0</formula>
    </cfRule>
  </conditionalFormatting>
  <conditionalFormatting sqref="J29">
    <cfRule type="cellIs" priority="847" operator="notEqual" aboveAverage="0" equalAverage="0" bottom="0" percent="0" rank="0" text="" dxfId="0">
      <formula>0</formula>
    </cfRule>
  </conditionalFormatting>
  <conditionalFormatting sqref="M29">
    <cfRule type="cellIs" priority="848" operator="notEqual" aboveAverage="0" equalAverage="0" bottom="0" percent="0" rank="0" text="" dxfId="0">
      <formula>0</formula>
    </cfRule>
  </conditionalFormatting>
  <conditionalFormatting sqref="P29">
    <cfRule type="cellIs" priority="849" operator="notEqual" aboveAverage="0" equalAverage="0" bottom="0" percent="0" rank="0" text="" dxfId="0">
      <formula>0</formula>
    </cfRule>
  </conditionalFormatting>
  <conditionalFormatting sqref="Q29">
    <cfRule type="cellIs" priority="850" operator="notEqual" aboveAverage="0" equalAverage="0" bottom="0" percent="0" rank="0" text="" dxfId="0">
      <formula>0</formula>
    </cfRule>
  </conditionalFormatting>
  <conditionalFormatting sqref="R29">
    <cfRule type="cellIs" priority="851" operator="notEqual" aboveAverage="0" equalAverage="0" bottom="0" percent="0" rank="0" text="" dxfId="0">
      <formula>0</formula>
    </cfRule>
  </conditionalFormatting>
  <conditionalFormatting sqref="S29">
    <cfRule type="cellIs" priority="852" operator="notEqual" aboveAverage="0" equalAverage="0" bottom="0" percent="0" rank="0" text="" dxfId="0">
      <formula>0</formula>
    </cfRule>
  </conditionalFormatting>
  <conditionalFormatting sqref="T29">
    <cfRule type="cellIs" priority="853" operator="notEqual" aboveAverage="0" equalAverage="0" bottom="0" percent="0" rank="0" text="" dxfId="0">
      <formula>0</formula>
    </cfRule>
  </conditionalFormatting>
  <conditionalFormatting sqref="U29">
    <cfRule type="cellIs" priority="854" operator="notEqual" aboveAverage="0" equalAverage="0" bottom="0" percent="0" rank="0" text="" dxfId="0">
      <formula>0</formula>
    </cfRule>
  </conditionalFormatting>
  <conditionalFormatting sqref="V29">
    <cfRule type="cellIs" priority="855" operator="notEqual" aboveAverage="0" equalAverage="0" bottom="0" percent="0" rank="0" text="" dxfId="0">
      <formula>0</formula>
    </cfRule>
  </conditionalFormatting>
  <conditionalFormatting sqref="W29">
    <cfRule type="cellIs" priority="856" operator="notEqual" aboveAverage="0" equalAverage="0" bottom="0" percent="0" rank="0" text="" dxfId="0">
      <formula>0</formula>
    </cfRule>
  </conditionalFormatting>
  <conditionalFormatting sqref="X29">
    <cfRule type="cellIs" priority="857" operator="notEqual" aboveAverage="0" equalAverage="0" bottom="0" percent="0" rank="0" text="" dxfId="0">
      <formula>0</formula>
    </cfRule>
  </conditionalFormatting>
  <conditionalFormatting sqref="Y29">
    <cfRule type="cellIs" priority="858" operator="notEqual" aboveAverage="0" equalAverage="0" bottom="0" percent="0" rank="0" text="" dxfId="0">
      <formula>0</formula>
    </cfRule>
  </conditionalFormatting>
  <conditionalFormatting sqref="Z29">
    <cfRule type="cellIs" priority="859" operator="notEqual" aboveAverage="0" equalAverage="0" bottom="0" percent="0" rank="0" text="" dxfId="0">
      <formula>0</formula>
    </cfRule>
  </conditionalFormatting>
  <conditionalFormatting sqref="AA29">
    <cfRule type="cellIs" priority="860" operator="notEqual" aboveAverage="0" equalAverage="0" bottom="0" percent="0" rank="0" text="" dxfId="0">
      <formula>0</formula>
    </cfRule>
  </conditionalFormatting>
  <conditionalFormatting sqref="AB29">
    <cfRule type="cellIs" priority="861" operator="notEqual" aboveAverage="0" equalAverage="0" bottom="0" percent="0" rank="0" text="" dxfId="0">
      <formula>0</formula>
    </cfRule>
  </conditionalFormatting>
  <conditionalFormatting sqref="AC29">
    <cfRule type="cellIs" priority="862" operator="notEqual" aboveAverage="0" equalAverage="0" bottom="0" percent="0" rank="0" text="" dxfId="0">
      <formula>0</formula>
    </cfRule>
  </conditionalFormatting>
  <conditionalFormatting sqref="AD29">
    <cfRule type="cellIs" priority="863" operator="notEqual" aboveAverage="0" equalAverage="0" bottom="0" percent="0" rank="0" text="" dxfId="0">
      <formula>0</formula>
    </cfRule>
  </conditionalFormatting>
  <conditionalFormatting sqref="AE29">
    <cfRule type="cellIs" priority="864" operator="notEqual" aboveAverage="0" equalAverage="0" bottom="0" percent="0" rank="0" text="" dxfId="0">
      <formula>0</formula>
    </cfRule>
  </conditionalFormatting>
  <conditionalFormatting sqref="AF29">
    <cfRule type="cellIs" priority="865" operator="notEqual" aboveAverage="0" equalAverage="0" bottom="0" percent="0" rank="0" text="" dxfId="0">
      <formula>0</formula>
    </cfRule>
  </conditionalFormatting>
  <conditionalFormatting sqref="AG29">
    <cfRule type="cellIs" priority="866" operator="notEqual" aboveAverage="0" equalAverage="0" bottom="0" percent="0" rank="0" text="" dxfId="0">
      <formula>0</formula>
    </cfRule>
  </conditionalFormatting>
  <conditionalFormatting sqref="AH29">
    <cfRule type="cellIs" priority="867" operator="notEqual" aboveAverage="0" equalAverage="0" bottom="0" percent="0" rank="0" text="" dxfId="0">
      <formula>0</formula>
    </cfRule>
  </conditionalFormatting>
  <conditionalFormatting sqref="AI29">
    <cfRule type="cellIs" priority="868" operator="notEqual" aboveAverage="0" equalAverage="0" bottom="0" percent="0" rank="0" text="" dxfId="0">
      <formula>0</formula>
    </cfRule>
  </conditionalFormatting>
  <conditionalFormatting sqref="AJ29">
    <cfRule type="cellIs" priority="869" operator="notEqual" aboveAverage="0" equalAverage="0" bottom="0" percent="0" rank="0" text="" dxfId="0">
      <formula>0</formula>
    </cfRule>
  </conditionalFormatting>
  <conditionalFormatting sqref="AK29">
    <cfRule type="cellIs" priority="870" operator="notEqual" aboveAverage="0" equalAverage="0" bottom="0" percent="0" rank="0" text="" dxfId="0">
      <formula>0</formula>
    </cfRule>
  </conditionalFormatting>
  <conditionalFormatting sqref="AL29">
    <cfRule type="cellIs" priority="871" operator="notEqual" aboveAverage="0" equalAverage="0" bottom="0" percent="0" rank="0" text="" dxfId="0">
      <formula>0</formula>
    </cfRule>
  </conditionalFormatting>
  <conditionalFormatting sqref="AM29">
    <cfRule type="cellIs" priority="872" operator="notEqual" aboveAverage="0" equalAverage="0" bottom="0" percent="0" rank="0" text="" dxfId="0">
      <formula>0</formula>
    </cfRule>
  </conditionalFormatting>
  <conditionalFormatting sqref="AN29">
    <cfRule type="cellIs" priority="873" operator="notEqual" aboveAverage="0" equalAverage="0" bottom="0" percent="0" rank="0" text="" dxfId="0">
      <formula>0</formula>
    </cfRule>
  </conditionalFormatting>
  <conditionalFormatting sqref="AO29">
    <cfRule type="cellIs" priority="874" operator="notEqual" aboveAverage="0" equalAverage="0" bottom="0" percent="0" rank="0" text="" dxfId="0">
      <formula>0</formula>
    </cfRule>
  </conditionalFormatting>
  <conditionalFormatting sqref="AP29">
    <cfRule type="cellIs" priority="875" operator="notEqual" aboveAverage="0" equalAverage="0" bottom="0" percent="0" rank="0" text="" dxfId="0">
      <formula>0</formula>
    </cfRule>
  </conditionalFormatting>
  <conditionalFormatting sqref="AQ29">
    <cfRule type="cellIs" priority="876" operator="notEqual" aboveAverage="0" equalAverage="0" bottom="0" percent="0" rank="0" text="" dxfId="0">
      <formula>0</formula>
    </cfRule>
  </conditionalFormatting>
  <conditionalFormatting sqref="AR29">
    <cfRule type="cellIs" priority="877" operator="notEqual" aboveAverage="0" equalAverage="0" bottom="0" percent="0" rank="0" text="" dxfId="0">
      <formula>0</formula>
    </cfRule>
  </conditionalFormatting>
  <conditionalFormatting sqref="AS29">
    <cfRule type="cellIs" priority="878" operator="notEqual" aboveAverage="0" equalAverage="0" bottom="0" percent="0" rank="0" text="" dxfId="0">
      <formula>0</formula>
    </cfRule>
  </conditionalFormatting>
  <conditionalFormatting sqref="AT29">
    <cfRule type="cellIs" priority="879" operator="notEqual" aboveAverage="0" equalAverage="0" bottom="0" percent="0" rank="0" text="" dxfId="0">
      <formula>0</formula>
    </cfRule>
  </conditionalFormatting>
  <conditionalFormatting sqref="AU29">
    <cfRule type="cellIs" priority="880" operator="notEqual" aboveAverage="0" equalAverage="0" bottom="0" percent="0" rank="0" text="" dxfId="0">
      <formula>0</formula>
    </cfRule>
  </conditionalFormatting>
  <conditionalFormatting sqref="AV29">
    <cfRule type="cellIs" priority="881" operator="notEqual" aboveAverage="0" equalAverage="0" bottom="0" percent="0" rank="0" text="" dxfId="0">
      <formula>0</formula>
    </cfRule>
  </conditionalFormatting>
  <conditionalFormatting sqref="AW29">
    <cfRule type="cellIs" priority="882" operator="notEqual" aboveAverage="0" equalAverage="0" bottom="0" percent="0" rank="0" text="" dxfId="0">
      <formula>0</formula>
    </cfRule>
  </conditionalFormatting>
  <conditionalFormatting sqref="AX29">
    <cfRule type="cellIs" priority="883" operator="notEqual" aboveAverage="0" equalAverage="0" bottom="0" percent="0" rank="0" text="" dxfId="0">
      <formula>0</formula>
    </cfRule>
  </conditionalFormatting>
  <conditionalFormatting sqref="AY29">
    <cfRule type="cellIs" priority="884" operator="notEqual" aboveAverage="0" equalAverage="0" bottom="0" percent="0" rank="0" text="" dxfId="0">
      <formula>0</formula>
    </cfRule>
  </conditionalFormatting>
  <conditionalFormatting sqref="AZ29">
    <cfRule type="cellIs" priority="885" operator="notEqual" aboveAverage="0" equalAverage="0" bottom="0" percent="0" rank="0" text="" dxfId="0">
      <formula>0</formula>
    </cfRule>
  </conditionalFormatting>
  <conditionalFormatting sqref="BA29">
    <cfRule type="cellIs" priority="886" operator="notEqual" aboveAverage="0" equalAverage="0" bottom="0" percent="0" rank="0" text="" dxfId="0">
      <formula>0</formula>
    </cfRule>
  </conditionalFormatting>
  <conditionalFormatting sqref="BB29">
    <cfRule type="cellIs" priority="887" operator="notEqual" aboveAverage="0" equalAverage="0" bottom="0" percent="0" rank="0" text="" dxfId="0">
      <formula>0</formula>
    </cfRule>
  </conditionalFormatting>
  <conditionalFormatting sqref="BC29">
    <cfRule type="cellIs" priority="888" operator="notEqual" aboveAverage="0" equalAverage="0" bottom="0" percent="0" rank="0" text="" dxfId="0">
      <formula>0</formula>
    </cfRule>
  </conditionalFormatting>
  <conditionalFormatting sqref="BD29">
    <cfRule type="cellIs" priority="889" operator="notEqual" aboveAverage="0" equalAverage="0" bottom="0" percent="0" rank="0" text="" dxfId="0">
      <formula>0</formula>
    </cfRule>
  </conditionalFormatting>
  <conditionalFormatting sqref="BE29">
    <cfRule type="cellIs" priority="890" operator="notEqual" aboveAverage="0" equalAverage="0" bottom="0" percent="0" rank="0" text="" dxfId="0">
      <formula>0</formula>
    </cfRule>
  </conditionalFormatting>
  <conditionalFormatting sqref="BF29">
    <cfRule type="cellIs" priority="891" operator="notEqual" aboveAverage="0" equalAverage="0" bottom="0" percent="0" rank="0" text="" dxfId="0">
      <formula>0</formula>
    </cfRule>
  </conditionalFormatting>
  <conditionalFormatting sqref="BG29">
    <cfRule type="cellIs" priority="892" operator="notEqual" aboveAverage="0" equalAverage="0" bottom="0" percent="0" rank="0" text="" dxfId="0">
      <formula>0</formula>
    </cfRule>
  </conditionalFormatting>
  <conditionalFormatting sqref="BH29">
    <cfRule type="cellIs" priority="893" operator="notEqual" aboveAverage="0" equalAverage="0" bottom="0" percent="0" rank="0" text="" dxfId="0">
      <formula>0</formula>
    </cfRule>
  </conditionalFormatting>
  <conditionalFormatting sqref="BI29">
    <cfRule type="cellIs" priority="894" operator="notEqual" aboveAverage="0" equalAverage="0" bottom="0" percent="0" rank="0" text="" dxfId="0">
      <formula>0</formula>
    </cfRule>
  </conditionalFormatting>
  <conditionalFormatting sqref="BJ29">
    <cfRule type="cellIs" priority="895" operator="notEqual" aboveAverage="0" equalAverage="0" bottom="0" percent="0" rank="0" text="" dxfId="0">
      <formula>0</formula>
    </cfRule>
  </conditionalFormatting>
  <conditionalFormatting sqref="BK29">
    <cfRule type="cellIs" priority="896" operator="notEqual" aboveAverage="0" equalAverage="0" bottom="0" percent="0" rank="0" text="" dxfId="0">
      <formula>0</formula>
    </cfRule>
  </conditionalFormatting>
  <conditionalFormatting sqref="BL29">
    <cfRule type="cellIs" priority="897" operator="notEqual" aboveAverage="0" equalAverage="0" bottom="0" percent="0" rank="0" text="" dxfId="0">
      <formula>0</formula>
    </cfRule>
  </conditionalFormatting>
  <conditionalFormatting sqref="E30">
    <cfRule type="cellIs" priority="898" operator="notEqual" aboveAverage="0" equalAverage="0" bottom="0" percent="0" rank="0" text="" dxfId="0">
      <formula>0</formula>
    </cfRule>
  </conditionalFormatting>
  <conditionalFormatting sqref="F30">
    <cfRule type="cellIs" priority="899" operator="notEqual" aboveAverage="0" equalAverage="0" bottom="0" percent="0" rank="0" text="" dxfId="0">
      <formula>0</formula>
    </cfRule>
  </conditionalFormatting>
  <conditionalFormatting sqref="G30">
    <cfRule type="cellIs" priority="900" operator="notEqual" aboveAverage="0" equalAverage="0" bottom="0" percent="0" rank="0" text="" dxfId="0">
      <formula>0</formula>
    </cfRule>
  </conditionalFormatting>
  <conditionalFormatting sqref="H30">
    <cfRule type="cellIs" priority="901" operator="notEqual" aboveAverage="0" equalAverage="0" bottom="0" percent="0" rank="0" text="" dxfId="0">
      <formula>0</formula>
    </cfRule>
  </conditionalFormatting>
  <conditionalFormatting sqref="I30">
    <cfRule type="cellIs" priority="902" operator="notEqual" aboveAverage="0" equalAverage="0" bottom="0" percent="0" rank="0" text="" dxfId="0">
      <formula>0</formula>
    </cfRule>
  </conditionalFormatting>
  <conditionalFormatting sqref="J30">
    <cfRule type="cellIs" priority="903" operator="notEqual" aboveAverage="0" equalAverage="0" bottom="0" percent="0" rank="0" text="" dxfId="0">
      <formula>0</formula>
    </cfRule>
  </conditionalFormatting>
  <conditionalFormatting sqref="M30">
    <cfRule type="cellIs" priority="904" operator="notEqual" aboveAverage="0" equalAverage="0" bottom="0" percent="0" rank="0" text="" dxfId="0">
      <formula>0</formula>
    </cfRule>
  </conditionalFormatting>
  <conditionalFormatting sqref="P30">
    <cfRule type="cellIs" priority="905" operator="notEqual" aboveAverage="0" equalAverage="0" bottom="0" percent="0" rank="0" text="" dxfId="0">
      <formula>0</formula>
    </cfRule>
  </conditionalFormatting>
  <conditionalFormatting sqref="Q30">
    <cfRule type="cellIs" priority="906" operator="notEqual" aboveAverage="0" equalAverage="0" bottom="0" percent="0" rank="0" text="" dxfId="0">
      <formula>0</formula>
    </cfRule>
  </conditionalFormatting>
  <conditionalFormatting sqref="R30">
    <cfRule type="cellIs" priority="907" operator="notEqual" aboveAverage="0" equalAverage="0" bottom="0" percent="0" rank="0" text="" dxfId="0">
      <formula>0</formula>
    </cfRule>
  </conditionalFormatting>
  <conditionalFormatting sqref="S30">
    <cfRule type="cellIs" priority="908" operator="notEqual" aboveAverage="0" equalAverage="0" bottom="0" percent="0" rank="0" text="" dxfId="0">
      <formula>0</formula>
    </cfRule>
  </conditionalFormatting>
  <conditionalFormatting sqref="T30">
    <cfRule type="cellIs" priority="909" operator="notEqual" aboveAverage="0" equalAverage="0" bottom="0" percent="0" rank="0" text="" dxfId="0">
      <formula>0</formula>
    </cfRule>
  </conditionalFormatting>
  <conditionalFormatting sqref="U30">
    <cfRule type="cellIs" priority="910" operator="notEqual" aboveAverage="0" equalAverage="0" bottom="0" percent="0" rank="0" text="" dxfId="0">
      <formula>0</formula>
    </cfRule>
  </conditionalFormatting>
  <conditionalFormatting sqref="V30">
    <cfRule type="cellIs" priority="911" operator="notEqual" aboveAverage="0" equalAverage="0" bottom="0" percent="0" rank="0" text="" dxfId="0">
      <formula>0</formula>
    </cfRule>
  </conditionalFormatting>
  <conditionalFormatting sqref="W30">
    <cfRule type="cellIs" priority="912" operator="notEqual" aboveAverage="0" equalAverage="0" bottom="0" percent="0" rank="0" text="" dxfId="0">
      <formula>0</formula>
    </cfRule>
  </conditionalFormatting>
  <conditionalFormatting sqref="X30">
    <cfRule type="cellIs" priority="913" operator="notEqual" aboveAverage="0" equalAverage="0" bottom="0" percent="0" rank="0" text="" dxfId="0">
      <formula>0</formula>
    </cfRule>
  </conditionalFormatting>
  <conditionalFormatting sqref="Y30">
    <cfRule type="cellIs" priority="914" operator="notEqual" aboveAverage="0" equalAverage="0" bottom="0" percent="0" rank="0" text="" dxfId="0">
      <formula>0</formula>
    </cfRule>
  </conditionalFormatting>
  <conditionalFormatting sqref="Z30">
    <cfRule type="cellIs" priority="915" operator="notEqual" aboveAverage="0" equalAverage="0" bottom="0" percent="0" rank="0" text="" dxfId="0">
      <formula>0</formula>
    </cfRule>
  </conditionalFormatting>
  <conditionalFormatting sqref="AA30">
    <cfRule type="cellIs" priority="916" operator="notEqual" aboveAverage="0" equalAverage="0" bottom="0" percent="0" rank="0" text="" dxfId="0">
      <formula>0</formula>
    </cfRule>
  </conditionalFormatting>
  <conditionalFormatting sqref="AB30">
    <cfRule type="cellIs" priority="917" operator="notEqual" aboveAverage="0" equalAverage="0" bottom="0" percent="0" rank="0" text="" dxfId="0">
      <formula>0</formula>
    </cfRule>
  </conditionalFormatting>
  <conditionalFormatting sqref="AC30">
    <cfRule type="cellIs" priority="918" operator="notEqual" aboveAverage="0" equalAverage="0" bottom="0" percent="0" rank="0" text="" dxfId="0">
      <formula>0</formula>
    </cfRule>
  </conditionalFormatting>
  <conditionalFormatting sqref="AD30">
    <cfRule type="cellIs" priority="919" operator="notEqual" aboveAverage="0" equalAverage="0" bottom="0" percent="0" rank="0" text="" dxfId="0">
      <formula>0</formula>
    </cfRule>
  </conditionalFormatting>
  <conditionalFormatting sqref="AE30">
    <cfRule type="cellIs" priority="920" operator="notEqual" aboveAverage="0" equalAverage="0" bottom="0" percent="0" rank="0" text="" dxfId="0">
      <formula>0</formula>
    </cfRule>
  </conditionalFormatting>
  <conditionalFormatting sqref="AF30">
    <cfRule type="cellIs" priority="921" operator="notEqual" aboveAverage="0" equalAverage="0" bottom="0" percent="0" rank="0" text="" dxfId="0">
      <formula>0</formula>
    </cfRule>
  </conditionalFormatting>
  <conditionalFormatting sqref="AG30">
    <cfRule type="cellIs" priority="922" operator="notEqual" aboveAverage="0" equalAverage="0" bottom="0" percent="0" rank="0" text="" dxfId="0">
      <formula>0</formula>
    </cfRule>
  </conditionalFormatting>
  <conditionalFormatting sqref="AH30">
    <cfRule type="cellIs" priority="923" operator="notEqual" aboveAverage="0" equalAverage="0" bottom="0" percent="0" rank="0" text="" dxfId="0">
      <formula>0</formula>
    </cfRule>
  </conditionalFormatting>
  <conditionalFormatting sqref="AI30">
    <cfRule type="cellIs" priority="924" operator="notEqual" aboveAverage="0" equalAverage="0" bottom="0" percent="0" rank="0" text="" dxfId="0">
      <formula>0</formula>
    </cfRule>
  </conditionalFormatting>
  <conditionalFormatting sqref="AJ30">
    <cfRule type="cellIs" priority="925" operator="notEqual" aboveAverage="0" equalAverage="0" bottom="0" percent="0" rank="0" text="" dxfId="0">
      <formula>0</formula>
    </cfRule>
  </conditionalFormatting>
  <conditionalFormatting sqref="AK30">
    <cfRule type="cellIs" priority="926" operator="notEqual" aboveAverage="0" equalAverage="0" bottom="0" percent="0" rank="0" text="" dxfId="0">
      <formula>0</formula>
    </cfRule>
  </conditionalFormatting>
  <conditionalFormatting sqref="AL30">
    <cfRule type="cellIs" priority="927" operator="notEqual" aboveAverage="0" equalAverage="0" bottom="0" percent="0" rank="0" text="" dxfId="0">
      <formula>0</formula>
    </cfRule>
  </conditionalFormatting>
  <conditionalFormatting sqref="AM30">
    <cfRule type="cellIs" priority="928" operator="notEqual" aboveAverage="0" equalAverage="0" bottom="0" percent="0" rank="0" text="" dxfId="0">
      <formula>0</formula>
    </cfRule>
  </conditionalFormatting>
  <conditionalFormatting sqref="AN30">
    <cfRule type="cellIs" priority="929" operator="notEqual" aboveAverage="0" equalAverage="0" bottom="0" percent="0" rank="0" text="" dxfId="0">
      <formula>0</formula>
    </cfRule>
  </conditionalFormatting>
  <conditionalFormatting sqref="AO30">
    <cfRule type="cellIs" priority="930" operator="notEqual" aboveAverage="0" equalAverage="0" bottom="0" percent="0" rank="0" text="" dxfId="0">
      <formula>0</formula>
    </cfRule>
  </conditionalFormatting>
  <conditionalFormatting sqref="AP30">
    <cfRule type="cellIs" priority="931" operator="notEqual" aboveAverage="0" equalAverage="0" bottom="0" percent="0" rank="0" text="" dxfId="0">
      <formula>0</formula>
    </cfRule>
  </conditionalFormatting>
  <conditionalFormatting sqref="AQ30">
    <cfRule type="cellIs" priority="932" operator="notEqual" aboveAverage="0" equalAverage="0" bottom="0" percent="0" rank="0" text="" dxfId="0">
      <formula>0</formula>
    </cfRule>
  </conditionalFormatting>
  <conditionalFormatting sqref="AR30">
    <cfRule type="cellIs" priority="933" operator="notEqual" aboveAverage="0" equalAverage="0" bottom="0" percent="0" rank="0" text="" dxfId="0">
      <formula>0</formula>
    </cfRule>
  </conditionalFormatting>
  <conditionalFormatting sqref="AS30">
    <cfRule type="cellIs" priority="934" operator="notEqual" aboveAverage="0" equalAverage="0" bottom="0" percent="0" rank="0" text="" dxfId="0">
      <formula>0</formula>
    </cfRule>
  </conditionalFormatting>
  <conditionalFormatting sqref="AT30">
    <cfRule type="cellIs" priority="935" operator="notEqual" aboveAverage="0" equalAverage="0" bottom="0" percent="0" rank="0" text="" dxfId="0">
      <formula>0</formula>
    </cfRule>
  </conditionalFormatting>
  <conditionalFormatting sqref="AU30">
    <cfRule type="cellIs" priority="936" operator="notEqual" aboveAverage="0" equalAverage="0" bottom="0" percent="0" rank="0" text="" dxfId="0">
      <formula>0</formula>
    </cfRule>
  </conditionalFormatting>
  <conditionalFormatting sqref="AV30">
    <cfRule type="cellIs" priority="937" operator="notEqual" aboveAverage="0" equalAverage="0" bottom="0" percent="0" rank="0" text="" dxfId="0">
      <formula>0</formula>
    </cfRule>
  </conditionalFormatting>
  <conditionalFormatting sqref="AW30">
    <cfRule type="cellIs" priority="938" operator="notEqual" aboveAverage="0" equalAverage="0" bottom="0" percent="0" rank="0" text="" dxfId="0">
      <formula>0</formula>
    </cfRule>
  </conditionalFormatting>
  <conditionalFormatting sqref="AX30">
    <cfRule type="cellIs" priority="939" operator="notEqual" aboveAverage="0" equalAverage="0" bottom="0" percent="0" rank="0" text="" dxfId="0">
      <formula>0</formula>
    </cfRule>
  </conditionalFormatting>
  <conditionalFormatting sqref="AY30">
    <cfRule type="cellIs" priority="940" operator="notEqual" aboveAverage="0" equalAverage="0" bottom="0" percent="0" rank="0" text="" dxfId="0">
      <formula>0</formula>
    </cfRule>
  </conditionalFormatting>
  <conditionalFormatting sqref="AZ30">
    <cfRule type="cellIs" priority="941" operator="notEqual" aboveAverage="0" equalAverage="0" bottom="0" percent="0" rank="0" text="" dxfId="0">
      <formula>0</formula>
    </cfRule>
  </conditionalFormatting>
  <conditionalFormatting sqref="BA30">
    <cfRule type="cellIs" priority="942" operator="notEqual" aboveAverage="0" equalAverage="0" bottom="0" percent="0" rank="0" text="" dxfId="0">
      <formula>0</formula>
    </cfRule>
  </conditionalFormatting>
  <conditionalFormatting sqref="BB30">
    <cfRule type="cellIs" priority="943" operator="notEqual" aboveAverage="0" equalAverage="0" bottom="0" percent="0" rank="0" text="" dxfId="0">
      <formula>0</formula>
    </cfRule>
  </conditionalFormatting>
  <conditionalFormatting sqref="BC30">
    <cfRule type="cellIs" priority="944" operator="notEqual" aboveAverage="0" equalAverage="0" bottom="0" percent="0" rank="0" text="" dxfId="0">
      <formula>0</formula>
    </cfRule>
  </conditionalFormatting>
  <conditionalFormatting sqref="BD30">
    <cfRule type="cellIs" priority="945" operator="notEqual" aboveAverage="0" equalAverage="0" bottom="0" percent="0" rank="0" text="" dxfId="0">
      <formula>0</formula>
    </cfRule>
  </conditionalFormatting>
  <conditionalFormatting sqref="BE30">
    <cfRule type="cellIs" priority="946" operator="notEqual" aboveAverage="0" equalAverage="0" bottom="0" percent="0" rank="0" text="" dxfId="0">
      <formula>0</formula>
    </cfRule>
  </conditionalFormatting>
  <conditionalFormatting sqref="BF30">
    <cfRule type="cellIs" priority="947" operator="notEqual" aboveAverage="0" equalAverage="0" bottom="0" percent="0" rank="0" text="" dxfId="0">
      <formula>0</formula>
    </cfRule>
  </conditionalFormatting>
  <conditionalFormatting sqref="BG30">
    <cfRule type="cellIs" priority="948" operator="notEqual" aboveAverage="0" equalAverage="0" bottom="0" percent="0" rank="0" text="" dxfId="0">
      <formula>0</formula>
    </cfRule>
  </conditionalFormatting>
  <conditionalFormatting sqref="BH30">
    <cfRule type="cellIs" priority="949" operator="notEqual" aboveAverage="0" equalAverage="0" bottom="0" percent="0" rank="0" text="" dxfId="0">
      <formula>0</formula>
    </cfRule>
  </conditionalFormatting>
  <conditionalFormatting sqref="BI30">
    <cfRule type="cellIs" priority="950" operator="notEqual" aboveAverage="0" equalAverage="0" bottom="0" percent="0" rank="0" text="" dxfId="0">
      <formula>0</formula>
    </cfRule>
  </conditionalFormatting>
  <conditionalFormatting sqref="BJ30">
    <cfRule type="cellIs" priority="951" operator="notEqual" aboveAverage="0" equalAverage="0" bottom="0" percent="0" rank="0" text="" dxfId="0">
      <formula>0</formula>
    </cfRule>
  </conditionalFormatting>
  <conditionalFormatting sqref="BK30">
    <cfRule type="cellIs" priority="952" operator="notEqual" aboveAverage="0" equalAverage="0" bottom="0" percent="0" rank="0" text="" dxfId="0">
      <formula>0</formula>
    </cfRule>
  </conditionalFormatting>
  <conditionalFormatting sqref="BL30">
    <cfRule type="cellIs" priority="953" operator="notEqual" aboveAverage="0" equalAverage="0" bottom="0" percent="0" rank="0" text="" dxfId="0">
      <formula>0</formula>
    </cfRule>
  </conditionalFormatting>
  <conditionalFormatting sqref="E31">
    <cfRule type="cellIs" priority="954" operator="notEqual" aboveAverage="0" equalAverage="0" bottom="0" percent="0" rank="0" text="" dxfId="0">
      <formula>0</formula>
    </cfRule>
  </conditionalFormatting>
  <conditionalFormatting sqref="F31">
    <cfRule type="cellIs" priority="955" operator="notEqual" aboveAverage="0" equalAverage="0" bottom="0" percent="0" rank="0" text="" dxfId="0">
      <formula>0</formula>
    </cfRule>
  </conditionalFormatting>
  <conditionalFormatting sqref="G31">
    <cfRule type="cellIs" priority="956" operator="notEqual" aboveAverage="0" equalAverage="0" bottom="0" percent="0" rank="0" text="" dxfId="0">
      <formula>0</formula>
    </cfRule>
  </conditionalFormatting>
  <conditionalFormatting sqref="H31">
    <cfRule type="cellIs" priority="957" operator="notEqual" aboveAverage="0" equalAverage="0" bottom="0" percent="0" rank="0" text="" dxfId="0">
      <formula>0</formula>
    </cfRule>
  </conditionalFormatting>
  <conditionalFormatting sqref="I31">
    <cfRule type="cellIs" priority="958" operator="notEqual" aboveAverage="0" equalAverage="0" bottom="0" percent="0" rank="0" text="" dxfId="0">
      <formula>0</formula>
    </cfRule>
  </conditionalFormatting>
  <conditionalFormatting sqref="J31">
    <cfRule type="cellIs" priority="959" operator="notEqual" aboveAverage="0" equalAverage="0" bottom="0" percent="0" rank="0" text="" dxfId="0">
      <formula>0</formula>
    </cfRule>
  </conditionalFormatting>
  <conditionalFormatting sqref="M31">
    <cfRule type="cellIs" priority="960" operator="notEqual" aboveAverage="0" equalAverage="0" bottom="0" percent="0" rank="0" text="" dxfId="0">
      <formula>0</formula>
    </cfRule>
  </conditionalFormatting>
  <conditionalFormatting sqref="P31">
    <cfRule type="cellIs" priority="961" operator="notEqual" aboveAverage="0" equalAverage="0" bottom="0" percent="0" rank="0" text="" dxfId="0">
      <formula>0</formula>
    </cfRule>
  </conditionalFormatting>
  <conditionalFormatting sqref="Q31">
    <cfRule type="cellIs" priority="962" operator="notEqual" aboveAverage="0" equalAverage="0" bottom="0" percent="0" rank="0" text="" dxfId="0">
      <formula>0</formula>
    </cfRule>
  </conditionalFormatting>
  <conditionalFormatting sqref="R31">
    <cfRule type="cellIs" priority="963" operator="notEqual" aboveAverage="0" equalAverage="0" bottom="0" percent="0" rank="0" text="" dxfId="0">
      <formula>0</formula>
    </cfRule>
  </conditionalFormatting>
  <conditionalFormatting sqref="S31">
    <cfRule type="cellIs" priority="964" operator="notEqual" aboveAverage="0" equalAverage="0" bottom="0" percent="0" rank="0" text="" dxfId="0">
      <formula>0</formula>
    </cfRule>
  </conditionalFormatting>
  <conditionalFormatting sqref="T31">
    <cfRule type="cellIs" priority="965" operator="notEqual" aboveAverage="0" equalAverage="0" bottom="0" percent="0" rank="0" text="" dxfId="0">
      <formula>0</formula>
    </cfRule>
  </conditionalFormatting>
  <conditionalFormatting sqref="U31">
    <cfRule type="cellIs" priority="966" operator="notEqual" aboveAverage="0" equalAverage="0" bottom="0" percent="0" rank="0" text="" dxfId="0">
      <formula>0</formula>
    </cfRule>
  </conditionalFormatting>
  <conditionalFormatting sqref="V31">
    <cfRule type="cellIs" priority="967" operator="notEqual" aboveAverage="0" equalAverage="0" bottom="0" percent="0" rank="0" text="" dxfId="0">
      <formula>0</formula>
    </cfRule>
  </conditionalFormatting>
  <conditionalFormatting sqref="W31">
    <cfRule type="cellIs" priority="968" operator="notEqual" aboveAverage="0" equalAverage="0" bottom="0" percent="0" rank="0" text="" dxfId="0">
      <formula>0</formula>
    </cfRule>
  </conditionalFormatting>
  <conditionalFormatting sqref="X31">
    <cfRule type="cellIs" priority="969" operator="notEqual" aboveAverage="0" equalAverage="0" bottom="0" percent="0" rank="0" text="" dxfId="0">
      <formula>0</formula>
    </cfRule>
  </conditionalFormatting>
  <conditionalFormatting sqref="Y31">
    <cfRule type="cellIs" priority="970" operator="notEqual" aboveAverage="0" equalAverage="0" bottom="0" percent="0" rank="0" text="" dxfId="0">
      <formula>0</formula>
    </cfRule>
  </conditionalFormatting>
  <conditionalFormatting sqref="Z31">
    <cfRule type="cellIs" priority="971" operator="notEqual" aboveAverage="0" equalAverage="0" bottom="0" percent="0" rank="0" text="" dxfId="0">
      <formula>0</formula>
    </cfRule>
  </conditionalFormatting>
  <conditionalFormatting sqref="AA31">
    <cfRule type="cellIs" priority="972" operator="notEqual" aboveAverage="0" equalAverage="0" bottom="0" percent="0" rank="0" text="" dxfId="0">
      <formula>0</formula>
    </cfRule>
  </conditionalFormatting>
  <conditionalFormatting sqref="AB31">
    <cfRule type="cellIs" priority="973" operator="notEqual" aboveAverage="0" equalAverage="0" bottom="0" percent="0" rank="0" text="" dxfId="0">
      <formula>0</formula>
    </cfRule>
  </conditionalFormatting>
  <conditionalFormatting sqref="AC31">
    <cfRule type="cellIs" priority="974" operator="notEqual" aboveAverage="0" equalAverage="0" bottom="0" percent="0" rank="0" text="" dxfId="0">
      <formula>0</formula>
    </cfRule>
  </conditionalFormatting>
  <conditionalFormatting sqref="AD31">
    <cfRule type="cellIs" priority="975" operator="notEqual" aboveAverage="0" equalAverage="0" bottom="0" percent="0" rank="0" text="" dxfId="0">
      <formula>0</formula>
    </cfRule>
  </conditionalFormatting>
  <conditionalFormatting sqref="AE31">
    <cfRule type="cellIs" priority="976" operator="notEqual" aboveAverage="0" equalAverage="0" bottom="0" percent="0" rank="0" text="" dxfId="0">
      <formula>0</formula>
    </cfRule>
  </conditionalFormatting>
  <conditionalFormatting sqref="AF31">
    <cfRule type="cellIs" priority="977" operator="notEqual" aboveAverage="0" equalAverage="0" bottom="0" percent="0" rank="0" text="" dxfId="0">
      <formula>0</formula>
    </cfRule>
  </conditionalFormatting>
  <conditionalFormatting sqref="AG31">
    <cfRule type="cellIs" priority="978" operator="notEqual" aboveAverage="0" equalAverage="0" bottom="0" percent="0" rank="0" text="" dxfId="0">
      <formula>0</formula>
    </cfRule>
  </conditionalFormatting>
  <conditionalFormatting sqref="AH31">
    <cfRule type="cellIs" priority="979" operator="notEqual" aboveAverage="0" equalAverage="0" bottom="0" percent="0" rank="0" text="" dxfId="0">
      <formula>0</formula>
    </cfRule>
  </conditionalFormatting>
  <conditionalFormatting sqref="AI31">
    <cfRule type="cellIs" priority="980" operator="notEqual" aboveAverage="0" equalAverage="0" bottom="0" percent="0" rank="0" text="" dxfId="0">
      <formula>0</formula>
    </cfRule>
  </conditionalFormatting>
  <conditionalFormatting sqref="AJ31">
    <cfRule type="cellIs" priority="981" operator="notEqual" aboveAverage="0" equalAverage="0" bottom="0" percent="0" rank="0" text="" dxfId="0">
      <formula>0</formula>
    </cfRule>
  </conditionalFormatting>
  <conditionalFormatting sqref="AK31">
    <cfRule type="cellIs" priority="982" operator="notEqual" aboveAverage="0" equalAverage="0" bottom="0" percent="0" rank="0" text="" dxfId="0">
      <formula>0</formula>
    </cfRule>
  </conditionalFormatting>
  <conditionalFormatting sqref="AL31">
    <cfRule type="cellIs" priority="983" operator="notEqual" aboveAverage="0" equalAverage="0" bottom="0" percent="0" rank="0" text="" dxfId="0">
      <formula>0</formula>
    </cfRule>
  </conditionalFormatting>
  <conditionalFormatting sqref="AM31">
    <cfRule type="cellIs" priority="984" operator="notEqual" aboveAverage="0" equalAverage="0" bottom="0" percent="0" rank="0" text="" dxfId="0">
      <formula>0</formula>
    </cfRule>
  </conditionalFormatting>
  <conditionalFormatting sqref="AN31">
    <cfRule type="cellIs" priority="985" operator="notEqual" aboveAverage="0" equalAverage="0" bottom="0" percent="0" rank="0" text="" dxfId="0">
      <formula>0</formula>
    </cfRule>
  </conditionalFormatting>
  <conditionalFormatting sqref="AO31">
    <cfRule type="cellIs" priority="986" operator="notEqual" aboveAverage="0" equalAverage="0" bottom="0" percent="0" rank="0" text="" dxfId="0">
      <formula>0</formula>
    </cfRule>
  </conditionalFormatting>
  <conditionalFormatting sqref="AP31">
    <cfRule type="cellIs" priority="987" operator="notEqual" aboveAverage="0" equalAverage="0" bottom="0" percent="0" rank="0" text="" dxfId="0">
      <formula>0</formula>
    </cfRule>
  </conditionalFormatting>
  <conditionalFormatting sqref="AQ31">
    <cfRule type="cellIs" priority="988" operator="notEqual" aboveAverage="0" equalAverage="0" bottom="0" percent="0" rank="0" text="" dxfId="0">
      <formula>0</formula>
    </cfRule>
  </conditionalFormatting>
  <conditionalFormatting sqref="AR31">
    <cfRule type="cellIs" priority="989" operator="notEqual" aboveAverage="0" equalAverage="0" bottom="0" percent="0" rank="0" text="" dxfId="0">
      <formula>0</formula>
    </cfRule>
  </conditionalFormatting>
  <conditionalFormatting sqref="AS31">
    <cfRule type="cellIs" priority="990" operator="notEqual" aboveAverage="0" equalAverage="0" bottom="0" percent="0" rank="0" text="" dxfId="0">
      <formula>0</formula>
    </cfRule>
  </conditionalFormatting>
  <conditionalFormatting sqref="AT31">
    <cfRule type="cellIs" priority="991" operator="notEqual" aboveAverage="0" equalAverage="0" bottom="0" percent="0" rank="0" text="" dxfId="0">
      <formula>0</formula>
    </cfRule>
  </conditionalFormatting>
  <conditionalFormatting sqref="AU31">
    <cfRule type="cellIs" priority="992" operator="notEqual" aboveAverage="0" equalAverage="0" bottom="0" percent="0" rank="0" text="" dxfId="0">
      <formula>0</formula>
    </cfRule>
  </conditionalFormatting>
  <conditionalFormatting sqref="AV31">
    <cfRule type="cellIs" priority="993" operator="notEqual" aboveAverage="0" equalAverage="0" bottom="0" percent="0" rank="0" text="" dxfId="0">
      <formula>0</formula>
    </cfRule>
  </conditionalFormatting>
  <conditionalFormatting sqref="AW31">
    <cfRule type="cellIs" priority="994" operator="notEqual" aboveAverage="0" equalAverage="0" bottom="0" percent="0" rank="0" text="" dxfId="0">
      <formula>0</formula>
    </cfRule>
  </conditionalFormatting>
  <conditionalFormatting sqref="AX31">
    <cfRule type="cellIs" priority="995" operator="notEqual" aboveAverage="0" equalAverage="0" bottom="0" percent="0" rank="0" text="" dxfId="0">
      <formula>0</formula>
    </cfRule>
  </conditionalFormatting>
  <conditionalFormatting sqref="AY31">
    <cfRule type="cellIs" priority="996" operator="notEqual" aboveAverage="0" equalAverage="0" bottom="0" percent="0" rank="0" text="" dxfId="0">
      <formula>0</formula>
    </cfRule>
  </conditionalFormatting>
  <conditionalFormatting sqref="AZ31">
    <cfRule type="cellIs" priority="997" operator="notEqual" aboveAverage="0" equalAverage="0" bottom="0" percent="0" rank="0" text="" dxfId="0">
      <formula>0</formula>
    </cfRule>
  </conditionalFormatting>
  <conditionalFormatting sqref="BA31">
    <cfRule type="cellIs" priority="998" operator="notEqual" aboveAverage="0" equalAverage="0" bottom="0" percent="0" rank="0" text="" dxfId="0">
      <formula>0</formula>
    </cfRule>
  </conditionalFormatting>
  <conditionalFormatting sqref="BB31">
    <cfRule type="cellIs" priority="999" operator="notEqual" aboveAverage="0" equalAverage="0" bottom="0" percent="0" rank="0" text="" dxfId="0">
      <formula>0</formula>
    </cfRule>
  </conditionalFormatting>
  <conditionalFormatting sqref="BC31">
    <cfRule type="cellIs" priority="1000" operator="notEqual" aboveAverage="0" equalAverage="0" bottom="0" percent="0" rank="0" text="" dxfId="0">
      <formula>0</formula>
    </cfRule>
  </conditionalFormatting>
  <conditionalFormatting sqref="BD31">
    <cfRule type="cellIs" priority="1001" operator="notEqual" aboveAverage="0" equalAverage="0" bottom="0" percent="0" rank="0" text="" dxfId="0">
      <formula>0</formula>
    </cfRule>
  </conditionalFormatting>
  <conditionalFormatting sqref="BE31">
    <cfRule type="cellIs" priority="1002" operator="notEqual" aboveAverage="0" equalAverage="0" bottom="0" percent="0" rank="0" text="" dxfId="0">
      <formula>0</formula>
    </cfRule>
  </conditionalFormatting>
  <conditionalFormatting sqref="BF31">
    <cfRule type="cellIs" priority="1003" operator="notEqual" aboveAverage="0" equalAverage="0" bottom="0" percent="0" rank="0" text="" dxfId="0">
      <formula>0</formula>
    </cfRule>
  </conditionalFormatting>
  <conditionalFormatting sqref="BG31">
    <cfRule type="cellIs" priority="1004" operator="notEqual" aboveAverage="0" equalAverage="0" bottom="0" percent="0" rank="0" text="" dxfId="0">
      <formula>0</formula>
    </cfRule>
  </conditionalFormatting>
  <conditionalFormatting sqref="BH31">
    <cfRule type="cellIs" priority="1005" operator="notEqual" aboveAverage="0" equalAverage="0" bottom="0" percent="0" rank="0" text="" dxfId="0">
      <formula>0</formula>
    </cfRule>
  </conditionalFormatting>
  <conditionalFormatting sqref="BI31">
    <cfRule type="cellIs" priority="1006" operator="notEqual" aboveAverage="0" equalAverage="0" bottom="0" percent="0" rank="0" text="" dxfId="0">
      <formula>0</formula>
    </cfRule>
  </conditionalFormatting>
  <conditionalFormatting sqref="BJ31">
    <cfRule type="cellIs" priority="1007" operator="notEqual" aboveAverage="0" equalAverage="0" bottom="0" percent="0" rank="0" text="" dxfId="0">
      <formula>0</formula>
    </cfRule>
  </conditionalFormatting>
  <conditionalFormatting sqref="BK31">
    <cfRule type="cellIs" priority="1008" operator="notEqual" aboveAverage="0" equalAverage="0" bottom="0" percent="0" rank="0" text="" dxfId="0">
      <formula>0</formula>
    </cfRule>
  </conditionalFormatting>
  <conditionalFormatting sqref="BL31">
    <cfRule type="cellIs" priority="1009" operator="notEqual" aboveAverage="0" equalAverage="0" bottom="0" percent="0" rank="0" text="" dxfId="0">
      <formula>0</formula>
    </cfRule>
  </conditionalFormatting>
  <conditionalFormatting sqref="E32">
    <cfRule type="cellIs" priority="1010" operator="notEqual" aboveAverage="0" equalAverage="0" bottom="0" percent="0" rank="0" text="" dxfId="0">
      <formula>0</formula>
    </cfRule>
  </conditionalFormatting>
  <conditionalFormatting sqref="F32">
    <cfRule type="cellIs" priority="1011" operator="notEqual" aboveAverage="0" equalAverage="0" bottom="0" percent="0" rank="0" text="" dxfId="0">
      <formula>0</formula>
    </cfRule>
  </conditionalFormatting>
  <conditionalFormatting sqref="G32">
    <cfRule type="cellIs" priority="1012" operator="notEqual" aboveAverage="0" equalAverage="0" bottom="0" percent="0" rank="0" text="" dxfId="0">
      <formula>0</formula>
    </cfRule>
  </conditionalFormatting>
  <conditionalFormatting sqref="H32">
    <cfRule type="cellIs" priority="1013" operator="notEqual" aboveAverage="0" equalAverage="0" bottom="0" percent="0" rank="0" text="" dxfId="0">
      <formula>0</formula>
    </cfRule>
  </conditionalFormatting>
  <conditionalFormatting sqref="I32">
    <cfRule type="cellIs" priority="1014" operator="notEqual" aboveAverage="0" equalAverage="0" bottom="0" percent="0" rank="0" text="" dxfId="0">
      <formula>0</formula>
    </cfRule>
  </conditionalFormatting>
  <conditionalFormatting sqref="J32">
    <cfRule type="cellIs" priority="1015" operator="notEqual" aboveAverage="0" equalAverage="0" bottom="0" percent="0" rank="0" text="" dxfId="0">
      <formula>0</formula>
    </cfRule>
  </conditionalFormatting>
  <conditionalFormatting sqref="M32">
    <cfRule type="cellIs" priority="1016" operator="notEqual" aboveAverage="0" equalAverage="0" bottom="0" percent="0" rank="0" text="" dxfId="0">
      <formula>0</formula>
    </cfRule>
  </conditionalFormatting>
  <conditionalFormatting sqref="V32">
    <cfRule type="cellIs" priority="1017" operator="notEqual" aboveAverage="0" equalAverage="0" bottom="0" percent="0" rank="0" text="" dxfId="0">
      <formula>0</formula>
    </cfRule>
  </conditionalFormatting>
  <conditionalFormatting sqref="W32">
    <cfRule type="cellIs" priority="1018" operator="notEqual" aboveAverage="0" equalAverage="0" bottom="0" percent="0" rank="0" text="" dxfId="0">
      <formula>0</formula>
    </cfRule>
  </conditionalFormatting>
  <conditionalFormatting sqref="X32">
    <cfRule type="cellIs" priority="1019" operator="notEqual" aboveAverage="0" equalAverage="0" bottom="0" percent="0" rank="0" text="" dxfId="0">
      <formula>0</formula>
    </cfRule>
  </conditionalFormatting>
  <conditionalFormatting sqref="Y32">
    <cfRule type="cellIs" priority="1020" operator="notEqual" aboveAverage="0" equalAverage="0" bottom="0" percent="0" rank="0" text="" dxfId="0">
      <formula>0</formula>
    </cfRule>
  </conditionalFormatting>
  <conditionalFormatting sqref="Z32">
    <cfRule type="cellIs" priority="1021" operator="notEqual" aboveAverage="0" equalAverage="0" bottom="0" percent="0" rank="0" text="" dxfId="0">
      <formula>0</formula>
    </cfRule>
  </conditionalFormatting>
  <conditionalFormatting sqref="AA32">
    <cfRule type="cellIs" priority="1022" operator="notEqual" aboveAverage="0" equalAverage="0" bottom="0" percent="0" rank="0" text="" dxfId="0">
      <formula>0</formula>
    </cfRule>
  </conditionalFormatting>
  <conditionalFormatting sqref="AB32">
    <cfRule type="cellIs" priority="1023" operator="notEqual" aboveAverage="0" equalAverage="0" bottom="0" percent="0" rank="0" text="" dxfId="0">
      <formula>0</formula>
    </cfRule>
  </conditionalFormatting>
  <conditionalFormatting sqref="AC32">
    <cfRule type="cellIs" priority="1024" operator="notEqual" aboveAverage="0" equalAverage="0" bottom="0" percent="0" rank="0" text="" dxfId="0">
      <formula>0</formula>
    </cfRule>
  </conditionalFormatting>
  <conditionalFormatting sqref="AD32">
    <cfRule type="cellIs" priority="1025" operator="notEqual" aboveAverage="0" equalAverage="0" bottom="0" percent="0" rank="0" text="" dxfId="0">
      <formula>0</formula>
    </cfRule>
  </conditionalFormatting>
  <conditionalFormatting sqref="AE32">
    <cfRule type="cellIs" priority="1026" operator="notEqual" aboveAverage="0" equalAverage="0" bottom="0" percent="0" rank="0" text="" dxfId="0">
      <formula>0</formula>
    </cfRule>
  </conditionalFormatting>
  <conditionalFormatting sqref="AF32">
    <cfRule type="cellIs" priority="1027" operator="notEqual" aboveAverage="0" equalAverage="0" bottom="0" percent="0" rank="0" text="" dxfId="0">
      <formula>0</formula>
    </cfRule>
  </conditionalFormatting>
  <conditionalFormatting sqref="AG32">
    <cfRule type="cellIs" priority="1028" operator="notEqual" aboveAverage="0" equalAverage="0" bottom="0" percent="0" rank="0" text="" dxfId="0">
      <formula>0</formula>
    </cfRule>
  </conditionalFormatting>
  <conditionalFormatting sqref="AH32">
    <cfRule type="cellIs" priority="1029" operator="notEqual" aboveAverage="0" equalAverage="0" bottom="0" percent="0" rank="0" text="" dxfId="0">
      <formula>0</formula>
    </cfRule>
  </conditionalFormatting>
  <conditionalFormatting sqref="AI32">
    <cfRule type="cellIs" priority="1030" operator="notEqual" aboveAverage="0" equalAverage="0" bottom="0" percent="0" rank="0" text="" dxfId="0">
      <formula>0</formula>
    </cfRule>
  </conditionalFormatting>
  <conditionalFormatting sqref="AJ32">
    <cfRule type="cellIs" priority="1031" operator="notEqual" aboveAverage="0" equalAverage="0" bottom="0" percent="0" rank="0" text="" dxfId="0">
      <formula>0</formula>
    </cfRule>
  </conditionalFormatting>
  <conditionalFormatting sqref="AK32">
    <cfRule type="cellIs" priority="1032" operator="notEqual" aboveAverage="0" equalAverage="0" bottom="0" percent="0" rank="0" text="" dxfId="0">
      <formula>0</formula>
    </cfRule>
  </conditionalFormatting>
  <conditionalFormatting sqref="AL32">
    <cfRule type="cellIs" priority="1033" operator="notEqual" aboveAverage="0" equalAverage="0" bottom="0" percent="0" rank="0" text="" dxfId="0">
      <formula>0</formula>
    </cfRule>
  </conditionalFormatting>
  <conditionalFormatting sqref="AM32">
    <cfRule type="cellIs" priority="1034" operator="notEqual" aboveAverage="0" equalAverage="0" bottom="0" percent="0" rank="0" text="" dxfId="0">
      <formula>0</formula>
    </cfRule>
  </conditionalFormatting>
  <conditionalFormatting sqref="AN32">
    <cfRule type="cellIs" priority="1035" operator="notEqual" aboveAverage="0" equalAverage="0" bottom="0" percent="0" rank="0" text="" dxfId="0">
      <formula>0</formula>
    </cfRule>
  </conditionalFormatting>
  <conditionalFormatting sqref="AO32">
    <cfRule type="cellIs" priority="1036" operator="notEqual" aboveAverage="0" equalAverage="0" bottom="0" percent="0" rank="0" text="" dxfId="0">
      <formula>0</formula>
    </cfRule>
  </conditionalFormatting>
  <conditionalFormatting sqref="AP32">
    <cfRule type="cellIs" priority="1037" operator="notEqual" aboveAverage="0" equalAverage="0" bottom="0" percent="0" rank="0" text="" dxfId="0">
      <formula>0</formula>
    </cfRule>
  </conditionalFormatting>
  <conditionalFormatting sqref="AQ32">
    <cfRule type="cellIs" priority="1038" operator="notEqual" aboveAverage="0" equalAverage="0" bottom="0" percent="0" rank="0" text="" dxfId="0">
      <formula>0</formula>
    </cfRule>
  </conditionalFormatting>
  <conditionalFormatting sqref="AR32">
    <cfRule type="cellIs" priority="1039" operator="notEqual" aboveAverage="0" equalAverage="0" bottom="0" percent="0" rank="0" text="" dxfId="0">
      <formula>0</formula>
    </cfRule>
  </conditionalFormatting>
  <conditionalFormatting sqref="AS32">
    <cfRule type="cellIs" priority="1040" operator="notEqual" aboveAverage="0" equalAverage="0" bottom="0" percent="0" rank="0" text="" dxfId="0">
      <formula>0</formula>
    </cfRule>
  </conditionalFormatting>
  <conditionalFormatting sqref="AT32">
    <cfRule type="cellIs" priority="1041" operator="notEqual" aboveAverage="0" equalAverage="0" bottom="0" percent="0" rank="0" text="" dxfId="0">
      <formula>0</formula>
    </cfRule>
  </conditionalFormatting>
  <conditionalFormatting sqref="AU32">
    <cfRule type="cellIs" priority="1042" operator="notEqual" aboveAverage="0" equalAverage="0" bottom="0" percent="0" rank="0" text="" dxfId="0">
      <formula>0</formula>
    </cfRule>
  </conditionalFormatting>
  <conditionalFormatting sqref="AV32">
    <cfRule type="cellIs" priority="1043" operator="notEqual" aboveAverage="0" equalAverage="0" bottom="0" percent="0" rank="0" text="" dxfId="0">
      <formula>0</formula>
    </cfRule>
  </conditionalFormatting>
  <conditionalFormatting sqref="AW32">
    <cfRule type="cellIs" priority="1044" operator="notEqual" aboveAverage="0" equalAverage="0" bottom="0" percent="0" rank="0" text="" dxfId="0">
      <formula>0</formula>
    </cfRule>
  </conditionalFormatting>
  <conditionalFormatting sqref="AX32">
    <cfRule type="cellIs" priority="1045" operator="notEqual" aboveAverage="0" equalAverage="0" bottom="0" percent="0" rank="0" text="" dxfId="0">
      <formula>0</formula>
    </cfRule>
  </conditionalFormatting>
  <conditionalFormatting sqref="AY32">
    <cfRule type="cellIs" priority="1046" operator="notEqual" aboveAverage="0" equalAverage="0" bottom="0" percent="0" rank="0" text="" dxfId="0">
      <formula>0</formula>
    </cfRule>
  </conditionalFormatting>
  <conditionalFormatting sqref="AZ32">
    <cfRule type="cellIs" priority="1047" operator="notEqual" aboveAverage="0" equalAverage="0" bottom="0" percent="0" rank="0" text="" dxfId="0">
      <formula>0</formula>
    </cfRule>
  </conditionalFormatting>
  <conditionalFormatting sqref="BA32">
    <cfRule type="cellIs" priority="1048" operator="notEqual" aboveAverage="0" equalAverage="0" bottom="0" percent="0" rank="0" text="" dxfId="0">
      <formula>0</formula>
    </cfRule>
  </conditionalFormatting>
  <conditionalFormatting sqref="BB32">
    <cfRule type="cellIs" priority="1049" operator="notEqual" aboveAverage="0" equalAverage="0" bottom="0" percent="0" rank="0" text="" dxfId="0">
      <formula>0</formula>
    </cfRule>
  </conditionalFormatting>
  <conditionalFormatting sqref="BC32">
    <cfRule type="cellIs" priority="1050" operator="notEqual" aboveAverage="0" equalAverage="0" bottom="0" percent="0" rank="0" text="" dxfId="0">
      <formula>0</formula>
    </cfRule>
  </conditionalFormatting>
  <conditionalFormatting sqref="BD32">
    <cfRule type="cellIs" priority="1051" operator="notEqual" aboveAverage="0" equalAverage="0" bottom="0" percent="0" rank="0" text="" dxfId="0">
      <formula>0</formula>
    </cfRule>
  </conditionalFormatting>
  <conditionalFormatting sqref="BE32">
    <cfRule type="cellIs" priority="1052" operator="notEqual" aboveAverage="0" equalAverage="0" bottom="0" percent="0" rank="0" text="" dxfId="0">
      <formula>0</formula>
    </cfRule>
  </conditionalFormatting>
  <conditionalFormatting sqref="BF32">
    <cfRule type="cellIs" priority="1053" operator="notEqual" aboveAverage="0" equalAverage="0" bottom="0" percent="0" rank="0" text="" dxfId="0">
      <formula>0</formula>
    </cfRule>
  </conditionalFormatting>
  <conditionalFormatting sqref="BG32">
    <cfRule type="cellIs" priority="1054" operator="notEqual" aboveAverage="0" equalAverage="0" bottom="0" percent="0" rank="0" text="" dxfId="0">
      <formula>0</formula>
    </cfRule>
  </conditionalFormatting>
  <conditionalFormatting sqref="BH32">
    <cfRule type="cellIs" priority="1055" operator="notEqual" aboveAverage="0" equalAverage="0" bottom="0" percent="0" rank="0" text="" dxfId="0">
      <formula>0</formula>
    </cfRule>
  </conditionalFormatting>
  <conditionalFormatting sqref="BI32">
    <cfRule type="cellIs" priority="1056" operator="notEqual" aboveAverage="0" equalAverage="0" bottom="0" percent="0" rank="0" text="" dxfId="0">
      <formula>0</formula>
    </cfRule>
  </conditionalFormatting>
  <conditionalFormatting sqref="BJ32">
    <cfRule type="cellIs" priority="1057" operator="notEqual" aboveAverage="0" equalAverage="0" bottom="0" percent="0" rank="0" text="" dxfId="0">
      <formula>0</formula>
    </cfRule>
  </conditionalFormatting>
  <conditionalFormatting sqref="BK32">
    <cfRule type="cellIs" priority="1058" operator="notEqual" aboveAverage="0" equalAverage="0" bottom="0" percent="0" rank="0" text="" dxfId="0">
      <formula>0</formula>
    </cfRule>
  </conditionalFormatting>
  <conditionalFormatting sqref="BL32">
    <cfRule type="cellIs" priority="1059" operator="notEqual" aboveAverage="0" equalAverage="0" bottom="0" percent="0" rank="0" text="" dxfId="0">
      <formula>0</formula>
    </cfRule>
  </conditionalFormatting>
  <conditionalFormatting sqref="E33">
    <cfRule type="cellIs" priority="1060" operator="notEqual" aboveAverage="0" equalAverage="0" bottom="0" percent="0" rank="0" text="" dxfId="0">
      <formula>0</formula>
    </cfRule>
  </conditionalFormatting>
  <conditionalFormatting sqref="F33">
    <cfRule type="cellIs" priority="1061" operator="notEqual" aboveAverage="0" equalAverage="0" bottom="0" percent="0" rank="0" text="" dxfId="0">
      <formula>0</formula>
    </cfRule>
  </conditionalFormatting>
  <conditionalFormatting sqref="G33">
    <cfRule type="cellIs" priority="1062" operator="notEqual" aboveAverage="0" equalAverage="0" bottom="0" percent="0" rank="0" text="" dxfId="0">
      <formula>0</formula>
    </cfRule>
  </conditionalFormatting>
  <conditionalFormatting sqref="H33">
    <cfRule type="cellIs" priority="1063" operator="notEqual" aboveAverage="0" equalAverage="0" bottom="0" percent="0" rank="0" text="" dxfId="0">
      <formula>0</formula>
    </cfRule>
  </conditionalFormatting>
  <conditionalFormatting sqref="I33">
    <cfRule type="cellIs" priority="1064" operator="notEqual" aboveAverage="0" equalAverage="0" bottom="0" percent="0" rank="0" text="" dxfId="0">
      <formula>0</formula>
    </cfRule>
  </conditionalFormatting>
  <conditionalFormatting sqref="J33">
    <cfRule type="cellIs" priority="1065" operator="notEqual" aboveAverage="0" equalAverage="0" bottom="0" percent="0" rank="0" text="" dxfId="0">
      <formula>0</formula>
    </cfRule>
  </conditionalFormatting>
  <conditionalFormatting sqref="M33">
    <cfRule type="cellIs" priority="1066" operator="notEqual" aboveAverage="0" equalAverage="0" bottom="0" percent="0" rank="0" text="" dxfId="0">
      <formula>0</formula>
    </cfRule>
  </conditionalFormatting>
  <conditionalFormatting sqref="V33">
    <cfRule type="cellIs" priority="1067" operator="notEqual" aboveAverage="0" equalAverage="0" bottom="0" percent="0" rank="0" text="" dxfId="0">
      <formula>0</formula>
    </cfRule>
  </conditionalFormatting>
  <conditionalFormatting sqref="W33">
    <cfRule type="cellIs" priority="1068" operator="notEqual" aboveAverage="0" equalAverage="0" bottom="0" percent="0" rank="0" text="" dxfId="0">
      <formula>0</formula>
    </cfRule>
  </conditionalFormatting>
  <conditionalFormatting sqref="X33">
    <cfRule type="cellIs" priority="1069" operator="notEqual" aboveAverage="0" equalAverage="0" bottom="0" percent="0" rank="0" text="" dxfId="0">
      <formula>0</formula>
    </cfRule>
  </conditionalFormatting>
  <conditionalFormatting sqref="Y33">
    <cfRule type="cellIs" priority="1070" operator="notEqual" aboveAverage="0" equalAverage="0" bottom="0" percent="0" rank="0" text="" dxfId="0">
      <formula>0</formula>
    </cfRule>
  </conditionalFormatting>
  <conditionalFormatting sqref="Z33">
    <cfRule type="cellIs" priority="1071" operator="notEqual" aboveAverage="0" equalAverage="0" bottom="0" percent="0" rank="0" text="" dxfId="0">
      <formula>0</formula>
    </cfRule>
  </conditionalFormatting>
  <conditionalFormatting sqref="AA33">
    <cfRule type="cellIs" priority="1072" operator="notEqual" aboveAverage="0" equalAverage="0" bottom="0" percent="0" rank="0" text="" dxfId="0">
      <formula>0</formula>
    </cfRule>
  </conditionalFormatting>
  <conditionalFormatting sqref="AB33">
    <cfRule type="cellIs" priority="1073" operator="notEqual" aboveAverage="0" equalAverage="0" bottom="0" percent="0" rank="0" text="" dxfId="0">
      <formula>0</formula>
    </cfRule>
  </conditionalFormatting>
  <conditionalFormatting sqref="AC33">
    <cfRule type="cellIs" priority="1074" operator="notEqual" aboveAverage="0" equalAverage="0" bottom="0" percent="0" rank="0" text="" dxfId="0">
      <formula>0</formula>
    </cfRule>
  </conditionalFormatting>
  <conditionalFormatting sqref="AD33">
    <cfRule type="cellIs" priority="1075" operator="notEqual" aboveAverage="0" equalAverage="0" bottom="0" percent="0" rank="0" text="" dxfId="0">
      <formula>0</formula>
    </cfRule>
  </conditionalFormatting>
  <conditionalFormatting sqref="AE33">
    <cfRule type="cellIs" priority="1076" operator="notEqual" aboveAverage="0" equalAverage="0" bottom="0" percent="0" rank="0" text="" dxfId="0">
      <formula>0</formula>
    </cfRule>
  </conditionalFormatting>
  <conditionalFormatting sqref="AF33">
    <cfRule type="cellIs" priority="1077" operator="notEqual" aboveAverage="0" equalAverage="0" bottom="0" percent="0" rank="0" text="" dxfId="0">
      <formula>0</formula>
    </cfRule>
  </conditionalFormatting>
  <conditionalFormatting sqref="AG33">
    <cfRule type="cellIs" priority="1078" operator="notEqual" aboveAverage="0" equalAverage="0" bottom="0" percent="0" rank="0" text="" dxfId="0">
      <formula>0</formula>
    </cfRule>
  </conditionalFormatting>
  <conditionalFormatting sqref="AH33">
    <cfRule type="cellIs" priority="1079" operator="notEqual" aboveAverage="0" equalAverage="0" bottom="0" percent="0" rank="0" text="" dxfId="0">
      <formula>0</formula>
    </cfRule>
  </conditionalFormatting>
  <conditionalFormatting sqref="AI33">
    <cfRule type="cellIs" priority="1080" operator="notEqual" aboveAverage="0" equalAverage="0" bottom="0" percent="0" rank="0" text="" dxfId="0">
      <formula>0</formula>
    </cfRule>
  </conditionalFormatting>
  <conditionalFormatting sqref="AJ33">
    <cfRule type="cellIs" priority="1081" operator="notEqual" aboveAverage="0" equalAverage="0" bottom="0" percent="0" rank="0" text="" dxfId="0">
      <formula>0</formula>
    </cfRule>
  </conditionalFormatting>
  <conditionalFormatting sqref="AK33">
    <cfRule type="cellIs" priority="1082" operator="notEqual" aboveAverage="0" equalAverage="0" bottom="0" percent="0" rank="0" text="" dxfId="0">
      <formula>0</formula>
    </cfRule>
  </conditionalFormatting>
  <conditionalFormatting sqref="AL33">
    <cfRule type="cellIs" priority="1083" operator="notEqual" aboveAverage="0" equalAverage="0" bottom="0" percent="0" rank="0" text="" dxfId="0">
      <formula>0</formula>
    </cfRule>
  </conditionalFormatting>
  <conditionalFormatting sqref="AM33">
    <cfRule type="cellIs" priority="1084" operator="notEqual" aboveAverage="0" equalAverage="0" bottom="0" percent="0" rank="0" text="" dxfId="0">
      <formula>0</formula>
    </cfRule>
  </conditionalFormatting>
  <conditionalFormatting sqref="AN33">
    <cfRule type="cellIs" priority="1085" operator="notEqual" aboveAverage="0" equalAverage="0" bottom="0" percent="0" rank="0" text="" dxfId="0">
      <formula>0</formula>
    </cfRule>
  </conditionalFormatting>
  <conditionalFormatting sqref="AO33">
    <cfRule type="cellIs" priority="1086" operator="notEqual" aboveAverage="0" equalAverage="0" bottom="0" percent="0" rank="0" text="" dxfId="0">
      <formula>0</formula>
    </cfRule>
  </conditionalFormatting>
  <conditionalFormatting sqref="AP33">
    <cfRule type="cellIs" priority="1087" operator="notEqual" aboveAverage="0" equalAverage="0" bottom="0" percent="0" rank="0" text="" dxfId="0">
      <formula>0</formula>
    </cfRule>
  </conditionalFormatting>
  <conditionalFormatting sqref="AQ33">
    <cfRule type="cellIs" priority="1088" operator="notEqual" aboveAverage="0" equalAverage="0" bottom="0" percent="0" rank="0" text="" dxfId="0">
      <formula>0</formula>
    </cfRule>
  </conditionalFormatting>
  <conditionalFormatting sqref="AR33">
    <cfRule type="cellIs" priority="1089" operator="notEqual" aboveAverage="0" equalAverage="0" bottom="0" percent="0" rank="0" text="" dxfId="0">
      <formula>0</formula>
    </cfRule>
  </conditionalFormatting>
  <conditionalFormatting sqref="AS33">
    <cfRule type="cellIs" priority="1090" operator="notEqual" aboveAverage="0" equalAverage="0" bottom="0" percent="0" rank="0" text="" dxfId="0">
      <formula>0</formula>
    </cfRule>
  </conditionalFormatting>
  <conditionalFormatting sqref="AT33">
    <cfRule type="cellIs" priority="1091" operator="notEqual" aboveAverage="0" equalAverage="0" bottom="0" percent="0" rank="0" text="" dxfId="0">
      <formula>0</formula>
    </cfRule>
  </conditionalFormatting>
  <conditionalFormatting sqref="AU33">
    <cfRule type="cellIs" priority="1092" operator="notEqual" aboveAverage="0" equalAverage="0" bottom="0" percent="0" rank="0" text="" dxfId="0">
      <formula>0</formula>
    </cfRule>
  </conditionalFormatting>
  <conditionalFormatting sqref="AV33">
    <cfRule type="cellIs" priority="1093" operator="notEqual" aboveAverage="0" equalAverage="0" bottom="0" percent="0" rank="0" text="" dxfId="0">
      <formula>0</formula>
    </cfRule>
  </conditionalFormatting>
  <conditionalFormatting sqref="AW33">
    <cfRule type="cellIs" priority="1094" operator="notEqual" aboveAverage="0" equalAverage="0" bottom="0" percent="0" rank="0" text="" dxfId="0">
      <formula>0</formula>
    </cfRule>
  </conditionalFormatting>
  <conditionalFormatting sqref="AX33">
    <cfRule type="cellIs" priority="1095" operator="notEqual" aboveAverage="0" equalAverage="0" bottom="0" percent="0" rank="0" text="" dxfId="0">
      <formula>0</formula>
    </cfRule>
  </conditionalFormatting>
  <conditionalFormatting sqref="AY33">
    <cfRule type="cellIs" priority="1096" operator="notEqual" aboveAverage="0" equalAverage="0" bottom="0" percent="0" rank="0" text="" dxfId="0">
      <formula>0</formula>
    </cfRule>
  </conditionalFormatting>
  <conditionalFormatting sqref="AZ33">
    <cfRule type="cellIs" priority="1097" operator="notEqual" aboveAverage="0" equalAverage="0" bottom="0" percent="0" rank="0" text="" dxfId="0">
      <formula>0</formula>
    </cfRule>
  </conditionalFormatting>
  <conditionalFormatting sqref="BA33">
    <cfRule type="cellIs" priority="1098" operator="notEqual" aboveAverage="0" equalAverage="0" bottom="0" percent="0" rank="0" text="" dxfId="0">
      <formula>0</formula>
    </cfRule>
  </conditionalFormatting>
  <conditionalFormatting sqref="BB33">
    <cfRule type="cellIs" priority="1099" operator="notEqual" aboveAverage="0" equalAverage="0" bottom="0" percent="0" rank="0" text="" dxfId="0">
      <formula>0</formula>
    </cfRule>
  </conditionalFormatting>
  <conditionalFormatting sqref="BC33">
    <cfRule type="cellIs" priority="1100" operator="notEqual" aboveAverage="0" equalAverage="0" bottom="0" percent="0" rank="0" text="" dxfId="0">
      <formula>0</formula>
    </cfRule>
  </conditionalFormatting>
  <conditionalFormatting sqref="BD33">
    <cfRule type="cellIs" priority="1101" operator="notEqual" aboveAverage="0" equalAverage="0" bottom="0" percent="0" rank="0" text="" dxfId="0">
      <formula>0</formula>
    </cfRule>
  </conditionalFormatting>
  <conditionalFormatting sqref="BE33">
    <cfRule type="cellIs" priority="1102" operator="notEqual" aboveAverage="0" equalAverage="0" bottom="0" percent="0" rank="0" text="" dxfId="0">
      <formula>0</formula>
    </cfRule>
  </conditionalFormatting>
  <conditionalFormatting sqref="BF33">
    <cfRule type="cellIs" priority="1103" operator="notEqual" aboveAverage="0" equalAverage="0" bottom="0" percent="0" rank="0" text="" dxfId="0">
      <formula>0</formula>
    </cfRule>
  </conditionalFormatting>
  <conditionalFormatting sqref="BG33">
    <cfRule type="cellIs" priority="1104" operator="notEqual" aboveAverage="0" equalAverage="0" bottom="0" percent="0" rank="0" text="" dxfId="0">
      <formula>0</formula>
    </cfRule>
  </conditionalFormatting>
  <conditionalFormatting sqref="BH33">
    <cfRule type="cellIs" priority="1105" operator="notEqual" aboveAverage="0" equalAverage="0" bottom="0" percent="0" rank="0" text="" dxfId="0">
      <formula>0</formula>
    </cfRule>
  </conditionalFormatting>
  <conditionalFormatting sqref="BI33">
    <cfRule type="cellIs" priority="1106" operator="notEqual" aboveAverage="0" equalAverage="0" bottom="0" percent="0" rank="0" text="" dxfId="0">
      <formula>0</formula>
    </cfRule>
  </conditionalFormatting>
  <conditionalFormatting sqref="BJ33">
    <cfRule type="cellIs" priority="1107" operator="notEqual" aboveAverage="0" equalAverage="0" bottom="0" percent="0" rank="0" text="" dxfId="0">
      <formula>0</formula>
    </cfRule>
  </conditionalFormatting>
  <conditionalFormatting sqref="BK33">
    <cfRule type="cellIs" priority="1108" operator="notEqual" aboveAverage="0" equalAverage="0" bottom="0" percent="0" rank="0" text="" dxfId="0">
      <formula>0</formula>
    </cfRule>
  </conditionalFormatting>
  <conditionalFormatting sqref="BL33">
    <cfRule type="cellIs" priority="1109" operator="notEqual" aboveAverage="0" equalAverage="0" bottom="0" percent="0" rank="0" text="" dxfId="0">
      <formula>0</formula>
    </cfRule>
  </conditionalFormatting>
  <conditionalFormatting sqref="E34">
    <cfRule type="cellIs" priority="1110" operator="notEqual" aboveAverage="0" equalAverage="0" bottom="0" percent="0" rank="0" text="" dxfId="0">
      <formula>0</formula>
    </cfRule>
  </conditionalFormatting>
  <conditionalFormatting sqref="F34">
    <cfRule type="cellIs" priority="1111" operator="notEqual" aboveAverage="0" equalAverage="0" bottom="0" percent="0" rank="0" text="" dxfId="0">
      <formula>0</formula>
    </cfRule>
  </conditionalFormatting>
  <conditionalFormatting sqref="G34">
    <cfRule type="cellIs" priority="1112" operator="notEqual" aboveAverage="0" equalAverage="0" bottom="0" percent="0" rank="0" text="" dxfId="0">
      <formula>0</formula>
    </cfRule>
  </conditionalFormatting>
  <conditionalFormatting sqref="H34">
    <cfRule type="cellIs" priority="1113" operator="notEqual" aboveAverage="0" equalAverage="0" bottom="0" percent="0" rank="0" text="" dxfId="0">
      <formula>0</formula>
    </cfRule>
  </conditionalFormatting>
  <conditionalFormatting sqref="I34">
    <cfRule type="cellIs" priority="1114" operator="notEqual" aboveAverage="0" equalAverage="0" bottom="0" percent="0" rank="0" text="" dxfId="0">
      <formula>0</formula>
    </cfRule>
  </conditionalFormatting>
  <conditionalFormatting sqref="J34">
    <cfRule type="cellIs" priority="1115" operator="notEqual" aboveAverage="0" equalAverage="0" bottom="0" percent="0" rank="0" text="" dxfId="0">
      <formula>0</formula>
    </cfRule>
  </conditionalFormatting>
  <conditionalFormatting sqref="M34">
    <cfRule type="cellIs" priority="1116" operator="notEqual" aboveAverage="0" equalAverage="0" bottom="0" percent="0" rank="0" text="" dxfId="0">
      <formula>0</formula>
    </cfRule>
  </conditionalFormatting>
  <conditionalFormatting sqref="P34">
    <cfRule type="cellIs" priority="1117" operator="notEqual" aboveAverage="0" equalAverage="0" bottom="0" percent="0" rank="0" text="" dxfId="0">
      <formula>0</formula>
    </cfRule>
  </conditionalFormatting>
  <conditionalFormatting sqref="Q34">
    <cfRule type="cellIs" priority="1118" operator="notEqual" aboveAverage="0" equalAverage="0" bottom="0" percent="0" rank="0" text="" dxfId="0">
      <formula>0</formula>
    </cfRule>
  </conditionalFormatting>
  <conditionalFormatting sqref="R34">
    <cfRule type="cellIs" priority="1119" operator="notEqual" aboveAverage="0" equalAverage="0" bottom="0" percent="0" rank="0" text="" dxfId="0">
      <formula>0</formula>
    </cfRule>
  </conditionalFormatting>
  <conditionalFormatting sqref="S34">
    <cfRule type="cellIs" priority="1120" operator="notEqual" aboveAverage="0" equalAverage="0" bottom="0" percent="0" rank="0" text="" dxfId="0">
      <formula>0</formula>
    </cfRule>
  </conditionalFormatting>
  <conditionalFormatting sqref="T34">
    <cfRule type="cellIs" priority="1121" operator="notEqual" aboveAverage="0" equalAverage="0" bottom="0" percent="0" rank="0" text="" dxfId="0">
      <formula>0</formula>
    </cfRule>
  </conditionalFormatting>
  <conditionalFormatting sqref="U34">
    <cfRule type="cellIs" priority="1122" operator="notEqual" aboveAverage="0" equalAverage="0" bottom="0" percent="0" rank="0" text="" dxfId="0">
      <formula>0</formula>
    </cfRule>
  </conditionalFormatting>
  <conditionalFormatting sqref="V34">
    <cfRule type="cellIs" priority="1123" operator="notEqual" aboveAverage="0" equalAverage="0" bottom="0" percent="0" rank="0" text="" dxfId="0">
      <formula>0</formula>
    </cfRule>
  </conditionalFormatting>
  <conditionalFormatting sqref="W34">
    <cfRule type="cellIs" priority="1124" operator="notEqual" aboveAverage="0" equalAverage="0" bottom="0" percent="0" rank="0" text="" dxfId="0">
      <formula>0</formula>
    </cfRule>
  </conditionalFormatting>
  <conditionalFormatting sqref="X34">
    <cfRule type="cellIs" priority="1125" operator="notEqual" aboveAverage="0" equalAverage="0" bottom="0" percent="0" rank="0" text="" dxfId="0">
      <formula>0</formula>
    </cfRule>
  </conditionalFormatting>
  <conditionalFormatting sqref="Y34">
    <cfRule type="cellIs" priority="1126" operator="notEqual" aboveAverage="0" equalAverage="0" bottom="0" percent="0" rank="0" text="" dxfId="0">
      <formula>0</formula>
    </cfRule>
  </conditionalFormatting>
  <conditionalFormatting sqref="Z34">
    <cfRule type="cellIs" priority="1127" operator="notEqual" aboveAverage="0" equalAverage="0" bottom="0" percent="0" rank="0" text="" dxfId="0">
      <formula>0</formula>
    </cfRule>
  </conditionalFormatting>
  <conditionalFormatting sqref="AA34">
    <cfRule type="cellIs" priority="1128" operator="notEqual" aboveAverage="0" equalAverage="0" bottom="0" percent="0" rank="0" text="" dxfId="0">
      <formula>0</formula>
    </cfRule>
  </conditionalFormatting>
  <conditionalFormatting sqref="AB34">
    <cfRule type="cellIs" priority="1129" operator="notEqual" aboveAverage="0" equalAverage="0" bottom="0" percent="0" rank="0" text="" dxfId="0">
      <formula>0</formula>
    </cfRule>
  </conditionalFormatting>
  <conditionalFormatting sqref="AC34">
    <cfRule type="cellIs" priority="1130" operator="notEqual" aboveAverage="0" equalAverage="0" bottom="0" percent="0" rank="0" text="" dxfId="0">
      <formula>0</formula>
    </cfRule>
  </conditionalFormatting>
  <conditionalFormatting sqref="AD34">
    <cfRule type="cellIs" priority="1131" operator="notEqual" aboveAverage="0" equalAverage="0" bottom="0" percent="0" rank="0" text="" dxfId="0">
      <formula>0</formula>
    </cfRule>
  </conditionalFormatting>
  <conditionalFormatting sqref="AE34">
    <cfRule type="cellIs" priority="1132" operator="notEqual" aboveAverage="0" equalAverage="0" bottom="0" percent="0" rank="0" text="" dxfId="0">
      <formula>0</formula>
    </cfRule>
  </conditionalFormatting>
  <conditionalFormatting sqref="AF34">
    <cfRule type="cellIs" priority="1133" operator="notEqual" aboveAverage="0" equalAverage="0" bottom="0" percent="0" rank="0" text="" dxfId="0">
      <formula>0</formula>
    </cfRule>
  </conditionalFormatting>
  <conditionalFormatting sqref="AG34">
    <cfRule type="cellIs" priority="1134" operator="notEqual" aboveAverage="0" equalAverage="0" bottom="0" percent="0" rank="0" text="" dxfId="0">
      <formula>0</formula>
    </cfRule>
  </conditionalFormatting>
  <conditionalFormatting sqref="AH34">
    <cfRule type="cellIs" priority="1135" operator="notEqual" aboveAverage="0" equalAverage="0" bottom="0" percent="0" rank="0" text="" dxfId="0">
      <formula>0</formula>
    </cfRule>
  </conditionalFormatting>
  <conditionalFormatting sqref="AI34">
    <cfRule type="cellIs" priority="1136" operator="notEqual" aboveAverage="0" equalAverage="0" bottom="0" percent="0" rank="0" text="" dxfId="0">
      <formula>0</formula>
    </cfRule>
  </conditionalFormatting>
  <conditionalFormatting sqref="AJ34">
    <cfRule type="cellIs" priority="1137" operator="notEqual" aboveAverage="0" equalAverage="0" bottom="0" percent="0" rank="0" text="" dxfId="0">
      <formula>0</formula>
    </cfRule>
  </conditionalFormatting>
  <conditionalFormatting sqref="AK34">
    <cfRule type="cellIs" priority="1138" operator="notEqual" aboveAverage="0" equalAverage="0" bottom="0" percent="0" rank="0" text="" dxfId="0">
      <formula>0</formula>
    </cfRule>
  </conditionalFormatting>
  <conditionalFormatting sqref="AL34">
    <cfRule type="cellIs" priority="1139" operator="notEqual" aboveAverage="0" equalAverage="0" bottom="0" percent="0" rank="0" text="" dxfId="0">
      <formula>0</formula>
    </cfRule>
  </conditionalFormatting>
  <conditionalFormatting sqref="AM34">
    <cfRule type="cellIs" priority="1140" operator="notEqual" aboveAverage="0" equalAverage="0" bottom="0" percent="0" rank="0" text="" dxfId="0">
      <formula>0</formula>
    </cfRule>
  </conditionalFormatting>
  <conditionalFormatting sqref="AN34">
    <cfRule type="cellIs" priority="1141" operator="notEqual" aboveAverage="0" equalAverage="0" bottom="0" percent="0" rank="0" text="" dxfId="0">
      <formula>0</formula>
    </cfRule>
  </conditionalFormatting>
  <conditionalFormatting sqref="AO34">
    <cfRule type="cellIs" priority="1142" operator="notEqual" aboveAverage="0" equalAverage="0" bottom="0" percent="0" rank="0" text="" dxfId="0">
      <formula>0</formula>
    </cfRule>
  </conditionalFormatting>
  <conditionalFormatting sqref="AP34">
    <cfRule type="cellIs" priority="1143" operator="notEqual" aboveAverage="0" equalAverage="0" bottom="0" percent="0" rank="0" text="" dxfId="0">
      <formula>0</formula>
    </cfRule>
  </conditionalFormatting>
  <conditionalFormatting sqref="AQ34">
    <cfRule type="cellIs" priority="1144" operator="notEqual" aboveAverage="0" equalAverage="0" bottom="0" percent="0" rank="0" text="" dxfId="0">
      <formula>0</formula>
    </cfRule>
  </conditionalFormatting>
  <conditionalFormatting sqref="AR34">
    <cfRule type="cellIs" priority="1145" operator="notEqual" aboveAverage="0" equalAverage="0" bottom="0" percent="0" rank="0" text="" dxfId="0">
      <formula>0</formula>
    </cfRule>
  </conditionalFormatting>
  <conditionalFormatting sqref="AS34">
    <cfRule type="cellIs" priority="1146" operator="notEqual" aboveAverage="0" equalAverage="0" bottom="0" percent="0" rank="0" text="" dxfId="0">
      <formula>0</formula>
    </cfRule>
  </conditionalFormatting>
  <conditionalFormatting sqref="AT34">
    <cfRule type="cellIs" priority="1147" operator="notEqual" aboveAverage="0" equalAverage="0" bottom="0" percent="0" rank="0" text="" dxfId="0">
      <formula>0</formula>
    </cfRule>
  </conditionalFormatting>
  <conditionalFormatting sqref="AU34">
    <cfRule type="cellIs" priority="1148" operator="notEqual" aboveAverage="0" equalAverage="0" bottom="0" percent="0" rank="0" text="" dxfId="0">
      <formula>0</formula>
    </cfRule>
  </conditionalFormatting>
  <conditionalFormatting sqref="AV34">
    <cfRule type="cellIs" priority="1149" operator="notEqual" aboveAverage="0" equalAverage="0" bottom="0" percent="0" rank="0" text="" dxfId="0">
      <formula>0</formula>
    </cfRule>
  </conditionalFormatting>
  <conditionalFormatting sqref="AW34">
    <cfRule type="cellIs" priority="1150" operator="notEqual" aboveAverage="0" equalAverage="0" bottom="0" percent="0" rank="0" text="" dxfId="0">
      <formula>0</formula>
    </cfRule>
  </conditionalFormatting>
  <conditionalFormatting sqref="AX34">
    <cfRule type="cellIs" priority="1151" operator="notEqual" aboveAverage="0" equalAverage="0" bottom="0" percent="0" rank="0" text="" dxfId="0">
      <formula>0</formula>
    </cfRule>
  </conditionalFormatting>
  <conditionalFormatting sqref="AY34">
    <cfRule type="cellIs" priority="1152" operator="notEqual" aboveAverage="0" equalAverage="0" bottom="0" percent="0" rank="0" text="" dxfId="0">
      <formula>0</formula>
    </cfRule>
  </conditionalFormatting>
  <conditionalFormatting sqref="AZ34">
    <cfRule type="cellIs" priority="1153" operator="notEqual" aboveAverage="0" equalAverage="0" bottom="0" percent="0" rank="0" text="" dxfId="0">
      <formula>0</formula>
    </cfRule>
  </conditionalFormatting>
  <conditionalFormatting sqref="BA34">
    <cfRule type="cellIs" priority="1154" operator="notEqual" aboveAverage="0" equalAverage="0" bottom="0" percent="0" rank="0" text="" dxfId="0">
      <formula>0</formula>
    </cfRule>
  </conditionalFormatting>
  <conditionalFormatting sqref="BB34">
    <cfRule type="cellIs" priority="1155" operator="notEqual" aboveAverage="0" equalAverage="0" bottom="0" percent="0" rank="0" text="" dxfId="0">
      <formula>0</formula>
    </cfRule>
  </conditionalFormatting>
  <conditionalFormatting sqref="BC34">
    <cfRule type="cellIs" priority="1156" operator="notEqual" aboveAverage="0" equalAverage="0" bottom="0" percent="0" rank="0" text="" dxfId="0">
      <formula>0</formula>
    </cfRule>
  </conditionalFormatting>
  <conditionalFormatting sqref="BD34">
    <cfRule type="cellIs" priority="1157" operator="notEqual" aboveAverage="0" equalAverage="0" bottom="0" percent="0" rank="0" text="" dxfId="0">
      <formula>0</formula>
    </cfRule>
  </conditionalFormatting>
  <conditionalFormatting sqref="BE34">
    <cfRule type="cellIs" priority="1158" operator="notEqual" aboveAverage="0" equalAverage="0" bottom="0" percent="0" rank="0" text="" dxfId="0">
      <formula>0</formula>
    </cfRule>
  </conditionalFormatting>
  <conditionalFormatting sqref="BF34">
    <cfRule type="cellIs" priority="1159" operator="notEqual" aboveAverage="0" equalAverage="0" bottom="0" percent="0" rank="0" text="" dxfId="0">
      <formula>0</formula>
    </cfRule>
  </conditionalFormatting>
  <conditionalFormatting sqref="BG34">
    <cfRule type="cellIs" priority="1160" operator="notEqual" aboveAverage="0" equalAverage="0" bottom="0" percent="0" rank="0" text="" dxfId="0">
      <formula>0</formula>
    </cfRule>
  </conditionalFormatting>
  <conditionalFormatting sqref="BH34">
    <cfRule type="cellIs" priority="1161" operator="notEqual" aboveAverage="0" equalAverage="0" bottom="0" percent="0" rank="0" text="" dxfId="0">
      <formula>0</formula>
    </cfRule>
  </conditionalFormatting>
  <conditionalFormatting sqref="BI34">
    <cfRule type="cellIs" priority="1162" operator="notEqual" aboveAverage="0" equalAverage="0" bottom="0" percent="0" rank="0" text="" dxfId="0">
      <formula>0</formula>
    </cfRule>
  </conditionalFormatting>
  <conditionalFormatting sqref="BJ34">
    <cfRule type="cellIs" priority="1163" operator="notEqual" aboveAverage="0" equalAverage="0" bottom="0" percent="0" rank="0" text="" dxfId="0">
      <formula>0</formula>
    </cfRule>
  </conditionalFormatting>
  <conditionalFormatting sqref="BK34">
    <cfRule type="cellIs" priority="1164" operator="notEqual" aboveAverage="0" equalAverage="0" bottom="0" percent="0" rank="0" text="" dxfId="0">
      <formula>0</formula>
    </cfRule>
  </conditionalFormatting>
  <conditionalFormatting sqref="BL34">
    <cfRule type="cellIs" priority="1165" operator="notEqual" aboveAverage="0" equalAverage="0" bottom="0" percent="0" rank="0" text="" dxfId="0">
      <formula>0</formula>
    </cfRule>
  </conditionalFormatting>
  <conditionalFormatting sqref="E35">
    <cfRule type="cellIs" priority="1166" operator="notEqual" aboveAverage="0" equalAverage="0" bottom="0" percent="0" rank="0" text="" dxfId="0">
      <formula>0</formula>
    </cfRule>
  </conditionalFormatting>
  <conditionalFormatting sqref="F35">
    <cfRule type="cellIs" priority="1167" operator="notEqual" aboveAverage="0" equalAverage="0" bottom="0" percent="0" rank="0" text="" dxfId="0">
      <formula>0</formula>
    </cfRule>
  </conditionalFormatting>
  <conditionalFormatting sqref="G35">
    <cfRule type="cellIs" priority="1168" operator="notEqual" aboveAverage="0" equalAverage="0" bottom="0" percent="0" rank="0" text="" dxfId="0">
      <formula>0</formula>
    </cfRule>
  </conditionalFormatting>
  <conditionalFormatting sqref="H35">
    <cfRule type="cellIs" priority="1169" operator="notEqual" aboveAverage="0" equalAverage="0" bottom="0" percent="0" rank="0" text="" dxfId="0">
      <formula>0</formula>
    </cfRule>
  </conditionalFormatting>
  <conditionalFormatting sqref="I35">
    <cfRule type="cellIs" priority="1170" operator="notEqual" aboveAverage="0" equalAverage="0" bottom="0" percent="0" rank="0" text="" dxfId="0">
      <formula>0</formula>
    </cfRule>
  </conditionalFormatting>
  <conditionalFormatting sqref="J35">
    <cfRule type="cellIs" priority="1171" operator="notEqual" aboveAverage="0" equalAverage="0" bottom="0" percent="0" rank="0" text="" dxfId="0">
      <formula>0</formula>
    </cfRule>
  </conditionalFormatting>
  <conditionalFormatting sqref="M35">
    <cfRule type="cellIs" priority="1172" operator="notEqual" aboveAverage="0" equalAverage="0" bottom="0" percent="0" rank="0" text="" dxfId="0">
      <formula>0</formula>
    </cfRule>
  </conditionalFormatting>
  <conditionalFormatting sqref="P35">
    <cfRule type="cellIs" priority="1173" operator="notEqual" aboveAverage="0" equalAverage="0" bottom="0" percent="0" rank="0" text="" dxfId="0">
      <formula>0</formula>
    </cfRule>
  </conditionalFormatting>
  <conditionalFormatting sqref="Q35">
    <cfRule type="cellIs" priority="1174" operator="notEqual" aboveAverage="0" equalAverage="0" bottom="0" percent="0" rank="0" text="" dxfId="0">
      <formula>0</formula>
    </cfRule>
  </conditionalFormatting>
  <conditionalFormatting sqref="R35">
    <cfRule type="cellIs" priority="1175" operator="notEqual" aboveAverage="0" equalAverage="0" bottom="0" percent="0" rank="0" text="" dxfId="0">
      <formula>0</formula>
    </cfRule>
  </conditionalFormatting>
  <conditionalFormatting sqref="S35">
    <cfRule type="cellIs" priority="1176" operator="notEqual" aboveAverage="0" equalAverage="0" bottom="0" percent="0" rank="0" text="" dxfId="0">
      <formula>0</formula>
    </cfRule>
  </conditionalFormatting>
  <conditionalFormatting sqref="T35">
    <cfRule type="cellIs" priority="1177" operator="notEqual" aboveAverage="0" equalAverage="0" bottom="0" percent="0" rank="0" text="" dxfId="0">
      <formula>0</formula>
    </cfRule>
  </conditionalFormatting>
  <conditionalFormatting sqref="U35">
    <cfRule type="cellIs" priority="1178" operator="notEqual" aboveAverage="0" equalAverage="0" bottom="0" percent="0" rank="0" text="" dxfId="0">
      <formula>0</formula>
    </cfRule>
  </conditionalFormatting>
  <conditionalFormatting sqref="V35">
    <cfRule type="cellIs" priority="1179" operator="notEqual" aboveAverage="0" equalAverage="0" bottom="0" percent="0" rank="0" text="" dxfId="0">
      <formula>0</formula>
    </cfRule>
  </conditionalFormatting>
  <conditionalFormatting sqref="W35">
    <cfRule type="cellIs" priority="1180" operator="notEqual" aboveAverage="0" equalAverage="0" bottom="0" percent="0" rank="0" text="" dxfId="0">
      <formula>0</formula>
    </cfRule>
  </conditionalFormatting>
  <conditionalFormatting sqref="X35">
    <cfRule type="cellIs" priority="1181" operator="notEqual" aboveAverage="0" equalAverage="0" bottom="0" percent="0" rank="0" text="" dxfId="0">
      <formula>0</formula>
    </cfRule>
  </conditionalFormatting>
  <conditionalFormatting sqref="Y35">
    <cfRule type="cellIs" priority="1182" operator="notEqual" aboveAverage="0" equalAverage="0" bottom="0" percent="0" rank="0" text="" dxfId="0">
      <formula>0</formula>
    </cfRule>
  </conditionalFormatting>
  <conditionalFormatting sqref="Z35">
    <cfRule type="cellIs" priority="1183" operator="notEqual" aboveAverage="0" equalAverage="0" bottom="0" percent="0" rank="0" text="" dxfId="0">
      <formula>0</formula>
    </cfRule>
  </conditionalFormatting>
  <conditionalFormatting sqref="AA35">
    <cfRule type="cellIs" priority="1184" operator="notEqual" aboveAverage="0" equalAverage="0" bottom="0" percent="0" rank="0" text="" dxfId="0">
      <formula>0</formula>
    </cfRule>
  </conditionalFormatting>
  <conditionalFormatting sqref="AB35">
    <cfRule type="cellIs" priority="1185" operator="notEqual" aboveAverage="0" equalAverage="0" bottom="0" percent="0" rank="0" text="" dxfId="0">
      <formula>0</formula>
    </cfRule>
  </conditionalFormatting>
  <conditionalFormatting sqref="AC35">
    <cfRule type="cellIs" priority="1186" operator="notEqual" aboveAverage="0" equalAverage="0" bottom="0" percent="0" rank="0" text="" dxfId="0">
      <formula>0</formula>
    </cfRule>
  </conditionalFormatting>
  <conditionalFormatting sqref="AD35">
    <cfRule type="cellIs" priority="1187" operator="notEqual" aboveAverage="0" equalAverage="0" bottom="0" percent="0" rank="0" text="" dxfId="0">
      <formula>0</formula>
    </cfRule>
  </conditionalFormatting>
  <conditionalFormatting sqref="AE35">
    <cfRule type="cellIs" priority="1188" operator="notEqual" aboveAverage="0" equalAverage="0" bottom="0" percent="0" rank="0" text="" dxfId="0">
      <formula>0</formula>
    </cfRule>
  </conditionalFormatting>
  <conditionalFormatting sqref="AF35">
    <cfRule type="cellIs" priority="1189" operator="notEqual" aboveAverage="0" equalAverage="0" bottom="0" percent="0" rank="0" text="" dxfId="0">
      <formula>0</formula>
    </cfRule>
  </conditionalFormatting>
  <conditionalFormatting sqref="AG35">
    <cfRule type="cellIs" priority="1190" operator="notEqual" aboveAverage="0" equalAverage="0" bottom="0" percent="0" rank="0" text="" dxfId="0">
      <formula>0</formula>
    </cfRule>
  </conditionalFormatting>
  <conditionalFormatting sqref="AH35">
    <cfRule type="cellIs" priority="1191" operator="notEqual" aboveAverage="0" equalAverage="0" bottom="0" percent="0" rank="0" text="" dxfId="0">
      <formula>0</formula>
    </cfRule>
  </conditionalFormatting>
  <conditionalFormatting sqref="AI35">
    <cfRule type="cellIs" priority="1192" operator="notEqual" aboveAverage="0" equalAverage="0" bottom="0" percent="0" rank="0" text="" dxfId="0">
      <formula>0</formula>
    </cfRule>
  </conditionalFormatting>
  <conditionalFormatting sqref="AJ35">
    <cfRule type="cellIs" priority="1193" operator="notEqual" aboveAverage="0" equalAverage="0" bottom="0" percent="0" rank="0" text="" dxfId="0">
      <formula>0</formula>
    </cfRule>
  </conditionalFormatting>
  <conditionalFormatting sqref="AK35">
    <cfRule type="cellIs" priority="1194" operator="notEqual" aboveAverage="0" equalAverage="0" bottom="0" percent="0" rank="0" text="" dxfId="0">
      <formula>0</formula>
    </cfRule>
  </conditionalFormatting>
  <conditionalFormatting sqref="AL35">
    <cfRule type="cellIs" priority="1195" operator="notEqual" aboveAverage="0" equalAverage="0" bottom="0" percent="0" rank="0" text="" dxfId="0">
      <formula>0</formula>
    </cfRule>
  </conditionalFormatting>
  <conditionalFormatting sqref="AM35">
    <cfRule type="cellIs" priority="1196" operator="notEqual" aboveAverage="0" equalAverage="0" bottom="0" percent="0" rank="0" text="" dxfId="0">
      <formula>0</formula>
    </cfRule>
  </conditionalFormatting>
  <conditionalFormatting sqref="AN35">
    <cfRule type="cellIs" priority="1197" operator="notEqual" aboveAverage="0" equalAverage="0" bottom="0" percent="0" rank="0" text="" dxfId="0">
      <formula>0</formula>
    </cfRule>
  </conditionalFormatting>
  <conditionalFormatting sqref="AO35">
    <cfRule type="cellIs" priority="1198" operator="notEqual" aboveAverage="0" equalAverage="0" bottom="0" percent="0" rank="0" text="" dxfId="0">
      <formula>0</formula>
    </cfRule>
  </conditionalFormatting>
  <conditionalFormatting sqref="AP35">
    <cfRule type="cellIs" priority="1199" operator="notEqual" aboveAverage="0" equalAverage="0" bottom="0" percent="0" rank="0" text="" dxfId="0">
      <formula>0</formula>
    </cfRule>
  </conditionalFormatting>
  <conditionalFormatting sqref="AQ35">
    <cfRule type="cellIs" priority="1200" operator="notEqual" aboveAverage="0" equalAverage="0" bottom="0" percent="0" rank="0" text="" dxfId="0">
      <formula>0</formula>
    </cfRule>
  </conditionalFormatting>
  <conditionalFormatting sqref="AR35">
    <cfRule type="cellIs" priority="1201" operator="notEqual" aboveAverage="0" equalAverage="0" bottom="0" percent="0" rank="0" text="" dxfId="0">
      <formula>0</formula>
    </cfRule>
  </conditionalFormatting>
  <conditionalFormatting sqref="AS35">
    <cfRule type="cellIs" priority="1202" operator="notEqual" aboveAverage="0" equalAverage="0" bottom="0" percent="0" rank="0" text="" dxfId="0">
      <formula>0</formula>
    </cfRule>
  </conditionalFormatting>
  <conditionalFormatting sqref="AT35">
    <cfRule type="cellIs" priority="1203" operator="notEqual" aboveAverage="0" equalAverage="0" bottom="0" percent="0" rank="0" text="" dxfId="0">
      <formula>0</formula>
    </cfRule>
  </conditionalFormatting>
  <conditionalFormatting sqref="AU35">
    <cfRule type="cellIs" priority="1204" operator="notEqual" aboveAverage="0" equalAverage="0" bottom="0" percent="0" rank="0" text="" dxfId="0">
      <formula>0</formula>
    </cfRule>
  </conditionalFormatting>
  <conditionalFormatting sqref="AV35">
    <cfRule type="cellIs" priority="1205" operator="notEqual" aboveAverage="0" equalAverage="0" bottom="0" percent="0" rank="0" text="" dxfId="0">
      <formula>0</formula>
    </cfRule>
  </conditionalFormatting>
  <conditionalFormatting sqref="AW35">
    <cfRule type="cellIs" priority="1206" operator="notEqual" aboveAverage="0" equalAverage="0" bottom="0" percent="0" rank="0" text="" dxfId="0">
      <formula>0</formula>
    </cfRule>
  </conditionalFormatting>
  <conditionalFormatting sqref="AX35">
    <cfRule type="cellIs" priority="1207" operator="notEqual" aboveAverage="0" equalAverage="0" bottom="0" percent="0" rank="0" text="" dxfId="0">
      <formula>0</formula>
    </cfRule>
  </conditionalFormatting>
  <conditionalFormatting sqref="AY35">
    <cfRule type="cellIs" priority="1208" operator="notEqual" aboveAverage="0" equalAverage="0" bottom="0" percent="0" rank="0" text="" dxfId="0">
      <formula>0</formula>
    </cfRule>
  </conditionalFormatting>
  <conditionalFormatting sqref="AZ35">
    <cfRule type="cellIs" priority="1209" operator="notEqual" aboveAverage="0" equalAverage="0" bottom="0" percent="0" rank="0" text="" dxfId="0">
      <formula>0</formula>
    </cfRule>
  </conditionalFormatting>
  <conditionalFormatting sqref="BA35">
    <cfRule type="cellIs" priority="1210" operator="notEqual" aboveAverage="0" equalAverage="0" bottom="0" percent="0" rank="0" text="" dxfId="0">
      <formula>0</formula>
    </cfRule>
  </conditionalFormatting>
  <conditionalFormatting sqref="BB35">
    <cfRule type="cellIs" priority="1211" operator="notEqual" aboveAverage="0" equalAverage="0" bottom="0" percent="0" rank="0" text="" dxfId="0">
      <formula>0</formula>
    </cfRule>
  </conditionalFormatting>
  <conditionalFormatting sqref="BC35">
    <cfRule type="cellIs" priority="1212" operator="notEqual" aboveAverage="0" equalAverage="0" bottom="0" percent="0" rank="0" text="" dxfId="0">
      <formula>0</formula>
    </cfRule>
  </conditionalFormatting>
  <conditionalFormatting sqref="BD35">
    <cfRule type="cellIs" priority="1213" operator="notEqual" aboveAverage="0" equalAverage="0" bottom="0" percent="0" rank="0" text="" dxfId="0">
      <formula>0</formula>
    </cfRule>
  </conditionalFormatting>
  <conditionalFormatting sqref="BE35">
    <cfRule type="cellIs" priority="1214" operator="notEqual" aboveAverage="0" equalAverage="0" bottom="0" percent="0" rank="0" text="" dxfId="0">
      <formula>0</formula>
    </cfRule>
  </conditionalFormatting>
  <conditionalFormatting sqref="BF35">
    <cfRule type="cellIs" priority="1215" operator="notEqual" aboveAverage="0" equalAverage="0" bottom="0" percent="0" rank="0" text="" dxfId="0">
      <formula>0</formula>
    </cfRule>
  </conditionalFormatting>
  <conditionalFormatting sqref="BG35">
    <cfRule type="cellIs" priority="1216" operator="notEqual" aboveAverage="0" equalAverage="0" bottom="0" percent="0" rank="0" text="" dxfId="0">
      <formula>0</formula>
    </cfRule>
  </conditionalFormatting>
  <conditionalFormatting sqref="BH35">
    <cfRule type="cellIs" priority="1217" operator="notEqual" aboveAverage="0" equalAverage="0" bottom="0" percent="0" rank="0" text="" dxfId="0">
      <formula>0</formula>
    </cfRule>
  </conditionalFormatting>
  <conditionalFormatting sqref="BI35">
    <cfRule type="cellIs" priority="1218" operator="notEqual" aboveAverage="0" equalAverage="0" bottom="0" percent="0" rank="0" text="" dxfId="0">
      <formula>0</formula>
    </cfRule>
  </conditionalFormatting>
  <conditionalFormatting sqref="BJ35">
    <cfRule type="cellIs" priority="1219" operator="notEqual" aboveAverage="0" equalAverage="0" bottom="0" percent="0" rank="0" text="" dxfId="0">
      <formula>0</formula>
    </cfRule>
  </conditionalFormatting>
  <conditionalFormatting sqref="BK35">
    <cfRule type="cellIs" priority="1220" operator="notEqual" aboveAverage="0" equalAverage="0" bottom="0" percent="0" rank="0" text="" dxfId="0">
      <formula>0</formula>
    </cfRule>
  </conditionalFormatting>
  <conditionalFormatting sqref="BL35">
    <cfRule type="cellIs" priority="1221" operator="notEqual" aboveAverage="0" equalAverage="0" bottom="0" percent="0" rank="0" text="" dxfId="0">
      <formula>0</formula>
    </cfRule>
  </conditionalFormatting>
  <conditionalFormatting sqref="E36">
    <cfRule type="cellIs" priority="1222" operator="notEqual" aboveAverage="0" equalAverage="0" bottom="0" percent="0" rank="0" text="" dxfId="0">
      <formula>0</formula>
    </cfRule>
  </conditionalFormatting>
  <conditionalFormatting sqref="F36">
    <cfRule type="cellIs" priority="1223" operator="notEqual" aboveAverage="0" equalAverage="0" bottom="0" percent="0" rank="0" text="" dxfId="0">
      <formula>0</formula>
    </cfRule>
  </conditionalFormatting>
  <conditionalFormatting sqref="G36">
    <cfRule type="cellIs" priority="1224" operator="notEqual" aboveAverage="0" equalAverage="0" bottom="0" percent="0" rank="0" text="" dxfId="0">
      <formula>0</formula>
    </cfRule>
  </conditionalFormatting>
  <conditionalFormatting sqref="H36">
    <cfRule type="cellIs" priority="1225" operator="notEqual" aboveAverage="0" equalAverage="0" bottom="0" percent="0" rank="0" text="" dxfId="0">
      <formula>0</formula>
    </cfRule>
  </conditionalFormatting>
  <conditionalFormatting sqref="I36">
    <cfRule type="cellIs" priority="1226" operator="notEqual" aboveAverage="0" equalAverage="0" bottom="0" percent="0" rank="0" text="" dxfId="0">
      <formula>0</formula>
    </cfRule>
  </conditionalFormatting>
  <conditionalFormatting sqref="J36">
    <cfRule type="cellIs" priority="1227" operator="notEqual" aboveAverage="0" equalAverage="0" bottom="0" percent="0" rank="0" text="" dxfId="0">
      <formula>0</formula>
    </cfRule>
  </conditionalFormatting>
  <conditionalFormatting sqref="M36">
    <cfRule type="cellIs" priority="1228" operator="notEqual" aboveAverage="0" equalAverage="0" bottom="0" percent="0" rank="0" text="" dxfId="0">
      <formula>0</formula>
    </cfRule>
  </conditionalFormatting>
  <conditionalFormatting sqref="P36">
    <cfRule type="cellIs" priority="1229" operator="notEqual" aboveAverage="0" equalAverage="0" bottom="0" percent="0" rank="0" text="" dxfId="0">
      <formula>0</formula>
    </cfRule>
  </conditionalFormatting>
  <conditionalFormatting sqref="Q36">
    <cfRule type="cellIs" priority="1230" operator="notEqual" aboveAverage="0" equalAverage="0" bottom="0" percent="0" rank="0" text="" dxfId="0">
      <formula>0</formula>
    </cfRule>
  </conditionalFormatting>
  <conditionalFormatting sqref="R36">
    <cfRule type="cellIs" priority="1231" operator="notEqual" aboveAverage="0" equalAverage="0" bottom="0" percent="0" rank="0" text="" dxfId="0">
      <formula>0</formula>
    </cfRule>
  </conditionalFormatting>
  <conditionalFormatting sqref="S36">
    <cfRule type="cellIs" priority="1232" operator="notEqual" aboveAverage="0" equalAverage="0" bottom="0" percent="0" rank="0" text="" dxfId="0">
      <formula>0</formula>
    </cfRule>
  </conditionalFormatting>
  <conditionalFormatting sqref="T36">
    <cfRule type="cellIs" priority="1233" operator="notEqual" aboveAverage="0" equalAverage="0" bottom="0" percent="0" rank="0" text="" dxfId="0">
      <formula>0</formula>
    </cfRule>
  </conditionalFormatting>
  <conditionalFormatting sqref="U36">
    <cfRule type="cellIs" priority="1234" operator="notEqual" aboveAverage="0" equalAverage="0" bottom="0" percent="0" rank="0" text="" dxfId="0">
      <formula>0</formula>
    </cfRule>
  </conditionalFormatting>
  <conditionalFormatting sqref="V36">
    <cfRule type="cellIs" priority="1235" operator="notEqual" aboveAverage="0" equalAverage="0" bottom="0" percent="0" rank="0" text="" dxfId="0">
      <formula>0</formula>
    </cfRule>
  </conditionalFormatting>
  <conditionalFormatting sqref="W36">
    <cfRule type="cellIs" priority="1236" operator="notEqual" aboveAverage="0" equalAverage="0" bottom="0" percent="0" rank="0" text="" dxfId="0">
      <formula>0</formula>
    </cfRule>
  </conditionalFormatting>
  <conditionalFormatting sqref="X36">
    <cfRule type="cellIs" priority="1237" operator="notEqual" aboveAverage="0" equalAverage="0" bottom="0" percent="0" rank="0" text="" dxfId="0">
      <formula>0</formula>
    </cfRule>
  </conditionalFormatting>
  <conditionalFormatting sqref="Y36">
    <cfRule type="cellIs" priority="1238" operator="notEqual" aboveAverage="0" equalAverage="0" bottom="0" percent="0" rank="0" text="" dxfId="0">
      <formula>0</formula>
    </cfRule>
  </conditionalFormatting>
  <conditionalFormatting sqref="Z36">
    <cfRule type="cellIs" priority="1239" operator="notEqual" aboveAverage="0" equalAverage="0" bottom="0" percent="0" rank="0" text="" dxfId="0">
      <formula>0</formula>
    </cfRule>
  </conditionalFormatting>
  <conditionalFormatting sqref="AA36">
    <cfRule type="cellIs" priority="1240" operator="notEqual" aboveAverage="0" equalAverage="0" bottom="0" percent="0" rank="0" text="" dxfId="0">
      <formula>0</formula>
    </cfRule>
  </conditionalFormatting>
  <conditionalFormatting sqref="AB36">
    <cfRule type="cellIs" priority="1241" operator="notEqual" aboveAverage="0" equalAverage="0" bottom="0" percent="0" rank="0" text="" dxfId="0">
      <formula>0</formula>
    </cfRule>
  </conditionalFormatting>
  <conditionalFormatting sqref="AC36">
    <cfRule type="cellIs" priority="1242" operator="notEqual" aboveAverage="0" equalAverage="0" bottom="0" percent="0" rank="0" text="" dxfId="0">
      <formula>0</formula>
    </cfRule>
  </conditionalFormatting>
  <conditionalFormatting sqref="AD36">
    <cfRule type="cellIs" priority="1243" operator="notEqual" aboveAverage="0" equalAverage="0" bottom="0" percent="0" rank="0" text="" dxfId="0">
      <formula>0</formula>
    </cfRule>
  </conditionalFormatting>
  <conditionalFormatting sqref="AE36">
    <cfRule type="cellIs" priority="1244" operator="notEqual" aboveAverage="0" equalAverage="0" bottom="0" percent="0" rank="0" text="" dxfId="0">
      <formula>0</formula>
    </cfRule>
  </conditionalFormatting>
  <conditionalFormatting sqref="AF36">
    <cfRule type="cellIs" priority="1245" operator="notEqual" aboveAverage="0" equalAverage="0" bottom="0" percent="0" rank="0" text="" dxfId="0">
      <formula>0</formula>
    </cfRule>
  </conditionalFormatting>
  <conditionalFormatting sqref="AG36">
    <cfRule type="cellIs" priority="1246" operator="notEqual" aboveAverage="0" equalAverage="0" bottom="0" percent="0" rank="0" text="" dxfId="0">
      <formula>0</formula>
    </cfRule>
  </conditionalFormatting>
  <conditionalFormatting sqref="AH36">
    <cfRule type="cellIs" priority="1247" operator="notEqual" aboveAverage="0" equalAverage="0" bottom="0" percent="0" rank="0" text="" dxfId="0">
      <formula>0</formula>
    </cfRule>
  </conditionalFormatting>
  <conditionalFormatting sqref="AI36">
    <cfRule type="cellIs" priority="1248" operator="notEqual" aboveAverage="0" equalAverage="0" bottom="0" percent="0" rank="0" text="" dxfId="0">
      <formula>0</formula>
    </cfRule>
  </conditionalFormatting>
  <conditionalFormatting sqref="AJ36">
    <cfRule type="cellIs" priority="1249" operator="notEqual" aboveAverage="0" equalAverage="0" bottom="0" percent="0" rank="0" text="" dxfId="0">
      <formula>0</formula>
    </cfRule>
  </conditionalFormatting>
  <conditionalFormatting sqref="AK36">
    <cfRule type="cellIs" priority="1250" operator="notEqual" aboveAverage="0" equalAverage="0" bottom="0" percent="0" rank="0" text="" dxfId="0">
      <formula>0</formula>
    </cfRule>
  </conditionalFormatting>
  <conditionalFormatting sqref="AL36">
    <cfRule type="cellIs" priority="1251" operator="notEqual" aboveAverage="0" equalAverage="0" bottom="0" percent="0" rank="0" text="" dxfId="0">
      <formula>0</formula>
    </cfRule>
  </conditionalFormatting>
  <conditionalFormatting sqref="AM36">
    <cfRule type="cellIs" priority="1252" operator="notEqual" aboveAverage="0" equalAverage="0" bottom="0" percent="0" rank="0" text="" dxfId="0">
      <formula>0</formula>
    </cfRule>
  </conditionalFormatting>
  <conditionalFormatting sqref="AN36">
    <cfRule type="cellIs" priority="1253" operator="notEqual" aboveAverage="0" equalAverage="0" bottom="0" percent="0" rank="0" text="" dxfId="0">
      <formula>0</formula>
    </cfRule>
  </conditionalFormatting>
  <conditionalFormatting sqref="AO36">
    <cfRule type="cellIs" priority="1254" operator="notEqual" aboveAverage="0" equalAverage="0" bottom="0" percent="0" rank="0" text="" dxfId="0">
      <formula>0</formula>
    </cfRule>
  </conditionalFormatting>
  <conditionalFormatting sqref="AP36">
    <cfRule type="cellIs" priority="1255" operator="notEqual" aboveAverage="0" equalAverage="0" bottom="0" percent="0" rank="0" text="" dxfId="0">
      <formula>0</formula>
    </cfRule>
  </conditionalFormatting>
  <conditionalFormatting sqref="AQ36">
    <cfRule type="cellIs" priority="1256" operator="notEqual" aboveAverage="0" equalAverage="0" bottom="0" percent="0" rank="0" text="" dxfId="0">
      <formula>0</formula>
    </cfRule>
  </conditionalFormatting>
  <conditionalFormatting sqref="AR36">
    <cfRule type="cellIs" priority="1257" operator="notEqual" aboveAverage="0" equalAverage="0" bottom="0" percent="0" rank="0" text="" dxfId="0">
      <formula>0</formula>
    </cfRule>
  </conditionalFormatting>
  <conditionalFormatting sqref="AS36">
    <cfRule type="cellIs" priority="1258" operator="notEqual" aboveAverage="0" equalAverage="0" bottom="0" percent="0" rank="0" text="" dxfId="0">
      <formula>0</formula>
    </cfRule>
  </conditionalFormatting>
  <conditionalFormatting sqref="AT36">
    <cfRule type="cellIs" priority="1259" operator="notEqual" aboveAverage="0" equalAverage="0" bottom="0" percent="0" rank="0" text="" dxfId="0">
      <formula>0</formula>
    </cfRule>
  </conditionalFormatting>
  <conditionalFormatting sqref="AU36">
    <cfRule type="cellIs" priority="1260" operator="notEqual" aboveAverage="0" equalAverage="0" bottom="0" percent="0" rank="0" text="" dxfId="0">
      <formula>0</formula>
    </cfRule>
  </conditionalFormatting>
  <conditionalFormatting sqref="AV36">
    <cfRule type="cellIs" priority="1261" operator="notEqual" aboveAverage="0" equalAverage="0" bottom="0" percent="0" rank="0" text="" dxfId="0">
      <formula>0</formula>
    </cfRule>
  </conditionalFormatting>
  <conditionalFormatting sqref="AW36">
    <cfRule type="cellIs" priority="1262" operator="notEqual" aboveAverage="0" equalAverage="0" bottom="0" percent="0" rank="0" text="" dxfId="0">
      <formula>0</formula>
    </cfRule>
  </conditionalFormatting>
  <conditionalFormatting sqref="AX36">
    <cfRule type="cellIs" priority="1263" operator="notEqual" aboveAverage="0" equalAverage="0" bottom="0" percent="0" rank="0" text="" dxfId="0">
      <formula>0</formula>
    </cfRule>
  </conditionalFormatting>
  <conditionalFormatting sqref="AY36">
    <cfRule type="cellIs" priority="1264" operator="notEqual" aboveAverage="0" equalAverage="0" bottom="0" percent="0" rank="0" text="" dxfId="0">
      <formula>0</formula>
    </cfRule>
  </conditionalFormatting>
  <conditionalFormatting sqref="AZ36">
    <cfRule type="cellIs" priority="1265" operator="notEqual" aboveAverage="0" equalAverage="0" bottom="0" percent="0" rank="0" text="" dxfId="0">
      <formula>0</formula>
    </cfRule>
  </conditionalFormatting>
  <conditionalFormatting sqref="BA36">
    <cfRule type="cellIs" priority="1266" operator="notEqual" aboveAverage="0" equalAverage="0" bottom="0" percent="0" rank="0" text="" dxfId="0">
      <formula>0</formula>
    </cfRule>
  </conditionalFormatting>
  <conditionalFormatting sqref="BB36">
    <cfRule type="cellIs" priority="1267" operator="notEqual" aboveAverage="0" equalAverage="0" bottom="0" percent="0" rank="0" text="" dxfId="0">
      <formula>0</formula>
    </cfRule>
  </conditionalFormatting>
  <conditionalFormatting sqref="BC36">
    <cfRule type="cellIs" priority="1268" operator="notEqual" aboveAverage="0" equalAverage="0" bottom="0" percent="0" rank="0" text="" dxfId="0">
      <formula>0</formula>
    </cfRule>
  </conditionalFormatting>
  <conditionalFormatting sqref="BD36">
    <cfRule type="cellIs" priority="1269" operator="notEqual" aboveAverage="0" equalAverage="0" bottom="0" percent="0" rank="0" text="" dxfId="0">
      <formula>0</formula>
    </cfRule>
  </conditionalFormatting>
  <conditionalFormatting sqref="BE36">
    <cfRule type="cellIs" priority="1270" operator="notEqual" aboveAverage="0" equalAverage="0" bottom="0" percent="0" rank="0" text="" dxfId="0">
      <formula>0</formula>
    </cfRule>
  </conditionalFormatting>
  <conditionalFormatting sqref="BF36">
    <cfRule type="cellIs" priority="1271" operator="notEqual" aboveAverage="0" equalAverage="0" bottom="0" percent="0" rank="0" text="" dxfId="0">
      <formula>0</formula>
    </cfRule>
  </conditionalFormatting>
  <conditionalFormatting sqref="BG36">
    <cfRule type="cellIs" priority="1272" operator="notEqual" aboveAverage="0" equalAverage="0" bottom="0" percent="0" rank="0" text="" dxfId="0">
      <formula>0</formula>
    </cfRule>
  </conditionalFormatting>
  <conditionalFormatting sqref="BH36">
    <cfRule type="cellIs" priority="1273" operator="notEqual" aboveAverage="0" equalAverage="0" bottom="0" percent="0" rank="0" text="" dxfId="0">
      <formula>0</formula>
    </cfRule>
  </conditionalFormatting>
  <conditionalFormatting sqref="BI36">
    <cfRule type="cellIs" priority="1274" operator="notEqual" aboveAverage="0" equalAverage="0" bottom="0" percent="0" rank="0" text="" dxfId="0">
      <formula>0</formula>
    </cfRule>
  </conditionalFormatting>
  <conditionalFormatting sqref="BJ36">
    <cfRule type="cellIs" priority="1275" operator="notEqual" aboveAverage="0" equalAverage="0" bottom="0" percent="0" rank="0" text="" dxfId="0">
      <formula>0</formula>
    </cfRule>
  </conditionalFormatting>
  <conditionalFormatting sqref="BK36">
    <cfRule type="cellIs" priority="1276" operator="notEqual" aboveAverage="0" equalAverage="0" bottom="0" percent="0" rank="0" text="" dxfId="0">
      <formula>0</formula>
    </cfRule>
  </conditionalFormatting>
  <conditionalFormatting sqref="BL36">
    <cfRule type="cellIs" priority="1277" operator="notEqual" aboveAverage="0" equalAverage="0" bottom="0" percent="0" rank="0" text="" dxfId="0">
      <formula>0</formula>
    </cfRule>
  </conditionalFormatting>
  <conditionalFormatting sqref="E37">
    <cfRule type="cellIs" priority="1278" operator="notEqual" aboveAverage="0" equalAverage="0" bottom="0" percent="0" rank="0" text="" dxfId="0">
      <formula>0</formula>
    </cfRule>
  </conditionalFormatting>
  <conditionalFormatting sqref="F37">
    <cfRule type="cellIs" priority="1279" operator="notEqual" aboveAverage="0" equalAverage="0" bottom="0" percent="0" rank="0" text="" dxfId="0">
      <formula>0</formula>
    </cfRule>
  </conditionalFormatting>
  <conditionalFormatting sqref="G37">
    <cfRule type="cellIs" priority="1280" operator="notEqual" aboveAverage="0" equalAverage="0" bottom="0" percent="0" rank="0" text="" dxfId="0">
      <formula>0</formula>
    </cfRule>
  </conditionalFormatting>
  <conditionalFormatting sqref="H37">
    <cfRule type="cellIs" priority="1281" operator="notEqual" aboveAverage="0" equalAverage="0" bottom="0" percent="0" rank="0" text="" dxfId="0">
      <formula>0</formula>
    </cfRule>
  </conditionalFormatting>
  <conditionalFormatting sqref="I37">
    <cfRule type="cellIs" priority="1282" operator="notEqual" aboveAverage="0" equalAverage="0" bottom="0" percent="0" rank="0" text="" dxfId="0">
      <formula>0</formula>
    </cfRule>
  </conditionalFormatting>
  <conditionalFormatting sqref="J37">
    <cfRule type="cellIs" priority="1283" operator="notEqual" aboveAverage="0" equalAverage="0" bottom="0" percent="0" rank="0" text="" dxfId="0">
      <formula>0</formula>
    </cfRule>
  </conditionalFormatting>
  <conditionalFormatting sqref="M37">
    <cfRule type="cellIs" priority="1284" operator="notEqual" aboveAverage="0" equalAverage="0" bottom="0" percent="0" rank="0" text="" dxfId="0">
      <formula>0</formula>
    </cfRule>
  </conditionalFormatting>
  <conditionalFormatting sqref="P37">
    <cfRule type="cellIs" priority="1285" operator="notEqual" aboveAverage="0" equalAverage="0" bottom="0" percent="0" rank="0" text="" dxfId="0">
      <formula>0</formula>
    </cfRule>
  </conditionalFormatting>
  <conditionalFormatting sqref="Q37">
    <cfRule type="cellIs" priority="1286" operator="notEqual" aboveAverage="0" equalAverage="0" bottom="0" percent="0" rank="0" text="" dxfId="0">
      <formula>0</formula>
    </cfRule>
  </conditionalFormatting>
  <conditionalFormatting sqref="R37">
    <cfRule type="cellIs" priority="1287" operator="notEqual" aboveAverage="0" equalAverage="0" bottom="0" percent="0" rank="0" text="" dxfId="0">
      <formula>0</formula>
    </cfRule>
  </conditionalFormatting>
  <conditionalFormatting sqref="S37">
    <cfRule type="cellIs" priority="1288" operator="notEqual" aboveAverage="0" equalAverage="0" bottom="0" percent="0" rank="0" text="" dxfId="0">
      <formula>0</formula>
    </cfRule>
  </conditionalFormatting>
  <conditionalFormatting sqref="T37">
    <cfRule type="cellIs" priority="1289" operator="notEqual" aboveAverage="0" equalAverage="0" bottom="0" percent="0" rank="0" text="" dxfId="0">
      <formula>0</formula>
    </cfRule>
  </conditionalFormatting>
  <conditionalFormatting sqref="U37">
    <cfRule type="cellIs" priority="1290" operator="notEqual" aboveAverage="0" equalAverage="0" bottom="0" percent="0" rank="0" text="" dxfId="0">
      <formula>0</formula>
    </cfRule>
  </conditionalFormatting>
  <conditionalFormatting sqref="V37">
    <cfRule type="cellIs" priority="1291" operator="notEqual" aboveAverage="0" equalAverage="0" bottom="0" percent="0" rank="0" text="" dxfId="0">
      <formula>0</formula>
    </cfRule>
  </conditionalFormatting>
  <conditionalFormatting sqref="W37">
    <cfRule type="cellIs" priority="1292" operator="notEqual" aboveAverage="0" equalAverage="0" bottom="0" percent="0" rank="0" text="" dxfId="0">
      <formula>0</formula>
    </cfRule>
  </conditionalFormatting>
  <conditionalFormatting sqref="X37">
    <cfRule type="cellIs" priority="1293" operator="notEqual" aboveAverage="0" equalAverage="0" bottom="0" percent="0" rank="0" text="" dxfId="0">
      <formula>0</formula>
    </cfRule>
  </conditionalFormatting>
  <conditionalFormatting sqref="Y37">
    <cfRule type="cellIs" priority="1294" operator="notEqual" aboveAverage="0" equalAverage="0" bottom="0" percent="0" rank="0" text="" dxfId="0">
      <formula>0</formula>
    </cfRule>
  </conditionalFormatting>
  <conditionalFormatting sqref="Z37">
    <cfRule type="cellIs" priority="1295" operator="notEqual" aboveAverage="0" equalAverage="0" bottom="0" percent="0" rank="0" text="" dxfId="0">
      <formula>0</formula>
    </cfRule>
  </conditionalFormatting>
  <conditionalFormatting sqref="AA37">
    <cfRule type="cellIs" priority="1296" operator="notEqual" aboveAverage="0" equalAverage="0" bottom="0" percent="0" rank="0" text="" dxfId="0">
      <formula>0</formula>
    </cfRule>
  </conditionalFormatting>
  <conditionalFormatting sqref="AB37">
    <cfRule type="cellIs" priority="1297" operator="notEqual" aboveAverage="0" equalAverage="0" bottom="0" percent="0" rank="0" text="" dxfId="0">
      <formula>0</formula>
    </cfRule>
  </conditionalFormatting>
  <conditionalFormatting sqref="AC37">
    <cfRule type="cellIs" priority="1298" operator="notEqual" aboveAverage="0" equalAverage="0" bottom="0" percent="0" rank="0" text="" dxfId="0">
      <formula>0</formula>
    </cfRule>
  </conditionalFormatting>
  <conditionalFormatting sqref="AD37">
    <cfRule type="cellIs" priority="1299" operator="notEqual" aboveAverage="0" equalAverage="0" bottom="0" percent="0" rank="0" text="" dxfId="0">
      <formula>0</formula>
    </cfRule>
  </conditionalFormatting>
  <conditionalFormatting sqref="AE37">
    <cfRule type="cellIs" priority="1300" operator="notEqual" aboveAverage="0" equalAverage="0" bottom="0" percent="0" rank="0" text="" dxfId="0">
      <formula>0</formula>
    </cfRule>
  </conditionalFormatting>
  <conditionalFormatting sqref="AF37">
    <cfRule type="cellIs" priority="1301" operator="notEqual" aboveAverage="0" equalAverage="0" bottom="0" percent="0" rank="0" text="" dxfId="0">
      <formula>0</formula>
    </cfRule>
  </conditionalFormatting>
  <conditionalFormatting sqref="AG37">
    <cfRule type="cellIs" priority="1302" operator="notEqual" aboveAverage="0" equalAverage="0" bottom="0" percent="0" rank="0" text="" dxfId="0">
      <formula>0</formula>
    </cfRule>
  </conditionalFormatting>
  <conditionalFormatting sqref="AH37">
    <cfRule type="cellIs" priority="1303" operator="notEqual" aboveAverage="0" equalAverage="0" bottom="0" percent="0" rank="0" text="" dxfId="0">
      <formula>0</formula>
    </cfRule>
  </conditionalFormatting>
  <conditionalFormatting sqref="AI37">
    <cfRule type="cellIs" priority="1304" operator="notEqual" aboveAverage="0" equalAverage="0" bottom="0" percent="0" rank="0" text="" dxfId="0">
      <formula>0</formula>
    </cfRule>
  </conditionalFormatting>
  <conditionalFormatting sqref="AJ37">
    <cfRule type="cellIs" priority="1305" operator="notEqual" aboveAverage="0" equalAverage="0" bottom="0" percent="0" rank="0" text="" dxfId="0">
      <formula>0</formula>
    </cfRule>
  </conditionalFormatting>
  <conditionalFormatting sqref="AK37">
    <cfRule type="cellIs" priority="1306" operator="notEqual" aboveAverage="0" equalAverage="0" bottom="0" percent="0" rank="0" text="" dxfId="0">
      <formula>0</formula>
    </cfRule>
  </conditionalFormatting>
  <conditionalFormatting sqref="AL37">
    <cfRule type="cellIs" priority="1307" operator="notEqual" aboveAverage="0" equalAverage="0" bottom="0" percent="0" rank="0" text="" dxfId="0">
      <formula>0</formula>
    </cfRule>
  </conditionalFormatting>
  <conditionalFormatting sqref="AM37">
    <cfRule type="cellIs" priority="1308" operator="notEqual" aboveAverage="0" equalAverage="0" bottom="0" percent="0" rank="0" text="" dxfId="0">
      <formula>0</formula>
    </cfRule>
  </conditionalFormatting>
  <conditionalFormatting sqref="AN37">
    <cfRule type="cellIs" priority="1309" operator="notEqual" aboveAverage="0" equalAverage="0" bottom="0" percent="0" rank="0" text="" dxfId="0">
      <formula>0</formula>
    </cfRule>
  </conditionalFormatting>
  <conditionalFormatting sqref="AO37">
    <cfRule type="cellIs" priority="1310" operator="notEqual" aboveAverage="0" equalAverage="0" bottom="0" percent="0" rank="0" text="" dxfId="0">
      <formula>0</formula>
    </cfRule>
  </conditionalFormatting>
  <conditionalFormatting sqref="AP37">
    <cfRule type="cellIs" priority="1311" operator="notEqual" aboveAverage="0" equalAverage="0" bottom="0" percent="0" rank="0" text="" dxfId="0">
      <formula>0</formula>
    </cfRule>
  </conditionalFormatting>
  <conditionalFormatting sqref="AQ37">
    <cfRule type="cellIs" priority="1312" operator="notEqual" aboveAverage="0" equalAverage="0" bottom="0" percent="0" rank="0" text="" dxfId="0">
      <formula>0</formula>
    </cfRule>
  </conditionalFormatting>
  <conditionalFormatting sqref="AR37">
    <cfRule type="cellIs" priority="1313" operator="notEqual" aboveAverage="0" equalAverage="0" bottom="0" percent="0" rank="0" text="" dxfId="0">
      <formula>0</formula>
    </cfRule>
  </conditionalFormatting>
  <conditionalFormatting sqref="AS37">
    <cfRule type="cellIs" priority="1314" operator="notEqual" aboveAverage="0" equalAverage="0" bottom="0" percent="0" rank="0" text="" dxfId="0">
      <formula>0</formula>
    </cfRule>
  </conditionalFormatting>
  <conditionalFormatting sqref="AT37">
    <cfRule type="cellIs" priority="1315" operator="notEqual" aboveAverage="0" equalAverage="0" bottom="0" percent="0" rank="0" text="" dxfId="0">
      <formula>0</formula>
    </cfRule>
  </conditionalFormatting>
  <conditionalFormatting sqref="AU37">
    <cfRule type="cellIs" priority="1316" operator="notEqual" aboveAverage="0" equalAverage="0" bottom="0" percent="0" rank="0" text="" dxfId="0">
      <formula>0</formula>
    </cfRule>
  </conditionalFormatting>
  <conditionalFormatting sqref="AV37">
    <cfRule type="cellIs" priority="1317" operator="notEqual" aboveAverage="0" equalAverage="0" bottom="0" percent="0" rank="0" text="" dxfId="0">
      <formula>0</formula>
    </cfRule>
  </conditionalFormatting>
  <conditionalFormatting sqref="AW37">
    <cfRule type="cellIs" priority="1318" operator="notEqual" aboveAverage="0" equalAverage="0" bottom="0" percent="0" rank="0" text="" dxfId="0">
      <formula>0</formula>
    </cfRule>
  </conditionalFormatting>
  <conditionalFormatting sqref="AX37">
    <cfRule type="cellIs" priority="1319" operator="notEqual" aboveAverage="0" equalAverage="0" bottom="0" percent="0" rank="0" text="" dxfId="0">
      <formula>0</formula>
    </cfRule>
  </conditionalFormatting>
  <conditionalFormatting sqref="AY37">
    <cfRule type="cellIs" priority="1320" operator="notEqual" aboveAverage="0" equalAverage="0" bottom="0" percent="0" rank="0" text="" dxfId="0">
      <formula>0</formula>
    </cfRule>
  </conditionalFormatting>
  <conditionalFormatting sqref="AZ37">
    <cfRule type="cellIs" priority="1321" operator="notEqual" aboveAverage="0" equalAverage="0" bottom="0" percent="0" rank="0" text="" dxfId="0">
      <formula>0</formula>
    </cfRule>
  </conditionalFormatting>
  <conditionalFormatting sqref="BA37">
    <cfRule type="cellIs" priority="1322" operator="notEqual" aboveAverage="0" equalAverage="0" bottom="0" percent="0" rank="0" text="" dxfId="0">
      <formula>0</formula>
    </cfRule>
  </conditionalFormatting>
  <conditionalFormatting sqref="BB37">
    <cfRule type="cellIs" priority="1323" operator="notEqual" aboveAverage="0" equalAverage="0" bottom="0" percent="0" rank="0" text="" dxfId="0">
      <formula>0</formula>
    </cfRule>
  </conditionalFormatting>
  <conditionalFormatting sqref="BC37">
    <cfRule type="cellIs" priority="1324" operator="notEqual" aboveAverage="0" equalAverage="0" bottom="0" percent="0" rank="0" text="" dxfId="0">
      <formula>0</formula>
    </cfRule>
  </conditionalFormatting>
  <conditionalFormatting sqref="BD37">
    <cfRule type="cellIs" priority="1325" operator="notEqual" aboveAverage="0" equalAverage="0" bottom="0" percent="0" rank="0" text="" dxfId="0">
      <formula>0</formula>
    </cfRule>
  </conditionalFormatting>
  <conditionalFormatting sqref="BE37">
    <cfRule type="cellIs" priority="1326" operator="notEqual" aboveAverage="0" equalAverage="0" bottom="0" percent="0" rank="0" text="" dxfId="0">
      <formula>0</formula>
    </cfRule>
  </conditionalFormatting>
  <conditionalFormatting sqref="BF37">
    <cfRule type="cellIs" priority="1327" operator="notEqual" aboveAverage="0" equalAverage="0" bottom="0" percent="0" rank="0" text="" dxfId="0">
      <formula>0</formula>
    </cfRule>
  </conditionalFormatting>
  <conditionalFormatting sqref="BG37">
    <cfRule type="cellIs" priority="1328" operator="notEqual" aboveAverage="0" equalAverage="0" bottom="0" percent="0" rank="0" text="" dxfId="0">
      <formula>0</formula>
    </cfRule>
  </conditionalFormatting>
  <conditionalFormatting sqref="BH37">
    <cfRule type="cellIs" priority="1329" operator="notEqual" aboveAverage="0" equalAverage="0" bottom="0" percent="0" rank="0" text="" dxfId="0">
      <formula>0</formula>
    </cfRule>
  </conditionalFormatting>
  <conditionalFormatting sqref="BI37">
    <cfRule type="cellIs" priority="1330" operator="notEqual" aboveAverage="0" equalAverage="0" bottom="0" percent="0" rank="0" text="" dxfId="0">
      <formula>0</formula>
    </cfRule>
  </conditionalFormatting>
  <conditionalFormatting sqref="BJ37">
    <cfRule type="cellIs" priority="1331" operator="notEqual" aboveAverage="0" equalAverage="0" bottom="0" percent="0" rank="0" text="" dxfId="0">
      <formula>0</formula>
    </cfRule>
  </conditionalFormatting>
  <conditionalFormatting sqref="BK37">
    <cfRule type="cellIs" priority="1332" operator="notEqual" aboveAverage="0" equalAverage="0" bottom="0" percent="0" rank="0" text="" dxfId="0">
      <formula>0</formula>
    </cfRule>
  </conditionalFormatting>
  <conditionalFormatting sqref="BL37">
    <cfRule type="cellIs" priority="1333" operator="notEqual" aboveAverage="0" equalAverage="0" bottom="0" percent="0" rank="0" text="" dxfId="0">
      <formula>0</formula>
    </cfRule>
  </conditionalFormatting>
  <conditionalFormatting sqref="E38">
    <cfRule type="cellIs" priority="1334" operator="notEqual" aboveAverage="0" equalAverage="0" bottom="0" percent="0" rank="0" text="" dxfId="0">
      <formula>0</formula>
    </cfRule>
  </conditionalFormatting>
  <conditionalFormatting sqref="F38">
    <cfRule type="cellIs" priority="1335" operator="notEqual" aboveAverage="0" equalAverage="0" bottom="0" percent="0" rank="0" text="" dxfId="0">
      <formula>0</formula>
    </cfRule>
  </conditionalFormatting>
  <conditionalFormatting sqref="G38">
    <cfRule type="cellIs" priority="1336" operator="notEqual" aboveAverage="0" equalAverage="0" bottom="0" percent="0" rank="0" text="" dxfId="0">
      <formula>0</formula>
    </cfRule>
  </conditionalFormatting>
  <conditionalFormatting sqref="H38">
    <cfRule type="cellIs" priority="1337" operator="notEqual" aboveAverage="0" equalAverage="0" bottom="0" percent="0" rank="0" text="" dxfId="0">
      <formula>0</formula>
    </cfRule>
  </conditionalFormatting>
  <conditionalFormatting sqref="I38">
    <cfRule type="cellIs" priority="1338" operator="notEqual" aboveAverage="0" equalAverage="0" bottom="0" percent="0" rank="0" text="" dxfId="0">
      <formula>0</formula>
    </cfRule>
  </conditionalFormatting>
  <conditionalFormatting sqref="J38">
    <cfRule type="cellIs" priority="1339" operator="notEqual" aboveAverage="0" equalAverage="0" bottom="0" percent="0" rank="0" text="" dxfId="0">
      <formula>0</formula>
    </cfRule>
  </conditionalFormatting>
  <conditionalFormatting sqref="M38">
    <cfRule type="cellIs" priority="1340" operator="notEqual" aboveAverage="0" equalAverage="0" bottom="0" percent="0" rank="0" text="" dxfId="0">
      <formula>0</formula>
    </cfRule>
  </conditionalFormatting>
  <conditionalFormatting sqref="P38">
    <cfRule type="cellIs" priority="1341" operator="notEqual" aboveAverage="0" equalAverage="0" bottom="0" percent="0" rank="0" text="" dxfId="0">
      <formula>0</formula>
    </cfRule>
  </conditionalFormatting>
  <conditionalFormatting sqref="Q38">
    <cfRule type="cellIs" priority="1342" operator="notEqual" aboveAverage="0" equalAverage="0" bottom="0" percent="0" rank="0" text="" dxfId="0">
      <formula>0</formula>
    </cfRule>
  </conditionalFormatting>
  <conditionalFormatting sqref="R38">
    <cfRule type="cellIs" priority="1343" operator="notEqual" aboveAverage="0" equalAverage="0" bottom="0" percent="0" rank="0" text="" dxfId="0">
      <formula>0</formula>
    </cfRule>
  </conditionalFormatting>
  <conditionalFormatting sqref="S38">
    <cfRule type="cellIs" priority="1344" operator="notEqual" aboveAverage="0" equalAverage="0" bottom="0" percent="0" rank="0" text="" dxfId="0">
      <formula>0</formula>
    </cfRule>
  </conditionalFormatting>
  <conditionalFormatting sqref="T38">
    <cfRule type="cellIs" priority="1345" operator="notEqual" aboveAverage="0" equalAverage="0" bottom="0" percent="0" rank="0" text="" dxfId="0">
      <formula>0</formula>
    </cfRule>
  </conditionalFormatting>
  <conditionalFormatting sqref="U38">
    <cfRule type="cellIs" priority="1346" operator="notEqual" aboveAverage="0" equalAverage="0" bottom="0" percent="0" rank="0" text="" dxfId="0">
      <formula>0</formula>
    </cfRule>
  </conditionalFormatting>
  <conditionalFormatting sqref="V38">
    <cfRule type="cellIs" priority="1347" operator="notEqual" aboveAverage="0" equalAverage="0" bottom="0" percent="0" rank="0" text="" dxfId="0">
      <formula>0</formula>
    </cfRule>
  </conditionalFormatting>
  <conditionalFormatting sqref="W38">
    <cfRule type="cellIs" priority="1348" operator="notEqual" aboveAverage="0" equalAverage="0" bottom="0" percent="0" rank="0" text="" dxfId="0">
      <formula>0</formula>
    </cfRule>
  </conditionalFormatting>
  <conditionalFormatting sqref="X38">
    <cfRule type="cellIs" priority="1349" operator="notEqual" aboveAverage="0" equalAverage="0" bottom="0" percent="0" rank="0" text="" dxfId="0">
      <formula>0</formula>
    </cfRule>
  </conditionalFormatting>
  <conditionalFormatting sqref="Y38">
    <cfRule type="cellIs" priority="1350" operator="notEqual" aboveAverage="0" equalAverage="0" bottom="0" percent="0" rank="0" text="" dxfId="0">
      <formula>0</formula>
    </cfRule>
  </conditionalFormatting>
  <conditionalFormatting sqref="Z38">
    <cfRule type="cellIs" priority="1351" operator="notEqual" aboveAverage="0" equalAverage="0" bottom="0" percent="0" rank="0" text="" dxfId="0">
      <formula>0</formula>
    </cfRule>
  </conditionalFormatting>
  <conditionalFormatting sqref="AA38">
    <cfRule type="cellIs" priority="1352" operator="notEqual" aboveAverage="0" equalAverage="0" bottom="0" percent="0" rank="0" text="" dxfId="0">
      <formula>0</formula>
    </cfRule>
  </conditionalFormatting>
  <conditionalFormatting sqref="AB38">
    <cfRule type="cellIs" priority="1353" operator="notEqual" aboveAverage="0" equalAverage="0" bottom="0" percent="0" rank="0" text="" dxfId="0">
      <formula>0</formula>
    </cfRule>
  </conditionalFormatting>
  <conditionalFormatting sqref="AC38">
    <cfRule type="cellIs" priority="1354" operator="notEqual" aboveAverage="0" equalAverage="0" bottom="0" percent="0" rank="0" text="" dxfId="0">
      <formula>0</formula>
    </cfRule>
  </conditionalFormatting>
  <conditionalFormatting sqref="AD38">
    <cfRule type="cellIs" priority="1355" operator="notEqual" aboveAverage="0" equalAverage="0" bottom="0" percent="0" rank="0" text="" dxfId="0">
      <formula>0</formula>
    </cfRule>
  </conditionalFormatting>
  <conditionalFormatting sqref="AE38">
    <cfRule type="cellIs" priority="1356" operator="notEqual" aboveAverage="0" equalAverage="0" bottom="0" percent="0" rank="0" text="" dxfId="0">
      <formula>0</formula>
    </cfRule>
  </conditionalFormatting>
  <conditionalFormatting sqref="AF38">
    <cfRule type="cellIs" priority="1357" operator="notEqual" aboveAverage="0" equalAverage="0" bottom="0" percent="0" rank="0" text="" dxfId="0">
      <formula>0</formula>
    </cfRule>
  </conditionalFormatting>
  <conditionalFormatting sqref="AG38">
    <cfRule type="cellIs" priority="1358" operator="notEqual" aboveAverage="0" equalAverage="0" bottom="0" percent="0" rank="0" text="" dxfId="0">
      <formula>0</formula>
    </cfRule>
  </conditionalFormatting>
  <conditionalFormatting sqref="AH38">
    <cfRule type="cellIs" priority="1359" operator="notEqual" aboveAverage="0" equalAverage="0" bottom="0" percent="0" rank="0" text="" dxfId="0">
      <formula>0</formula>
    </cfRule>
  </conditionalFormatting>
  <conditionalFormatting sqref="AI38">
    <cfRule type="cellIs" priority="1360" operator="notEqual" aboveAverage="0" equalAverage="0" bottom="0" percent="0" rank="0" text="" dxfId="0">
      <formula>0</formula>
    </cfRule>
  </conditionalFormatting>
  <conditionalFormatting sqref="AJ38">
    <cfRule type="cellIs" priority="1361" operator="notEqual" aboveAverage="0" equalAverage="0" bottom="0" percent="0" rank="0" text="" dxfId="0">
      <formula>0</formula>
    </cfRule>
  </conditionalFormatting>
  <conditionalFormatting sqref="AK38">
    <cfRule type="cellIs" priority="1362" operator="notEqual" aboveAverage="0" equalAverage="0" bottom="0" percent="0" rank="0" text="" dxfId="0">
      <formula>0</formula>
    </cfRule>
  </conditionalFormatting>
  <conditionalFormatting sqref="AL38">
    <cfRule type="cellIs" priority="1363" operator="notEqual" aboveAverage="0" equalAverage="0" bottom="0" percent="0" rank="0" text="" dxfId="0">
      <formula>0</formula>
    </cfRule>
  </conditionalFormatting>
  <conditionalFormatting sqref="AM38">
    <cfRule type="cellIs" priority="1364" operator="notEqual" aboveAverage="0" equalAverage="0" bottom="0" percent="0" rank="0" text="" dxfId="0">
      <formula>0</formula>
    </cfRule>
  </conditionalFormatting>
  <conditionalFormatting sqref="AN38">
    <cfRule type="cellIs" priority="1365" operator="notEqual" aboveAverage="0" equalAverage="0" bottom="0" percent="0" rank="0" text="" dxfId="0">
      <formula>0</formula>
    </cfRule>
  </conditionalFormatting>
  <conditionalFormatting sqref="AO38">
    <cfRule type="cellIs" priority="1366" operator="notEqual" aboveAverage="0" equalAverage="0" bottom="0" percent="0" rank="0" text="" dxfId="0">
      <formula>0</formula>
    </cfRule>
  </conditionalFormatting>
  <conditionalFormatting sqref="AP38">
    <cfRule type="cellIs" priority="1367" operator="notEqual" aboveAverage="0" equalAverage="0" bottom="0" percent="0" rank="0" text="" dxfId="0">
      <formula>0</formula>
    </cfRule>
  </conditionalFormatting>
  <conditionalFormatting sqref="AQ38">
    <cfRule type="cellIs" priority="1368" operator="notEqual" aboveAverage="0" equalAverage="0" bottom="0" percent="0" rank="0" text="" dxfId="0">
      <formula>0</formula>
    </cfRule>
  </conditionalFormatting>
  <conditionalFormatting sqref="AR38">
    <cfRule type="cellIs" priority="1369" operator="notEqual" aboveAverage="0" equalAverage="0" bottom="0" percent="0" rank="0" text="" dxfId="0">
      <formula>0</formula>
    </cfRule>
  </conditionalFormatting>
  <conditionalFormatting sqref="AS38">
    <cfRule type="cellIs" priority="1370" operator="notEqual" aboveAverage="0" equalAverage="0" bottom="0" percent="0" rank="0" text="" dxfId="0">
      <formula>0</formula>
    </cfRule>
  </conditionalFormatting>
  <conditionalFormatting sqref="AT38">
    <cfRule type="cellIs" priority="1371" operator="notEqual" aboveAverage="0" equalAverage="0" bottom="0" percent="0" rank="0" text="" dxfId="0">
      <formula>0</formula>
    </cfRule>
  </conditionalFormatting>
  <conditionalFormatting sqref="AU38">
    <cfRule type="cellIs" priority="1372" operator="notEqual" aboveAverage="0" equalAverage="0" bottom="0" percent="0" rank="0" text="" dxfId="0">
      <formula>0</formula>
    </cfRule>
  </conditionalFormatting>
  <conditionalFormatting sqref="AV38">
    <cfRule type="cellIs" priority="1373" operator="notEqual" aboveAverage="0" equalAverage="0" bottom="0" percent="0" rank="0" text="" dxfId="0">
      <formula>0</formula>
    </cfRule>
  </conditionalFormatting>
  <conditionalFormatting sqref="AW38">
    <cfRule type="cellIs" priority="1374" operator="notEqual" aboveAverage="0" equalAverage="0" bottom="0" percent="0" rank="0" text="" dxfId="0">
      <formula>0</formula>
    </cfRule>
  </conditionalFormatting>
  <conditionalFormatting sqref="AX38">
    <cfRule type="cellIs" priority="1375" operator="notEqual" aboveAverage="0" equalAverage="0" bottom="0" percent="0" rank="0" text="" dxfId="0">
      <formula>0</formula>
    </cfRule>
  </conditionalFormatting>
  <conditionalFormatting sqref="AY38">
    <cfRule type="cellIs" priority="1376" operator="notEqual" aboveAverage="0" equalAverage="0" bottom="0" percent="0" rank="0" text="" dxfId="0">
      <formula>0</formula>
    </cfRule>
  </conditionalFormatting>
  <conditionalFormatting sqref="AZ38">
    <cfRule type="cellIs" priority="1377" operator="notEqual" aboveAverage="0" equalAverage="0" bottom="0" percent="0" rank="0" text="" dxfId="0">
      <formula>0</formula>
    </cfRule>
  </conditionalFormatting>
  <conditionalFormatting sqref="BA38">
    <cfRule type="cellIs" priority="1378" operator="notEqual" aboveAverage="0" equalAverage="0" bottom="0" percent="0" rank="0" text="" dxfId="0">
      <formula>0</formula>
    </cfRule>
  </conditionalFormatting>
  <conditionalFormatting sqref="BB38">
    <cfRule type="cellIs" priority="1379" operator="notEqual" aboveAverage="0" equalAverage="0" bottom="0" percent="0" rank="0" text="" dxfId="0">
      <formula>0</formula>
    </cfRule>
  </conditionalFormatting>
  <conditionalFormatting sqref="BC38">
    <cfRule type="cellIs" priority="1380" operator="notEqual" aboveAverage="0" equalAverage="0" bottom="0" percent="0" rank="0" text="" dxfId="0">
      <formula>0</formula>
    </cfRule>
  </conditionalFormatting>
  <conditionalFormatting sqref="BD38">
    <cfRule type="cellIs" priority="1381" operator="notEqual" aboveAverage="0" equalAverage="0" bottom="0" percent="0" rank="0" text="" dxfId="0">
      <formula>0</formula>
    </cfRule>
  </conditionalFormatting>
  <conditionalFormatting sqref="BE38">
    <cfRule type="cellIs" priority="1382" operator="notEqual" aboveAverage="0" equalAverage="0" bottom="0" percent="0" rank="0" text="" dxfId="0">
      <formula>0</formula>
    </cfRule>
  </conditionalFormatting>
  <conditionalFormatting sqref="BF38">
    <cfRule type="cellIs" priority="1383" operator="notEqual" aboveAverage="0" equalAverage="0" bottom="0" percent="0" rank="0" text="" dxfId="0">
      <formula>0</formula>
    </cfRule>
  </conditionalFormatting>
  <conditionalFormatting sqref="BG38">
    <cfRule type="cellIs" priority="1384" operator="notEqual" aboveAverage="0" equalAverage="0" bottom="0" percent="0" rank="0" text="" dxfId="0">
      <formula>0</formula>
    </cfRule>
  </conditionalFormatting>
  <conditionalFormatting sqref="BH38">
    <cfRule type="cellIs" priority="1385" operator="notEqual" aboveAverage="0" equalAverage="0" bottom="0" percent="0" rank="0" text="" dxfId="0">
      <formula>0</formula>
    </cfRule>
  </conditionalFormatting>
  <conditionalFormatting sqref="BI38">
    <cfRule type="cellIs" priority="1386" operator="notEqual" aboveAverage="0" equalAverage="0" bottom="0" percent="0" rank="0" text="" dxfId="0">
      <formula>0</formula>
    </cfRule>
  </conditionalFormatting>
  <conditionalFormatting sqref="BJ38">
    <cfRule type="cellIs" priority="1387" operator="notEqual" aboveAverage="0" equalAverage="0" bottom="0" percent="0" rank="0" text="" dxfId="0">
      <formula>0</formula>
    </cfRule>
  </conditionalFormatting>
  <conditionalFormatting sqref="BK38">
    <cfRule type="cellIs" priority="1388" operator="notEqual" aboveAverage="0" equalAverage="0" bottom="0" percent="0" rank="0" text="" dxfId="0">
      <formula>0</formula>
    </cfRule>
  </conditionalFormatting>
  <conditionalFormatting sqref="BL38">
    <cfRule type="cellIs" priority="1389" operator="notEqual" aboveAverage="0" equalAverage="0" bottom="0" percent="0" rank="0" text="" dxfId="0">
      <formula>0</formula>
    </cfRule>
  </conditionalFormatting>
  <conditionalFormatting sqref="E39">
    <cfRule type="cellIs" priority="1390" operator="notEqual" aboveAverage="0" equalAverage="0" bottom="0" percent="0" rank="0" text="" dxfId="0">
      <formula>0</formula>
    </cfRule>
  </conditionalFormatting>
  <conditionalFormatting sqref="F39">
    <cfRule type="cellIs" priority="1391" operator="notEqual" aboveAverage="0" equalAverage="0" bottom="0" percent="0" rank="0" text="" dxfId="0">
      <formula>0</formula>
    </cfRule>
  </conditionalFormatting>
  <conditionalFormatting sqref="G39">
    <cfRule type="cellIs" priority="1392" operator="notEqual" aboveAverage="0" equalAverage="0" bottom="0" percent="0" rank="0" text="" dxfId="0">
      <formula>0</formula>
    </cfRule>
  </conditionalFormatting>
  <conditionalFormatting sqref="H39">
    <cfRule type="cellIs" priority="1393" operator="notEqual" aboveAverage="0" equalAverage="0" bottom="0" percent="0" rank="0" text="" dxfId="0">
      <formula>0</formula>
    </cfRule>
  </conditionalFormatting>
  <conditionalFormatting sqref="I39">
    <cfRule type="cellIs" priority="1394" operator="notEqual" aboveAverage="0" equalAverage="0" bottom="0" percent="0" rank="0" text="" dxfId="0">
      <formula>0</formula>
    </cfRule>
  </conditionalFormatting>
  <conditionalFormatting sqref="J39">
    <cfRule type="cellIs" priority="1395" operator="notEqual" aboveAverage="0" equalAverage="0" bottom="0" percent="0" rank="0" text="" dxfId="0">
      <formula>0</formula>
    </cfRule>
  </conditionalFormatting>
  <conditionalFormatting sqref="M39">
    <cfRule type="cellIs" priority="1396" operator="notEqual" aboveAverage="0" equalAverage="0" bottom="0" percent="0" rank="0" text="" dxfId="0">
      <formula>0</formula>
    </cfRule>
  </conditionalFormatting>
  <conditionalFormatting sqref="P39">
    <cfRule type="cellIs" priority="1397" operator="notEqual" aboveAverage="0" equalAverage="0" bottom="0" percent="0" rank="0" text="" dxfId="0">
      <formula>0</formula>
    </cfRule>
  </conditionalFormatting>
  <conditionalFormatting sqref="Q39">
    <cfRule type="cellIs" priority="1398" operator="notEqual" aboveAverage="0" equalAverage="0" bottom="0" percent="0" rank="0" text="" dxfId="0">
      <formula>0</formula>
    </cfRule>
  </conditionalFormatting>
  <conditionalFormatting sqref="R39">
    <cfRule type="cellIs" priority="1399" operator="notEqual" aboveAverage="0" equalAverage="0" bottom="0" percent="0" rank="0" text="" dxfId="0">
      <formula>0</formula>
    </cfRule>
  </conditionalFormatting>
  <conditionalFormatting sqref="S39">
    <cfRule type="cellIs" priority="1400" operator="notEqual" aboveAverage="0" equalAverage="0" bottom="0" percent="0" rank="0" text="" dxfId="0">
      <formula>0</formula>
    </cfRule>
  </conditionalFormatting>
  <conditionalFormatting sqref="T39">
    <cfRule type="cellIs" priority="1401" operator="notEqual" aboveAverage="0" equalAverage="0" bottom="0" percent="0" rank="0" text="" dxfId="0">
      <formula>0</formula>
    </cfRule>
  </conditionalFormatting>
  <conditionalFormatting sqref="U39">
    <cfRule type="cellIs" priority="1402" operator="notEqual" aboveAverage="0" equalAverage="0" bottom="0" percent="0" rank="0" text="" dxfId="0">
      <formula>0</formula>
    </cfRule>
  </conditionalFormatting>
  <conditionalFormatting sqref="V39">
    <cfRule type="cellIs" priority="1403" operator="notEqual" aboveAverage="0" equalAverage="0" bottom="0" percent="0" rank="0" text="" dxfId="0">
      <formula>0</formula>
    </cfRule>
  </conditionalFormatting>
  <conditionalFormatting sqref="W39">
    <cfRule type="cellIs" priority="1404" operator="notEqual" aboveAverage="0" equalAverage="0" bottom="0" percent="0" rank="0" text="" dxfId="0">
      <formula>0</formula>
    </cfRule>
  </conditionalFormatting>
  <conditionalFormatting sqref="X39">
    <cfRule type="cellIs" priority="1405" operator="notEqual" aboveAverage="0" equalAverage="0" bottom="0" percent="0" rank="0" text="" dxfId="0">
      <formula>0</formula>
    </cfRule>
  </conditionalFormatting>
  <conditionalFormatting sqref="Y39">
    <cfRule type="cellIs" priority="1406" operator="notEqual" aboveAverage="0" equalAverage="0" bottom="0" percent="0" rank="0" text="" dxfId="0">
      <formula>0</formula>
    </cfRule>
  </conditionalFormatting>
  <conditionalFormatting sqref="Z39">
    <cfRule type="cellIs" priority="1407" operator="notEqual" aboveAverage="0" equalAverage="0" bottom="0" percent="0" rank="0" text="" dxfId="0">
      <formula>0</formula>
    </cfRule>
  </conditionalFormatting>
  <conditionalFormatting sqref="AA39">
    <cfRule type="cellIs" priority="1408" operator="notEqual" aboveAverage="0" equalAverage="0" bottom="0" percent="0" rank="0" text="" dxfId="0">
      <formula>0</formula>
    </cfRule>
  </conditionalFormatting>
  <conditionalFormatting sqref="AB39">
    <cfRule type="cellIs" priority="1409" operator="notEqual" aboveAverage="0" equalAverage="0" bottom="0" percent="0" rank="0" text="" dxfId="0">
      <formula>0</formula>
    </cfRule>
  </conditionalFormatting>
  <conditionalFormatting sqref="AC39">
    <cfRule type="cellIs" priority="1410" operator="notEqual" aboveAverage="0" equalAverage="0" bottom="0" percent="0" rank="0" text="" dxfId="0">
      <formula>0</formula>
    </cfRule>
  </conditionalFormatting>
  <conditionalFormatting sqref="AD39">
    <cfRule type="cellIs" priority="1411" operator="notEqual" aboveAverage="0" equalAverage="0" bottom="0" percent="0" rank="0" text="" dxfId="0">
      <formula>0</formula>
    </cfRule>
  </conditionalFormatting>
  <conditionalFormatting sqref="AE39">
    <cfRule type="cellIs" priority="1412" operator="notEqual" aboveAverage="0" equalAverage="0" bottom="0" percent="0" rank="0" text="" dxfId="0">
      <formula>0</formula>
    </cfRule>
  </conditionalFormatting>
  <conditionalFormatting sqref="AF39">
    <cfRule type="cellIs" priority="1413" operator="notEqual" aboveAverage="0" equalAverage="0" bottom="0" percent="0" rank="0" text="" dxfId="0">
      <formula>0</formula>
    </cfRule>
  </conditionalFormatting>
  <conditionalFormatting sqref="AG39">
    <cfRule type="cellIs" priority="1414" operator="notEqual" aboveAverage="0" equalAverage="0" bottom="0" percent="0" rank="0" text="" dxfId="0">
      <formula>0</formula>
    </cfRule>
  </conditionalFormatting>
  <conditionalFormatting sqref="AH39">
    <cfRule type="cellIs" priority="1415" operator="notEqual" aboveAverage="0" equalAverage="0" bottom="0" percent="0" rank="0" text="" dxfId="0">
      <formula>0</formula>
    </cfRule>
  </conditionalFormatting>
  <conditionalFormatting sqref="AI39">
    <cfRule type="cellIs" priority="1416" operator="notEqual" aboveAverage="0" equalAverage="0" bottom="0" percent="0" rank="0" text="" dxfId="0">
      <formula>0</formula>
    </cfRule>
  </conditionalFormatting>
  <conditionalFormatting sqref="AJ39">
    <cfRule type="cellIs" priority="1417" operator="notEqual" aboveAverage="0" equalAverage="0" bottom="0" percent="0" rank="0" text="" dxfId="0">
      <formula>0</formula>
    </cfRule>
  </conditionalFormatting>
  <conditionalFormatting sqref="AK39">
    <cfRule type="cellIs" priority="1418" operator="notEqual" aboveAverage="0" equalAverage="0" bottom="0" percent="0" rank="0" text="" dxfId="0">
      <formula>0</formula>
    </cfRule>
  </conditionalFormatting>
  <conditionalFormatting sqref="AL39">
    <cfRule type="cellIs" priority="1419" operator="notEqual" aboveAverage="0" equalAverage="0" bottom="0" percent="0" rank="0" text="" dxfId="0">
      <formula>0</formula>
    </cfRule>
  </conditionalFormatting>
  <conditionalFormatting sqref="AM39">
    <cfRule type="cellIs" priority="1420" operator="notEqual" aboveAverage="0" equalAverage="0" bottom="0" percent="0" rank="0" text="" dxfId="0">
      <formula>0</formula>
    </cfRule>
  </conditionalFormatting>
  <conditionalFormatting sqref="AN39">
    <cfRule type="cellIs" priority="1421" operator="notEqual" aboveAverage="0" equalAverage="0" bottom="0" percent="0" rank="0" text="" dxfId="0">
      <formula>0</formula>
    </cfRule>
  </conditionalFormatting>
  <conditionalFormatting sqref="AO39">
    <cfRule type="cellIs" priority="1422" operator="notEqual" aboveAverage="0" equalAverage="0" bottom="0" percent="0" rank="0" text="" dxfId="0">
      <formula>0</formula>
    </cfRule>
  </conditionalFormatting>
  <conditionalFormatting sqref="AP39">
    <cfRule type="cellIs" priority="1423" operator="notEqual" aboveAverage="0" equalAverage="0" bottom="0" percent="0" rank="0" text="" dxfId="0">
      <formula>0</formula>
    </cfRule>
  </conditionalFormatting>
  <conditionalFormatting sqref="AQ39">
    <cfRule type="cellIs" priority="1424" operator="notEqual" aboveAverage="0" equalAverage="0" bottom="0" percent="0" rank="0" text="" dxfId="0">
      <formula>0</formula>
    </cfRule>
  </conditionalFormatting>
  <conditionalFormatting sqref="AR39">
    <cfRule type="cellIs" priority="1425" operator="notEqual" aboveAverage="0" equalAverage="0" bottom="0" percent="0" rank="0" text="" dxfId="0">
      <formula>0</formula>
    </cfRule>
  </conditionalFormatting>
  <conditionalFormatting sqref="AS39">
    <cfRule type="cellIs" priority="1426" operator="notEqual" aboveAverage="0" equalAverage="0" bottom="0" percent="0" rank="0" text="" dxfId="0">
      <formula>0</formula>
    </cfRule>
  </conditionalFormatting>
  <conditionalFormatting sqref="AT39">
    <cfRule type="cellIs" priority="1427" operator="notEqual" aboveAverage="0" equalAverage="0" bottom="0" percent="0" rank="0" text="" dxfId="0">
      <formula>0</formula>
    </cfRule>
  </conditionalFormatting>
  <conditionalFormatting sqref="AU39">
    <cfRule type="cellIs" priority="1428" operator="notEqual" aboveAverage="0" equalAverage="0" bottom="0" percent="0" rank="0" text="" dxfId="0">
      <formula>0</formula>
    </cfRule>
  </conditionalFormatting>
  <conditionalFormatting sqref="AV39">
    <cfRule type="cellIs" priority="1429" operator="notEqual" aboveAverage="0" equalAverage="0" bottom="0" percent="0" rank="0" text="" dxfId="0">
      <formula>0</formula>
    </cfRule>
  </conditionalFormatting>
  <conditionalFormatting sqref="AW39">
    <cfRule type="cellIs" priority="1430" operator="notEqual" aboveAverage="0" equalAverage="0" bottom="0" percent="0" rank="0" text="" dxfId="0">
      <formula>0</formula>
    </cfRule>
  </conditionalFormatting>
  <conditionalFormatting sqref="AX39">
    <cfRule type="cellIs" priority="1431" operator="notEqual" aboveAverage="0" equalAverage="0" bottom="0" percent="0" rank="0" text="" dxfId="0">
      <formula>0</formula>
    </cfRule>
  </conditionalFormatting>
  <conditionalFormatting sqref="AY39">
    <cfRule type="cellIs" priority="1432" operator="notEqual" aboveAverage="0" equalAverage="0" bottom="0" percent="0" rank="0" text="" dxfId="0">
      <formula>0</formula>
    </cfRule>
  </conditionalFormatting>
  <conditionalFormatting sqref="AZ39">
    <cfRule type="cellIs" priority="1433" operator="notEqual" aboveAverage="0" equalAverage="0" bottom="0" percent="0" rank="0" text="" dxfId="0">
      <formula>0</formula>
    </cfRule>
  </conditionalFormatting>
  <conditionalFormatting sqref="BA39">
    <cfRule type="cellIs" priority="1434" operator="notEqual" aboveAverage="0" equalAverage="0" bottom="0" percent="0" rank="0" text="" dxfId="0">
      <formula>0</formula>
    </cfRule>
  </conditionalFormatting>
  <conditionalFormatting sqref="BB39">
    <cfRule type="cellIs" priority="1435" operator="notEqual" aboveAverage="0" equalAverage="0" bottom="0" percent="0" rank="0" text="" dxfId="0">
      <formula>0</formula>
    </cfRule>
  </conditionalFormatting>
  <conditionalFormatting sqref="BC39">
    <cfRule type="cellIs" priority="1436" operator="notEqual" aboveAverage="0" equalAverage="0" bottom="0" percent="0" rank="0" text="" dxfId="0">
      <formula>0</formula>
    </cfRule>
  </conditionalFormatting>
  <conditionalFormatting sqref="BD39">
    <cfRule type="cellIs" priority="1437" operator="notEqual" aboveAverage="0" equalAverage="0" bottom="0" percent="0" rank="0" text="" dxfId="0">
      <formula>0</formula>
    </cfRule>
  </conditionalFormatting>
  <conditionalFormatting sqref="BE39">
    <cfRule type="cellIs" priority="1438" operator="notEqual" aboveAverage="0" equalAverage="0" bottom="0" percent="0" rank="0" text="" dxfId="0">
      <formula>0</formula>
    </cfRule>
  </conditionalFormatting>
  <conditionalFormatting sqref="BF39">
    <cfRule type="cellIs" priority="1439" operator="notEqual" aboveAverage="0" equalAverage="0" bottom="0" percent="0" rank="0" text="" dxfId="0">
      <formula>0</formula>
    </cfRule>
  </conditionalFormatting>
  <conditionalFormatting sqref="BG39">
    <cfRule type="cellIs" priority="1440" operator="notEqual" aboveAverage="0" equalAverage="0" bottom="0" percent="0" rank="0" text="" dxfId="0">
      <formula>0</formula>
    </cfRule>
  </conditionalFormatting>
  <conditionalFormatting sqref="BH39">
    <cfRule type="cellIs" priority="1441" operator="notEqual" aboveAverage="0" equalAverage="0" bottom="0" percent="0" rank="0" text="" dxfId="0">
      <formula>0</formula>
    </cfRule>
  </conditionalFormatting>
  <conditionalFormatting sqref="BI39">
    <cfRule type="cellIs" priority="1442" operator="notEqual" aboveAverage="0" equalAverage="0" bottom="0" percent="0" rank="0" text="" dxfId="0">
      <formula>0</formula>
    </cfRule>
  </conditionalFormatting>
  <conditionalFormatting sqref="BJ39">
    <cfRule type="cellIs" priority="1443" operator="notEqual" aboveAverage="0" equalAverage="0" bottom="0" percent="0" rank="0" text="" dxfId="0">
      <formula>0</formula>
    </cfRule>
  </conditionalFormatting>
  <conditionalFormatting sqref="BK39">
    <cfRule type="cellIs" priority="1444" operator="notEqual" aboveAverage="0" equalAverage="0" bottom="0" percent="0" rank="0" text="" dxfId="0">
      <formula>0</formula>
    </cfRule>
  </conditionalFormatting>
  <conditionalFormatting sqref="BL39">
    <cfRule type="cellIs" priority="1445" operator="notEqual" aboveAverage="0" equalAverage="0" bottom="0" percent="0" rank="0" text="" dxfId="0">
      <formula>0</formula>
    </cfRule>
  </conditionalFormatting>
  <conditionalFormatting sqref="E40:E41">
    <cfRule type="cellIs" priority="1446" operator="notEqual" aboveAverage="0" equalAverage="0" bottom="0" percent="0" rank="0" text="" dxfId="0">
      <formula>0</formula>
    </cfRule>
  </conditionalFormatting>
  <conditionalFormatting sqref="F40:F41">
    <cfRule type="cellIs" priority="1447" operator="notEqual" aboveAverage="0" equalAverage="0" bottom="0" percent="0" rank="0" text="" dxfId="0">
      <formula>0</formula>
    </cfRule>
  </conditionalFormatting>
  <conditionalFormatting sqref="G40:G41">
    <cfRule type="cellIs" priority="1448" operator="notEqual" aboveAverage="0" equalAverage="0" bottom="0" percent="0" rank="0" text="" dxfId="0">
      <formula>0</formula>
    </cfRule>
  </conditionalFormatting>
  <conditionalFormatting sqref="H40:H41">
    <cfRule type="cellIs" priority="1449" operator="notEqual" aboveAverage="0" equalAverage="0" bottom="0" percent="0" rank="0" text="" dxfId="0">
      <formula>0</formula>
    </cfRule>
  </conditionalFormatting>
  <conditionalFormatting sqref="I40:I41">
    <cfRule type="cellIs" priority="1450" operator="notEqual" aboveAverage="0" equalAverage="0" bottom="0" percent="0" rank="0" text="" dxfId="0">
      <formula>0</formula>
    </cfRule>
  </conditionalFormatting>
  <conditionalFormatting sqref="J40:J41">
    <cfRule type="cellIs" priority="1451" operator="notEqual" aboveAverage="0" equalAverage="0" bottom="0" percent="0" rank="0" text="" dxfId="0">
      <formula>0</formula>
    </cfRule>
  </conditionalFormatting>
  <conditionalFormatting sqref="M40:M41">
    <cfRule type="cellIs" priority="1452" operator="notEqual" aboveAverage="0" equalAverage="0" bottom="0" percent="0" rank="0" text="" dxfId="0">
      <formula>0</formula>
    </cfRule>
  </conditionalFormatting>
  <conditionalFormatting sqref="P40:P41">
    <cfRule type="cellIs" priority="1453" operator="notEqual" aboveAverage="0" equalAverage="0" bottom="0" percent="0" rank="0" text="" dxfId="0">
      <formula>0</formula>
    </cfRule>
  </conditionalFormatting>
  <conditionalFormatting sqref="Q40:Q41">
    <cfRule type="cellIs" priority="1454" operator="notEqual" aboveAverage="0" equalAverage="0" bottom="0" percent="0" rank="0" text="" dxfId="0">
      <formula>0</formula>
    </cfRule>
  </conditionalFormatting>
  <conditionalFormatting sqref="R40:R41">
    <cfRule type="cellIs" priority="1455" operator="notEqual" aboveAverage="0" equalAverage="0" bottom="0" percent="0" rank="0" text="" dxfId="0">
      <formula>0</formula>
    </cfRule>
  </conditionalFormatting>
  <conditionalFormatting sqref="S40:S41">
    <cfRule type="cellIs" priority="1456" operator="notEqual" aboveAverage="0" equalAverage="0" bottom="0" percent="0" rank="0" text="" dxfId="0">
      <formula>0</formula>
    </cfRule>
  </conditionalFormatting>
  <conditionalFormatting sqref="T40:T41">
    <cfRule type="cellIs" priority="1457" operator="notEqual" aboveAverage="0" equalAverage="0" bottom="0" percent="0" rank="0" text="" dxfId="0">
      <formula>0</formula>
    </cfRule>
  </conditionalFormatting>
  <conditionalFormatting sqref="U40:U41">
    <cfRule type="cellIs" priority="1458" operator="notEqual" aboveAverage="0" equalAverage="0" bottom="0" percent="0" rank="0" text="" dxfId="0">
      <formula>0</formula>
    </cfRule>
  </conditionalFormatting>
  <conditionalFormatting sqref="V40:V41">
    <cfRule type="cellIs" priority="1459" operator="notEqual" aboveAverage="0" equalAverage="0" bottom="0" percent="0" rank="0" text="" dxfId="0">
      <formula>0</formula>
    </cfRule>
  </conditionalFormatting>
  <conditionalFormatting sqref="W40:W41">
    <cfRule type="cellIs" priority="1460" operator="notEqual" aboveAverage="0" equalAverage="0" bottom="0" percent="0" rank="0" text="" dxfId="0">
      <formula>0</formula>
    </cfRule>
  </conditionalFormatting>
  <conditionalFormatting sqref="X40:X41">
    <cfRule type="cellIs" priority="1461" operator="notEqual" aboveAverage="0" equalAverage="0" bottom="0" percent="0" rank="0" text="" dxfId="0">
      <formula>0</formula>
    </cfRule>
  </conditionalFormatting>
  <conditionalFormatting sqref="Y40:Y41">
    <cfRule type="cellIs" priority="1462" operator="notEqual" aboveAverage="0" equalAverage="0" bottom="0" percent="0" rank="0" text="" dxfId="0">
      <formula>0</formula>
    </cfRule>
  </conditionalFormatting>
  <conditionalFormatting sqref="Z40:Z41">
    <cfRule type="cellIs" priority="1463" operator="notEqual" aboveAverage="0" equalAverage="0" bottom="0" percent="0" rank="0" text="" dxfId="0">
      <formula>0</formula>
    </cfRule>
  </conditionalFormatting>
  <conditionalFormatting sqref="AA40:AA41">
    <cfRule type="cellIs" priority="1464" operator="notEqual" aboveAverage="0" equalAverage="0" bottom="0" percent="0" rank="0" text="" dxfId="0">
      <formula>0</formula>
    </cfRule>
  </conditionalFormatting>
  <conditionalFormatting sqref="AB40:AB41">
    <cfRule type="cellIs" priority="1465" operator="notEqual" aboveAverage="0" equalAverage="0" bottom="0" percent="0" rank="0" text="" dxfId="0">
      <formula>0</formula>
    </cfRule>
  </conditionalFormatting>
  <conditionalFormatting sqref="AC40:AC41">
    <cfRule type="cellIs" priority="1466" operator="notEqual" aboveAverage="0" equalAverage="0" bottom="0" percent="0" rank="0" text="" dxfId="0">
      <formula>0</formula>
    </cfRule>
  </conditionalFormatting>
  <conditionalFormatting sqref="AD40:AD41">
    <cfRule type="cellIs" priority="1467" operator="notEqual" aboveAverage="0" equalAverage="0" bottom="0" percent="0" rank="0" text="" dxfId="0">
      <formula>0</formula>
    </cfRule>
  </conditionalFormatting>
  <conditionalFormatting sqref="AE40:AE41">
    <cfRule type="cellIs" priority="1468" operator="notEqual" aboveAverage="0" equalAverage="0" bottom="0" percent="0" rank="0" text="" dxfId="0">
      <formula>0</formula>
    </cfRule>
  </conditionalFormatting>
  <conditionalFormatting sqref="AF40:AF41">
    <cfRule type="cellIs" priority="1469" operator="notEqual" aboveAverage="0" equalAverage="0" bottom="0" percent="0" rank="0" text="" dxfId="0">
      <formula>0</formula>
    </cfRule>
  </conditionalFormatting>
  <conditionalFormatting sqref="AG40:AG41">
    <cfRule type="cellIs" priority="1470" operator="notEqual" aboveAverage="0" equalAverage="0" bottom="0" percent="0" rank="0" text="" dxfId="0">
      <formula>0</formula>
    </cfRule>
  </conditionalFormatting>
  <conditionalFormatting sqref="AH40:AH41">
    <cfRule type="cellIs" priority="1471" operator="notEqual" aboveAverage="0" equalAverage="0" bottom="0" percent="0" rank="0" text="" dxfId="0">
      <formula>0</formula>
    </cfRule>
  </conditionalFormatting>
  <conditionalFormatting sqref="AI40:AI41">
    <cfRule type="cellIs" priority="1472" operator="notEqual" aboveAverage="0" equalAverage="0" bottom="0" percent="0" rank="0" text="" dxfId="0">
      <formula>0</formula>
    </cfRule>
  </conditionalFormatting>
  <conditionalFormatting sqref="AJ40:AJ41">
    <cfRule type="cellIs" priority="1473" operator="notEqual" aboveAverage="0" equalAverage="0" bottom="0" percent="0" rank="0" text="" dxfId="0">
      <formula>0</formula>
    </cfRule>
  </conditionalFormatting>
  <conditionalFormatting sqref="AK40:AK41">
    <cfRule type="cellIs" priority="1474" operator="notEqual" aboveAverage="0" equalAverage="0" bottom="0" percent="0" rank="0" text="" dxfId="0">
      <formula>0</formula>
    </cfRule>
  </conditionalFormatting>
  <conditionalFormatting sqref="AL40:AL41">
    <cfRule type="cellIs" priority="1475" operator="notEqual" aboveAverage="0" equalAverage="0" bottom="0" percent="0" rank="0" text="" dxfId="0">
      <formula>0</formula>
    </cfRule>
  </conditionalFormatting>
  <conditionalFormatting sqref="AM40:AM41">
    <cfRule type="cellIs" priority="1476" operator="notEqual" aboveAverage="0" equalAverage="0" bottom="0" percent="0" rank="0" text="" dxfId="0">
      <formula>0</formula>
    </cfRule>
  </conditionalFormatting>
  <conditionalFormatting sqref="AN40:AN41">
    <cfRule type="cellIs" priority="1477" operator="notEqual" aboveAverage="0" equalAverage="0" bottom="0" percent="0" rank="0" text="" dxfId="0">
      <formula>0</formula>
    </cfRule>
  </conditionalFormatting>
  <conditionalFormatting sqref="AO40:AO41">
    <cfRule type="cellIs" priority="1478" operator="notEqual" aboveAverage="0" equalAverage="0" bottom="0" percent="0" rank="0" text="" dxfId="0">
      <formula>0</formula>
    </cfRule>
  </conditionalFormatting>
  <conditionalFormatting sqref="AP40:AP41">
    <cfRule type="cellIs" priority="1479" operator="notEqual" aboveAverage="0" equalAverage="0" bottom="0" percent="0" rank="0" text="" dxfId="0">
      <formula>0</formula>
    </cfRule>
  </conditionalFormatting>
  <conditionalFormatting sqref="AQ40:AQ41">
    <cfRule type="cellIs" priority="1480" operator="notEqual" aboveAverage="0" equalAverage="0" bottom="0" percent="0" rank="0" text="" dxfId="0">
      <formula>0</formula>
    </cfRule>
  </conditionalFormatting>
  <conditionalFormatting sqref="AR40:AR41">
    <cfRule type="cellIs" priority="1481" operator="notEqual" aboveAverage="0" equalAverage="0" bottom="0" percent="0" rank="0" text="" dxfId="0">
      <formula>0</formula>
    </cfRule>
  </conditionalFormatting>
  <conditionalFormatting sqref="AS40:AS41">
    <cfRule type="cellIs" priority="1482" operator="notEqual" aboveAverage="0" equalAverage="0" bottom="0" percent="0" rank="0" text="" dxfId="0">
      <formula>0</formula>
    </cfRule>
  </conditionalFormatting>
  <conditionalFormatting sqref="AT40:AT41">
    <cfRule type="cellIs" priority="1483" operator="notEqual" aboveAverage="0" equalAverage="0" bottom="0" percent="0" rank="0" text="" dxfId="0">
      <formula>0</formula>
    </cfRule>
  </conditionalFormatting>
  <conditionalFormatting sqref="AU40:AU41">
    <cfRule type="cellIs" priority="1484" operator="notEqual" aboveAverage="0" equalAverage="0" bottom="0" percent="0" rank="0" text="" dxfId="0">
      <formula>0</formula>
    </cfRule>
  </conditionalFormatting>
  <conditionalFormatting sqref="AV40:AV41">
    <cfRule type="cellIs" priority="1485" operator="notEqual" aboveAverage="0" equalAverage="0" bottom="0" percent="0" rank="0" text="" dxfId="0">
      <formula>0</formula>
    </cfRule>
  </conditionalFormatting>
  <conditionalFormatting sqref="AW40:AW41">
    <cfRule type="cellIs" priority="1486" operator="notEqual" aboveAverage="0" equalAverage="0" bottom="0" percent="0" rank="0" text="" dxfId="0">
      <formula>0</formula>
    </cfRule>
  </conditionalFormatting>
  <conditionalFormatting sqref="AX40:AX41">
    <cfRule type="cellIs" priority="1487" operator="notEqual" aboveAverage="0" equalAverage="0" bottom="0" percent="0" rank="0" text="" dxfId="0">
      <formula>0</formula>
    </cfRule>
  </conditionalFormatting>
  <conditionalFormatting sqref="AY40:AY41">
    <cfRule type="cellIs" priority="1488" operator="notEqual" aboveAverage="0" equalAverage="0" bottom="0" percent="0" rank="0" text="" dxfId="0">
      <formula>0</formula>
    </cfRule>
  </conditionalFormatting>
  <conditionalFormatting sqref="AZ40:AZ41">
    <cfRule type="cellIs" priority="1489" operator="notEqual" aboveAverage="0" equalAverage="0" bottom="0" percent="0" rank="0" text="" dxfId="0">
      <formula>0</formula>
    </cfRule>
  </conditionalFormatting>
  <conditionalFormatting sqref="BA40:BA41">
    <cfRule type="cellIs" priority="1490" operator="notEqual" aboveAverage="0" equalAverage="0" bottom="0" percent="0" rank="0" text="" dxfId="0">
      <formula>0</formula>
    </cfRule>
  </conditionalFormatting>
  <conditionalFormatting sqref="BB40:BB41">
    <cfRule type="cellIs" priority="1491" operator="notEqual" aboveAverage="0" equalAverage="0" bottom="0" percent="0" rank="0" text="" dxfId="0">
      <formula>0</formula>
    </cfRule>
  </conditionalFormatting>
  <conditionalFormatting sqref="BC40:BC41">
    <cfRule type="cellIs" priority="1492" operator="notEqual" aboveAverage="0" equalAverage="0" bottom="0" percent="0" rank="0" text="" dxfId="0">
      <formula>0</formula>
    </cfRule>
  </conditionalFormatting>
  <conditionalFormatting sqref="BD40:BD41">
    <cfRule type="cellIs" priority="1493" operator="notEqual" aboveAverage="0" equalAverage="0" bottom="0" percent="0" rank="0" text="" dxfId="0">
      <formula>0</formula>
    </cfRule>
  </conditionalFormatting>
  <conditionalFormatting sqref="BE40:BE41">
    <cfRule type="cellIs" priority="1494" operator="notEqual" aboveAverage="0" equalAverage="0" bottom="0" percent="0" rank="0" text="" dxfId="0">
      <formula>0</formula>
    </cfRule>
  </conditionalFormatting>
  <conditionalFormatting sqref="BF40:BF41">
    <cfRule type="cellIs" priority="1495" operator="notEqual" aboveAverage="0" equalAverage="0" bottom="0" percent="0" rank="0" text="" dxfId="0">
      <formula>0</formula>
    </cfRule>
  </conditionalFormatting>
  <conditionalFormatting sqref="BG40:BG41">
    <cfRule type="cellIs" priority="1496" operator="notEqual" aboveAverage="0" equalAverage="0" bottom="0" percent="0" rank="0" text="" dxfId="0">
      <formula>0</formula>
    </cfRule>
  </conditionalFormatting>
  <conditionalFormatting sqref="BH40:BH41">
    <cfRule type="cellIs" priority="1497" operator="notEqual" aboveAverage="0" equalAverage="0" bottom="0" percent="0" rank="0" text="" dxfId="0">
      <formula>0</formula>
    </cfRule>
  </conditionalFormatting>
  <conditionalFormatting sqref="BI40:BI41">
    <cfRule type="cellIs" priority="1498" operator="notEqual" aboveAverage="0" equalAverage="0" bottom="0" percent="0" rank="0" text="" dxfId="0">
      <formula>0</formula>
    </cfRule>
  </conditionalFormatting>
  <conditionalFormatting sqref="BJ40:BJ41">
    <cfRule type="cellIs" priority="1499" operator="notEqual" aboveAverage="0" equalAverage="0" bottom="0" percent="0" rank="0" text="" dxfId="0">
      <formula>0</formula>
    </cfRule>
  </conditionalFormatting>
  <conditionalFormatting sqref="BK40:BK41">
    <cfRule type="cellIs" priority="1500" operator="notEqual" aboveAverage="0" equalAverage="0" bottom="0" percent="0" rank="0" text="" dxfId="0">
      <formula>0</formula>
    </cfRule>
  </conditionalFormatting>
  <conditionalFormatting sqref="BL40:BL41">
    <cfRule type="cellIs" priority="1501" operator="notEqual" aboveAverage="0" equalAverage="0" bottom="0" percent="0" rank="0" text="" dxfId="0">
      <formula>0</formula>
    </cfRule>
  </conditionalFormatting>
  <conditionalFormatting sqref="E42">
    <cfRule type="cellIs" priority="1502" operator="notEqual" aboveAverage="0" equalAverage="0" bottom="0" percent="0" rank="0" text="" dxfId="0">
      <formula>0</formula>
    </cfRule>
  </conditionalFormatting>
  <conditionalFormatting sqref="F42">
    <cfRule type="cellIs" priority="1503" operator="notEqual" aboveAverage="0" equalAverage="0" bottom="0" percent="0" rank="0" text="" dxfId="0">
      <formula>0</formula>
    </cfRule>
  </conditionalFormatting>
  <conditionalFormatting sqref="G42">
    <cfRule type="cellIs" priority="1504" operator="notEqual" aboveAverage="0" equalAverage="0" bottom="0" percent="0" rank="0" text="" dxfId="0">
      <formula>0</formula>
    </cfRule>
  </conditionalFormatting>
  <conditionalFormatting sqref="H42">
    <cfRule type="cellIs" priority="1505" operator="notEqual" aboveAverage="0" equalAverage="0" bottom="0" percent="0" rank="0" text="" dxfId="0">
      <formula>0</formula>
    </cfRule>
  </conditionalFormatting>
  <conditionalFormatting sqref="I42">
    <cfRule type="cellIs" priority="1506" operator="notEqual" aboveAverage="0" equalAverage="0" bottom="0" percent="0" rank="0" text="" dxfId="0">
      <formula>0</formula>
    </cfRule>
  </conditionalFormatting>
  <conditionalFormatting sqref="J42">
    <cfRule type="cellIs" priority="1507" operator="notEqual" aboveAverage="0" equalAverage="0" bottom="0" percent="0" rank="0" text="" dxfId="0">
      <formula>0</formula>
    </cfRule>
  </conditionalFormatting>
  <conditionalFormatting sqref="M42">
    <cfRule type="cellIs" priority="1508" operator="notEqual" aboveAverage="0" equalAverage="0" bottom="0" percent="0" rank="0" text="" dxfId="0">
      <formula>0</formula>
    </cfRule>
  </conditionalFormatting>
  <conditionalFormatting sqref="P42">
    <cfRule type="cellIs" priority="1509" operator="notEqual" aboveAverage="0" equalAverage="0" bottom="0" percent="0" rank="0" text="" dxfId="0">
      <formula>0</formula>
    </cfRule>
  </conditionalFormatting>
  <conditionalFormatting sqref="Q42">
    <cfRule type="cellIs" priority="1510" operator="notEqual" aboveAverage="0" equalAverage="0" bottom="0" percent="0" rank="0" text="" dxfId="0">
      <formula>0</formula>
    </cfRule>
  </conditionalFormatting>
  <conditionalFormatting sqref="R42">
    <cfRule type="cellIs" priority="1511" operator="notEqual" aboveAverage="0" equalAverage="0" bottom="0" percent="0" rank="0" text="" dxfId="0">
      <formula>0</formula>
    </cfRule>
  </conditionalFormatting>
  <conditionalFormatting sqref="S42">
    <cfRule type="cellIs" priority="1512" operator="notEqual" aboveAverage="0" equalAverage="0" bottom="0" percent="0" rank="0" text="" dxfId="0">
      <formula>0</formula>
    </cfRule>
  </conditionalFormatting>
  <conditionalFormatting sqref="T42">
    <cfRule type="cellIs" priority="1513" operator="notEqual" aboveAverage="0" equalAverage="0" bottom="0" percent="0" rank="0" text="" dxfId="0">
      <formula>0</formula>
    </cfRule>
  </conditionalFormatting>
  <conditionalFormatting sqref="U42">
    <cfRule type="cellIs" priority="1514" operator="notEqual" aboveAverage="0" equalAverage="0" bottom="0" percent="0" rank="0" text="" dxfId="0">
      <formula>0</formula>
    </cfRule>
  </conditionalFormatting>
  <conditionalFormatting sqref="V42">
    <cfRule type="cellIs" priority="1515" operator="notEqual" aboveAverage="0" equalAverage="0" bottom="0" percent="0" rank="0" text="" dxfId="0">
      <formula>0</formula>
    </cfRule>
  </conditionalFormatting>
  <conditionalFormatting sqref="W42">
    <cfRule type="cellIs" priority="1516" operator="notEqual" aboveAverage="0" equalAverage="0" bottom="0" percent="0" rank="0" text="" dxfId="0">
      <formula>0</formula>
    </cfRule>
  </conditionalFormatting>
  <conditionalFormatting sqref="X42">
    <cfRule type="cellIs" priority="1517" operator="notEqual" aboveAverage="0" equalAverage="0" bottom="0" percent="0" rank="0" text="" dxfId="0">
      <formula>0</formula>
    </cfRule>
  </conditionalFormatting>
  <conditionalFormatting sqref="Y42">
    <cfRule type="cellIs" priority="1518" operator="notEqual" aboveAverage="0" equalAverage="0" bottom="0" percent="0" rank="0" text="" dxfId="0">
      <formula>0</formula>
    </cfRule>
  </conditionalFormatting>
  <conditionalFormatting sqref="Z42">
    <cfRule type="cellIs" priority="1519" operator="notEqual" aboveAverage="0" equalAverage="0" bottom="0" percent="0" rank="0" text="" dxfId="0">
      <formula>0</formula>
    </cfRule>
  </conditionalFormatting>
  <conditionalFormatting sqref="AA42">
    <cfRule type="cellIs" priority="1520" operator="notEqual" aboveAverage="0" equalAverage="0" bottom="0" percent="0" rank="0" text="" dxfId="0">
      <formula>0</formula>
    </cfRule>
  </conditionalFormatting>
  <conditionalFormatting sqref="AB42">
    <cfRule type="cellIs" priority="1521" operator="notEqual" aboveAverage="0" equalAverage="0" bottom="0" percent="0" rank="0" text="" dxfId="0">
      <formula>0</formula>
    </cfRule>
  </conditionalFormatting>
  <conditionalFormatting sqref="AC42">
    <cfRule type="cellIs" priority="1522" operator="notEqual" aboveAverage="0" equalAverage="0" bottom="0" percent="0" rank="0" text="" dxfId="0">
      <formula>0</formula>
    </cfRule>
  </conditionalFormatting>
  <conditionalFormatting sqref="AD42">
    <cfRule type="cellIs" priority="1523" operator="notEqual" aboveAverage="0" equalAverage="0" bottom="0" percent="0" rank="0" text="" dxfId="0">
      <formula>0</formula>
    </cfRule>
  </conditionalFormatting>
  <conditionalFormatting sqref="AE42">
    <cfRule type="cellIs" priority="1524" operator="notEqual" aboveAverage="0" equalAverage="0" bottom="0" percent="0" rank="0" text="" dxfId="0">
      <formula>0</formula>
    </cfRule>
  </conditionalFormatting>
  <conditionalFormatting sqref="AF42">
    <cfRule type="cellIs" priority="1525" operator="notEqual" aboveAverage="0" equalAverage="0" bottom="0" percent="0" rank="0" text="" dxfId="0">
      <formula>0</formula>
    </cfRule>
  </conditionalFormatting>
  <conditionalFormatting sqref="AG42">
    <cfRule type="cellIs" priority="1526" operator="notEqual" aboveAverage="0" equalAverage="0" bottom="0" percent="0" rank="0" text="" dxfId="0">
      <formula>0</formula>
    </cfRule>
  </conditionalFormatting>
  <conditionalFormatting sqref="AH42">
    <cfRule type="cellIs" priority="1527" operator="notEqual" aboveAverage="0" equalAverage="0" bottom="0" percent="0" rank="0" text="" dxfId="0">
      <formula>0</formula>
    </cfRule>
  </conditionalFormatting>
  <conditionalFormatting sqref="AI42">
    <cfRule type="cellIs" priority="1528" operator="notEqual" aboveAverage="0" equalAverage="0" bottom="0" percent="0" rank="0" text="" dxfId="0">
      <formula>0</formula>
    </cfRule>
  </conditionalFormatting>
  <conditionalFormatting sqref="AJ42">
    <cfRule type="cellIs" priority="1529" operator="notEqual" aboveAverage="0" equalAverage="0" bottom="0" percent="0" rank="0" text="" dxfId="0">
      <formula>0</formula>
    </cfRule>
  </conditionalFormatting>
  <conditionalFormatting sqref="AK42">
    <cfRule type="cellIs" priority="1530" operator="notEqual" aboveAverage="0" equalAverage="0" bottom="0" percent="0" rank="0" text="" dxfId="0">
      <formula>0</formula>
    </cfRule>
  </conditionalFormatting>
  <conditionalFormatting sqref="AL42">
    <cfRule type="cellIs" priority="1531" operator="notEqual" aboveAverage="0" equalAverage="0" bottom="0" percent="0" rank="0" text="" dxfId="0">
      <formula>0</formula>
    </cfRule>
  </conditionalFormatting>
  <conditionalFormatting sqref="AM42">
    <cfRule type="cellIs" priority="1532" operator="notEqual" aboveAverage="0" equalAverage="0" bottom="0" percent="0" rank="0" text="" dxfId="0">
      <formula>0</formula>
    </cfRule>
  </conditionalFormatting>
  <conditionalFormatting sqref="AN42">
    <cfRule type="cellIs" priority="1533" operator="notEqual" aboveAverage="0" equalAverage="0" bottom="0" percent="0" rank="0" text="" dxfId="0">
      <formula>0</formula>
    </cfRule>
  </conditionalFormatting>
  <conditionalFormatting sqref="AO42">
    <cfRule type="cellIs" priority="1534" operator="notEqual" aboveAverage="0" equalAverage="0" bottom="0" percent="0" rank="0" text="" dxfId="0">
      <formula>0</formula>
    </cfRule>
  </conditionalFormatting>
  <conditionalFormatting sqref="AP42">
    <cfRule type="cellIs" priority="1535" operator="notEqual" aboveAverage="0" equalAverage="0" bottom="0" percent="0" rank="0" text="" dxfId="0">
      <formula>0</formula>
    </cfRule>
  </conditionalFormatting>
  <conditionalFormatting sqref="AQ42">
    <cfRule type="cellIs" priority="1536" operator="notEqual" aboveAverage="0" equalAverage="0" bottom="0" percent="0" rank="0" text="" dxfId="0">
      <formula>0</formula>
    </cfRule>
  </conditionalFormatting>
  <conditionalFormatting sqref="AR42">
    <cfRule type="cellIs" priority="1537" operator="notEqual" aboveAverage="0" equalAverage="0" bottom="0" percent="0" rank="0" text="" dxfId="0">
      <formula>0</formula>
    </cfRule>
  </conditionalFormatting>
  <conditionalFormatting sqref="AS42">
    <cfRule type="cellIs" priority="1538" operator="notEqual" aboveAverage="0" equalAverage="0" bottom="0" percent="0" rank="0" text="" dxfId="0">
      <formula>0</formula>
    </cfRule>
  </conditionalFormatting>
  <conditionalFormatting sqref="AT42">
    <cfRule type="cellIs" priority="1539" operator="notEqual" aboveAverage="0" equalAverage="0" bottom="0" percent="0" rank="0" text="" dxfId="0">
      <formula>0</formula>
    </cfRule>
  </conditionalFormatting>
  <conditionalFormatting sqref="AU42">
    <cfRule type="cellIs" priority="1540" operator="notEqual" aboveAverage="0" equalAverage="0" bottom="0" percent="0" rank="0" text="" dxfId="0">
      <formula>0</formula>
    </cfRule>
  </conditionalFormatting>
  <conditionalFormatting sqref="AV42">
    <cfRule type="cellIs" priority="1541" operator="notEqual" aboveAverage="0" equalAverage="0" bottom="0" percent="0" rank="0" text="" dxfId="0">
      <formula>0</formula>
    </cfRule>
  </conditionalFormatting>
  <conditionalFormatting sqref="AW42">
    <cfRule type="cellIs" priority="1542" operator="notEqual" aboveAverage="0" equalAverage="0" bottom="0" percent="0" rank="0" text="" dxfId="0">
      <formula>0</formula>
    </cfRule>
  </conditionalFormatting>
  <conditionalFormatting sqref="AX42">
    <cfRule type="cellIs" priority="1543" operator="notEqual" aboveAverage="0" equalAverage="0" bottom="0" percent="0" rank="0" text="" dxfId="0">
      <formula>0</formula>
    </cfRule>
  </conditionalFormatting>
  <conditionalFormatting sqref="AY42">
    <cfRule type="cellIs" priority="1544" operator="notEqual" aboveAverage="0" equalAverage="0" bottom="0" percent="0" rank="0" text="" dxfId="0">
      <formula>0</formula>
    </cfRule>
  </conditionalFormatting>
  <conditionalFormatting sqref="AZ42">
    <cfRule type="cellIs" priority="1545" operator="notEqual" aboveAverage="0" equalAverage="0" bottom="0" percent="0" rank="0" text="" dxfId="0">
      <formula>0</formula>
    </cfRule>
  </conditionalFormatting>
  <conditionalFormatting sqref="BA42">
    <cfRule type="cellIs" priority="1546" operator="notEqual" aboveAverage="0" equalAverage="0" bottom="0" percent="0" rank="0" text="" dxfId="0">
      <formula>0</formula>
    </cfRule>
  </conditionalFormatting>
  <conditionalFormatting sqref="BB42">
    <cfRule type="cellIs" priority="1547" operator="notEqual" aboveAverage="0" equalAverage="0" bottom="0" percent="0" rank="0" text="" dxfId="0">
      <formula>0</formula>
    </cfRule>
  </conditionalFormatting>
  <conditionalFormatting sqref="BC42">
    <cfRule type="cellIs" priority="1548" operator="notEqual" aboveAverage="0" equalAverage="0" bottom="0" percent="0" rank="0" text="" dxfId="0">
      <formula>0</formula>
    </cfRule>
  </conditionalFormatting>
  <conditionalFormatting sqref="BD42">
    <cfRule type="cellIs" priority="1549" operator="notEqual" aboveAverage="0" equalAverage="0" bottom="0" percent="0" rank="0" text="" dxfId="0">
      <formula>0</formula>
    </cfRule>
  </conditionalFormatting>
  <conditionalFormatting sqref="BE42">
    <cfRule type="cellIs" priority="1550" operator="notEqual" aboveAverage="0" equalAverage="0" bottom="0" percent="0" rank="0" text="" dxfId="0">
      <formula>0</formula>
    </cfRule>
  </conditionalFormatting>
  <conditionalFormatting sqref="E43">
    <cfRule type="cellIs" priority="1551" operator="notEqual" aboveAverage="0" equalAverage="0" bottom="0" percent="0" rank="0" text="" dxfId="0">
      <formula>0</formula>
    </cfRule>
  </conditionalFormatting>
  <conditionalFormatting sqref="F43">
    <cfRule type="cellIs" priority="1552" operator="notEqual" aboveAverage="0" equalAverage="0" bottom="0" percent="0" rank="0" text="" dxfId="0">
      <formula>0</formula>
    </cfRule>
  </conditionalFormatting>
  <conditionalFormatting sqref="G43">
    <cfRule type="cellIs" priority="1553" operator="notEqual" aboveAverage="0" equalAverage="0" bottom="0" percent="0" rank="0" text="" dxfId="0">
      <formula>0</formula>
    </cfRule>
  </conditionalFormatting>
  <conditionalFormatting sqref="H43">
    <cfRule type="cellIs" priority="1554" operator="notEqual" aboveAverage="0" equalAverage="0" bottom="0" percent="0" rank="0" text="" dxfId="0">
      <formula>0</formula>
    </cfRule>
  </conditionalFormatting>
  <conditionalFormatting sqref="I43">
    <cfRule type="cellIs" priority="1555" operator="notEqual" aboveAverage="0" equalAverage="0" bottom="0" percent="0" rank="0" text="" dxfId="0">
      <formula>0</formula>
    </cfRule>
  </conditionalFormatting>
  <conditionalFormatting sqref="J43">
    <cfRule type="cellIs" priority="1556" operator="notEqual" aboveAverage="0" equalAverage="0" bottom="0" percent="0" rank="0" text="" dxfId="0">
      <formula>0</formula>
    </cfRule>
  </conditionalFormatting>
  <conditionalFormatting sqref="M43">
    <cfRule type="cellIs" priority="1557" operator="notEqual" aboveAverage="0" equalAverage="0" bottom="0" percent="0" rank="0" text="" dxfId="0">
      <formula>0</formula>
    </cfRule>
  </conditionalFormatting>
  <conditionalFormatting sqref="P43">
    <cfRule type="cellIs" priority="1558" operator="notEqual" aboveAverage="0" equalAverage="0" bottom="0" percent="0" rank="0" text="" dxfId="0">
      <formula>0</formula>
    </cfRule>
  </conditionalFormatting>
  <conditionalFormatting sqref="Q43">
    <cfRule type="cellIs" priority="1559" operator="notEqual" aboveAverage="0" equalAverage="0" bottom="0" percent="0" rank="0" text="" dxfId="0">
      <formula>0</formula>
    </cfRule>
  </conditionalFormatting>
  <conditionalFormatting sqref="R43">
    <cfRule type="cellIs" priority="1560" operator="notEqual" aboveAverage="0" equalAverage="0" bottom="0" percent="0" rank="0" text="" dxfId="0">
      <formula>0</formula>
    </cfRule>
  </conditionalFormatting>
  <conditionalFormatting sqref="S43">
    <cfRule type="cellIs" priority="1561" operator="notEqual" aboveAverage="0" equalAverage="0" bottom="0" percent="0" rank="0" text="" dxfId="0">
      <formula>0</formula>
    </cfRule>
  </conditionalFormatting>
  <conditionalFormatting sqref="T43">
    <cfRule type="cellIs" priority="1562" operator="notEqual" aboveAverage="0" equalAverage="0" bottom="0" percent="0" rank="0" text="" dxfId="0">
      <formula>0</formula>
    </cfRule>
  </conditionalFormatting>
  <conditionalFormatting sqref="U43">
    <cfRule type="cellIs" priority="1563" operator="notEqual" aboveAverage="0" equalAverage="0" bottom="0" percent="0" rank="0" text="" dxfId="0">
      <formula>0</formula>
    </cfRule>
  </conditionalFormatting>
  <conditionalFormatting sqref="V43">
    <cfRule type="cellIs" priority="1564" operator="notEqual" aboveAverage="0" equalAverage="0" bottom="0" percent="0" rank="0" text="" dxfId="0">
      <formula>0</formula>
    </cfRule>
  </conditionalFormatting>
  <conditionalFormatting sqref="W43">
    <cfRule type="cellIs" priority="1565" operator="notEqual" aboveAverage="0" equalAverage="0" bottom="0" percent="0" rank="0" text="" dxfId="0">
      <formula>0</formula>
    </cfRule>
  </conditionalFormatting>
  <conditionalFormatting sqref="X43">
    <cfRule type="cellIs" priority="1566" operator="notEqual" aboveAverage="0" equalAverage="0" bottom="0" percent="0" rank="0" text="" dxfId="0">
      <formula>0</formula>
    </cfRule>
  </conditionalFormatting>
  <conditionalFormatting sqref="Y43">
    <cfRule type="cellIs" priority="1567" operator="notEqual" aboveAverage="0" equalAverage="0" bottom="0" percent="0" rank="0" text="" dxfId="0">
      <formula>0</formula>
    </cfRule>
  </conditionalFormatting>
  <conditionalFormatting sqref="Z43">
    <cfRule type="cellIs" priority="1568" operator="notEqual" aboveAverage="0" equalAverage="0" bottom="0" percent="0" rank="0" text="" dxfId="0">
      <formula>0</formula>
    </cfRule>
  </conditionalFormatting>
  <conditionalFormatting sqref="AA43">
    <cfRule type="cellIs" priority="1569" operator="notEqual" aboveAverage="0" equalAverage="0" bottom="0" percent="0" rank="0" text="" dxfId="0">
      <formula>0</formula>
    </cfRule>
  </conditionalFormatting>
  <conditionalFormatting sqref="AB43">
    <cfRule type="cellIs" priority="1570" operator="notEqual" aboveAverage="0" equalAverage="0" bottom="0" percent="0" rank="0" text="" dxfId="0">
      <formula>0</formula>
    </cfRule>
  </conditionalFormatting>
  <conditionalFormatting sqref="AC43">
    <cfRule type="cellIs" priority="1571" operator="notEqual" aboveAverage="0" equalAverage="0" bottom="0" percent="0" rank="0" text="" dxfId="0">
      <formula>0</formula>
    </cfRule>
  </conditionalFormatting>
  <conditionalFormatting sqref="AD43">
    <cfRule type="cellIs" priority="1572" operator="notEqual" aboveAverage="0" equalAverage="0" bottom="0" percent="0" rank="0" text="" dxfId="0">
      <formula>0</formula>
    </cfRule>
  </conditionalFormatting>
  <conditionalFormatting sqref="AE43">
    <cfRule type="cellIs" priority="1573" operator="notEqual" aboveAverage="0" equalAverage="0" bottom="0" percent="0" rank="0" text="" dxfId="0">
      <formula>0</formula>
    </cfRule>
  </conditionalFormatting>
  <conditionalFormatting sqref="AF43">
    <cfRule type="cellIs" priority="1574" operator="notEqual" aboveAverage="0" equalAverage="0" bottom="0" percent="0" rank="0" text="" dxfId="0">
      <formula>0</formula>
    </cfRule>
  </conditionalFormatting>
  <conditionalFormatting sqref="AG43">
    <cfRule type="cellIs" priority="1575" operator="notEqual" aboveAverage="0" equalAverage="0" bottom="0" percent="0" rank="0" text="" dxfId="0">
      <formula>0</formula>
    </cfRule>
  </conditionalFormatting>
  <conditionalFormatting sqref="AH43">
    <cfRule type="cellIs" priority="1576" operator="notEqual" aboveAverage="0" equalAverage="0" bottom="0" percent="0" rank="0" text="" dxfId="0">
      <formula>0</formula>
    </cfRule>
  </conditionalFormatting>
  <conditionalFormatting sqref="AI43">
    <cfRule type="cellIs" priority="1577" operator="notEqual" aboveAverage="0" equalAverage="0" bottom="0" percent="0" rank="0" text="" dxfId="0">
      <formula>0</formula>
    </cfRule>
  </conditionalFormatting>
  <conditionalFormatting sqref="AJ43">
    <cfRule type="cellIs" priority="1578" operator="notEqual" aboveAverage="0" equalAverage="0" bottom="0" percent="0" rank="0" text="" dxfId="0">
      <formula>0</formula>
    </cfRule>
  </conditionalFormatting>
  <conditionalFormatting sqref="AK43">
    <cfRule type="cellIs" priority="1579" operator="notEqual" aboveAverage="0" equalAverage="0" bottom="0" percent="0" rank="0" text="" dxfId="0">
      <formula>0</formula>
    </cfRule>
  </conditionalFormatting>
  <conditionalFormatting sqref="AL43">
    <cfRule type="cellIs" priority="1580" operator="notEqual" aboveAverage="0" equalAverage="0" bottom="0" percent="0" rank="0" text="" dxfId="0">
      <formula>0</formula>
    </cfRule>
  </conditionalFormatting>
  <conditionalFormatting sqref="AM43">
    <cfRule type="cellIs" priority="1581" operator="notEqual" aboveAverage="0" equalAverage="0" bottom="0" percent="0" rank="0" text="" dxfId="0">
      <formula>0</formula>
    </cfRule>
  </conditionalFormatting>
  <conditionalFormatting sqref="AN43">
    <cfRule type="cellIs" priority="1582" operator="notEqual" aboveAverage="0" equalAverage="0" bottom="0" percent="0" rank="0" text="" dxfId="0">
      <formula>0</formula>
    </cfRule>
  </conditionalFormatting>
  <conditionalFormatting sqref="AO43">
    <cfRule type="cellIs" priority="1583" operator="notEqual" aboveAverage="0" equalAverage="0" bottom="0" percent="0" rank="0" text="" dxfId="0">
      <formula>0</formula>
    </cfRule>
  </conditionalFormatting>
  <conditionalFormatting sqref="AP43">
    <cfRule type="cellIs" priority="1584" operator="notEqual" aboveAverage="0" equalAverage="0" bottom="0" percent="0" rank="0" text="" dxfId="0">
      <formula>0</formula>
    </cfRule>
  </conditionalFormatting>
  <conditionalFormatting sqref="AQ43">
    <cfRule type="cellIs" priority="1585" operator="notEqual" aboveAverage="0" equalAverage="0" bottom="0" percent="0" rank="0" text="" dxfId="0">
      <formula>0</formula>
    </cfRule>
  </conditionalFormatting>
  <conditionalFormatting sqref="AR43">
    <cfRule type="cellIs" priority="1586" operator="notEqual" aboveAverage="0" equalAverage="0" bottom="0" percent="0" rank="0" text="" dxfId="0">
      <formula>0</formula>
    </cfRule>
  </conditionalFormatting>
  <conditionalFormatting sqref="AS43">
    <cfRule type="cellIs" priority="1587" operator="notEqual" aboveAverage="0" equalAverage="0" bottom="0" percent="0" rank="0" text="" dxfId="0">
      <formula>0</formula>
    </cfRule>
  </conditionalFormatting>
  <conditionalFormatting sqref="AT43">
    <cfRule type="cellIs" priority="1588" operator="notEqual" aboveAverage="0" equalAverage="0" bottom="0" percent="0" rank="0" text="" dxfId="0">
      <formula>0</formula>
    </cfRule>
  </conditionalFormatting>
  <conditionalFormatting sqref="AU43">
    <cfRule type="cellIs" priority="1589" operator="notEqual" aboveAverage="0" equalAverage="0" bottom="0" percent="0" rank="0" text="" dxfId="0">
      <formula>0</formula>
    </cfRule>
  </conditionalFormatting>
  <conditionalFormatting sqref="AV43">
    <cfRule type="cellIs" priority="1590" operator="notEqual" aboveAverage="0" equalAverage="0" bottom="0" percent="0" rank="0" text="" dxfId="0">
      <formula>0</formula>
    </cfRule>
  </conditionalFormatting>
  <conditionalFormatting sqref="AW43">
    <cfRule type="cellIs" priority="1591" operator="notEqual" aboveAverage="0" equalAverage="0" bottom="0" percent="0" rank="0" text="" dxfId="0">
      <formula>0</formula>
    </cfRule>
  </conditionalFormatting>
  <conditionalFormatting sqref="AX43">
    <cfRule type="cellIs" priority="1592" operator="notEqual" aboveAverage="0" equalAverage="0" bottom="0" percent="0" rank="0" text="" dxfId="0">
      <formula>0</formula>
    </cfRule>
  </conditionalFormatting>
  <conditionalFormatting sqref="AY43">
    <cfRule type="cellIs" priority="1593" operator="notEqual" aboveAverage="0" equalAverage="0" bottom="0" percent="0" rank="0" text="" dxfId="0">
      <formula>0</formula>
    </cfRule>
  </conditionalFormatting>
  <conditionalFormatting sqref="AZ43">
    <cfRule type="cellIs" priority="1594" operator="notEqual" aboveAverage="0" equalAverage="0" bottom="0" percent="0" rank="0" text="" dxfId="0">
      <formula>0</formula>
    </cfRule>
  </conditionalFormatting>
  <conditionalFormatting sqref="BA43">
    <cfRule type="cellIs" priority="1595" operator="notEqual" aboveAverage="0" equalAverage="0" bottom="0" percent="0" rank="0" text="" dxfId="0">
      <formula>0</formula>
    </cfRule>
  </conditionalFormatting>
  <conditionalFormatting sqref="BB43">
    <cfRule type="cellIs" priority="1596" operator="notEqual" aboveAverage="0" equalAverage="0" bottom="0" percent="0" rank="0" text="" dxfId="0">
      <formula>0</formula>
    </cfRule>
  </conditionalFormatting>
  <conditionalFormatting sqref="BC43">
    <cfRule type="cellIs" priority="1597" operator="notEqual" aboveAverage="0" equalAverage="0" bottom="0" percent="0" rank="0" text="" dxfId="0">
      <formula>0</formula>
    </cfRule>
  </conditionalFormatting>
  <conditionalFormatting sqref="BD43">
    <cfRule type="cellIs" priority="1598" operator="notEqual" aboveAverage="0" equalAverage="0" bottom="0" percent="0" rank="0" text="" dxfId="0">
      <formula>0</formula>
    </cfRule>
  </conditionalFormatting>
  <conditionalFormatting sqref="BE43">
    <cfRule type="cellIs" priority="1599" operator="notEqual" aboveAverage="0" equalAverage="0" bottom="0" percent="0" rank="0" text="" dxfId="0">
      <formula>0</formula>
    </cfRule>
  </conditionalFormatting>
  <conditionalFormatting sqref="E44">
    <cfRule type="cellIs" priority="1600" operator="notEqual" aboveAverage="0" equalAverage="0" bottom="0" percent="0" rank="0" text="" dxfId="0">
      <formula>0</formula>
    </cfRule>
  </conditionalFormatting>
  <conditionalFormatting sqref="F44">
    <cfRule type="cellIs" priority="1601" operator="notEqual" aboveAverage="0" equalAverage="0" bottom="0" percent="0" rank="0" text="" dxfId="0">
      <formula>0</formula>
    </cfRule>
  </conditionalFormatting>
  <conditionalFormatting sqref="G44">
    <cfRule type="cellIs" priority="1602" operator="notEqual" aboveAverage="0" equalAverage="0" bottom="0" percent="0" rank="0" text="" dxfId="0">
      <formula>0</formula>
    </cfRule>
  </conditionalFormatting>
  <conditionalFormatting sqref="H44">
    <cfRule type="cellIs" priority="1603" operator="notEqual" aboveAverage="0" equalAverage="0" bottom="0" percent="0" rank="0" text="" dxfId="0">
      <formula>0</formula>
    </cfRule>
  </conditionalFormatting>
  <conditionalFormatting sqref="I44">
    <cfRule type="cellIs" priority="1604" operator="notEqual" aboveAverage="0" equalAverage="0" bottom="0" percent="0" rank="0" text="" dxfId="0">
      <formula>0</formula>
    </cfRule>
  </conditionalFormatting>
  <conditionalFormatting sqref="J44">
    <cfRule type="cellIs" priority="1605" operator="notEqual" aboveAverage="0" equalAverage="0" bottom="0" percent="0" rank="0" text="" dxfId="0">
      <formula>0</formula>
    </cfRule>
  </conditionalFormatting>
  <conditionalFormatting sqref="M44">
    <cfRule type="cellIs" priority="1606" operator="notEqual" aboveAverage="0" equalAverage="0" bottom="0" percent="0" rank="0" text="" dxfId="0">
      <formula>0</formula>
    </cfRule>
  </conditionalFormatting>
  <conditionalFormatting sqref="P44">
    <cfRule type="cellIs" priority="1607" operator="notEqual" aboveAverage="0" equalAverage="0" bottom="0" percent="0" rank="0" text="" dxfId="0">
      <formula>0</formula>
    </cfRule>
  </conditionalFormatting>
  <conditionalFormatting sqref="Q44">
    <cfRule type="cellIs" priority="1608" operator="notEqual" aboveAverage="0" equalAverage="0" bottom="0" percent="0" rank="0" text="" dxfId="0">
      <formula>0</formula>
    </cfRule>
  </conditionalFormatting>
  <conditionalFormatting sqref="R44">
    <cfRule type="cellIs" priority="1609" operator="notEqual" aboveAverage="0" equalAverage="0" bottom="0" percent="0" rank="0" text="" dxfId="0">
      <formula>0</formula>
    </cfRule>
  </conditionalFormatting>
  <conditionalFormatting sqref="S44">
    <cfRule type="cellIs" priority="1610" operator="notEqual" aboveAverage="0" equalAverage="0" bottom="0" percent="0" rank="0" text="" dxfId="0">
      <formula>0</formula>
    </cfRule>
  </conditionalFormatting>
  <conditionalFormatting sqref="T44">
    <cfRule type="cellIs" priority="1611" operator="notEqual" aboveAverage="0" equalAverage="0" bottom="0" percent="0" rank="0" text="" dxfId="0">
      <formula>0</formula>
    </cfRule>
  </conditionalFormatting>
  <conditionalFormatting sqref="U44">
    <cfRule type="cellIs" priority="1612" operator="notEqual" aboveAverage="0" equalAverage="0" bottom="0" percent="0" rank="0" text="" dxfId="0">
      <formula>0</formula>
    </cfRule>
  </conditionalFormatting>
  <conditionalFormatting sqref="V44">
    <cfRule type="cellIs" priority="1613" operator="notEqual" aboveAverage="0" equalAverage="0" bottom="0" percent="0" rank="0" text="" dxfId="0">
      <formula>0</formula>
    </cfRule>
  </conditionalFormatting>
  <conditionalFormatting sqref="W44">
    <cfRule type="cellIs" priority="1614" operator="notEqual" aboveAverage="0" equalAverage="0" bottom="0" percent="0" rank="0" text="" dxfId="0">
      <formula>0</formula>
    </cfRule>
  </conditionalFormatting>
  <conditionalFormatting sqref="X44">
    <cfRule type="cellIs" priority="1615" operator="notEqual" aboveAverage="0" equalAverage="0" bottom="0" percent="0" rank="0" text="" dxfId="0">
      <formula>0</formula>
    </cfRule>
  </conditionalFormatting>
  <conditionalFormatting sqref="Y44">
    <cfRule type="cellIs" priority="1616" operator="notEqual" aboveAverage="0" equalAverage="0" bottom="0" percent="0" rank="0" text="" dxfId="0">
      <formula>0</formula>
    </cfRule>
  </conditionalFormatting>
  <conditionalFormatting sqref="Z44">
    <cfRule type="cellIs" priority="1617" operator="notEqual" aboveAverage="0" equalAverage="0" bottom="0" percent="0" rank="0" text="" dxfId="0">
      <formula>0</formula>
    </cfRule>
  </conditionalFormatting>
  <conditionalFormatting sqref="AA44">
    <cfRule type="cellIs" priority="1618" operator="notEqual" aboveAverage="0" equalAverage="0" bottom="0" percent="0" rank="0" text="" dxfId="0">
      <formula>0</formula>
    </cfRule>
  </conditionalFormatting>
  <conditionalFormatting sqref="AB44">
    <cfRule type="cellIs" priority="1619" operator="notEqual" aboveAverage="0" equalAverage="0" bottom="0" percent="0" rank="0" text="" dxfId="0">
      <formula>0</formula>
    </cfRule>
  </conditionalFormatting>
  <conditionalFormatting sqref="AC44">
    <cfRule type="cellIs" priority="1620" operator="notEqual" aboveAverage="0" equalAverage="0" bottom="0" percent="0" rank="0" text="" dxfId="0">
      <formula>0</formula>
    </cfRule>
  </conditionalFormatting>
  <conditionalFormatting sqref="AD44">
    <cfRule type="cellIs" priority="1621" operator="notEqual" aboveAverage="0" equalAverage="0" bottom="0" percent="0" rank="0" text="" dxfId="0">
      <formula>0</formula>
    </cfRule>
  </conditionalFormatting>
  <conditionalFormatting sqref="AE44">
    <cfRule type="cellIs" priority="1622" operator="notEqual" aboveAverage="0" equalAverage="0" bottom="0" percent="0" rank="0" text="" dxfId="0">
      <formula>0</formula>
    </cfRule>
  </conditionalFormatting>
  <conditionalFormatting sqref="AF44">
    <cfRule type="cellIs" priority="1623" operator="notEqual" aboveAverage="0" equalAverage="0" bottom="0" percent="0" rank="0" text="" dxfId="0">
      <formula>0</formula>
    </cfRule>
  </conditionalFormatting>
  <conditionalFormatting sqref="AG44">
    <cfRule type="cellIs" priority="1624" operator="notEqual" aboveAverage="0" equalAverage="0" bottom="0" percent="0" rank="0" text="" dxfId="0">
      <formula>0</formula>
    </cfRule>
  </conditionalFormatting>
  <conditionalFormatting sqref="AH44">
    <cfRule type="cellIs" priority="1625" operator="notEqual" aboveAverage="0" equalAverage="0" bottom="0" percent="0" rank="0" text="" dxfId="0">
      <formula>0</formula>
    </cfRule>
  </conditionalFormatting>
  <conditionalFormatting sqref="AI44">
    <cfRule type="cellIs" priority="1626" operator="notEqual" aboveAverage="0" equalAverage="0" bottom="0" percent="0" rank="0" text="" dxfId="0">
      <formula>0</formula>
    </cfRule>
  </conditionalFormatting>
  <conditionalFormatting sqref="AJ44">
    <cfRule type="cellIs" priority="1627" operator="notEqual" aboveAverage="0" equalAverage="0" bottom="0" percent="0" rank="0" text="" dxfId="0">
      <formula>0</formula>
    </cfRule>
  </conditionalFormatting>
  <conditionalFormatting sqref="AK44">
    <cfRule type="cellIs" priority="1628" operator="notEqual" aboveAverage="0" equalAverage="0" bottom="0" percent="0" rank="0" text="" dxfId="0">
      <formula>0</formula>
    </cfRule>
  </conditionalFormatting>
  <conditionalFormatting sqref="AL44">
    <cfRule type="cellIs" priority="1629" operator="notEqual" aboveAverage="0" equalAverage="0" bottom="0" percent="0" rank="0" text="" dxfId="0">
      <formula>0</formula>
    </cfRule>
  </conditionalFormatting>
  <conditionalFormatting sqref="AM44">
    <cfRule type="cellIs" priority="1630" operator="notEqual" aboveAverage="0" equalAverage="0" bottom="0" percent="0" rank="0" text="" dxfId="0">
      <formula>0</formula>
    </cfRule>
  </conditionalFormatting>
  <conditionalFormatting sqref="AN44">
    <cfRule type="cellIs" priority="1631" operator="notEqual" aboveAverage="0" equalAverage="0" bottom="0" percent="0" rank="0" text="" dxfId="0">
      <formula>0</formula>
    </cfRule>
  </conditionalFormatting>
  <conditionalFormatting sqref="AO44">
    <cfRule type="cellIs" priority="1632" operator="notEqual" aboveAverage="0" equalAverage="0" bottom="0" percent="0" rank="0" text="" dxfId="0">
      <formula>0</formula>
    </cfRule>
  </conditionalFormatting>
  <conditionalFormatting sqref="AP44">
    <cfRule type="cellIs" priority="1633" operator="notEqual" aboveAverage="0" equalAverage="0" bottom="0" percent="0" rank="0" text="" dxfId="0">
      <formula>0</formula>
    </cfRule>
  </conditionalFormatting>
  <conditionalFormatting sqref="AQ44">
    <cfRule type="cellIs" priority="1634" operator="notEqual" aboveAverage="0" equalAverage="0" bottom="0" percent="0" rank="0" text="" dxfId="0">
      <formula>0</formula>
    </cfRule>
  </conditionalFormatting>
  <conditionalFormatting sqref="AR44">
    <cfRule type="cellIs" priority="1635" operator="notEqual" aboveAverage="0" equalAverage="0" bottom="0" percent="0" rank="0" text="" dxfId="0">
      <formula>0</formula>
    </cfRule>
  </conditionalFormatting>
  <conditionalFormatting sqref="AS44">
    <cfRule type="cellIs" priority="1636" operator="notEqual" aboveAverage="0" equalAverage="0" bottom="0" percent="0" rank="0" text="" dxfId="0">
      <formula>0</formula>
    </cfRule>
  </conditionalFormatting>
  <conditionalFormatting sqref="AT44">
    <cfRule type="cellIs" priority="1637" operator="notEqual" aboveAverage="0" equalAverage="0" bottom="0" percent="0" rank="0" text="" dxfId="0">
      <formula>0</formula>
    </cfRule>
  </conditionalFormatting>
  <conditionalFormatting sqref="AU44">
    <cfRule type="cellIs" priority="1638" operator="notEqual" aboveAverage="0" equalAverage="0" bottom="0" percent="0" rank="0" text="" dxfId="0">
      <formula>0</formula>
    </cfRule>
  </conditionalFormatting>
  <conditionalFormatting sqref="AV44">
    <cfRule type="cellIs" priority="1639" operator="notEqual" aboveAverage="0" equalAverage="0" bottom="0" percent="0" rank="0" text="" dxfId="0">
      <formula>0</formula>
    </cfRule>
  </conditionalFormatting>
  <conditionalFormatting sqref="AW44">
    <cfRule type="cellIs" priority="1640" operator="notEqual" aboveAverage="0" equalAverage="0" bottom="0" percent="0" rank="0" text="" dxfId="0">
      <formula>0</formula>
    </cfRule>
  </conditionalFormatting>
  <conditionalFormatting sqref="AX44">
    <cfRule type="cellIs" priority="1641" operator="notEqual" aboveAverage="0" equalAverage="0" bottom="0" percent="0" rank="0" text="" dxfId="0">
      <formula>0</formula>
    </cfRule>
  </conditionalFormatting>
  <conditionalFormatting sqref="AY44">
    <cfRule type="cellIs" priority="1642" operator="notEqual" aboveAverage="0" equalAverage="0" bottom="0" percent="0" rank="0" text="" dxfId="0">
      <formula>0</formula>
    </cfRule>
  </conditionalFormatting>
  <conditionalFormatting sqref="AZ44">
    <cfRule type="cellIs" priority="1643" operator="notEqual" aboveAverage="0" equalAverage="0" bottom="0" percent="0" rank="0" text="" dxfId="0">
      <formula>0</formula>
    </cfRule>
  </conditionalFormatting>
  <conditionalFormatting sqref="BA44">
    <cfRule type="cellIs" priority="1644" operator="notEqual" aboveAverage="0" equalAverage="0" bottom="0" percent="0" rank="0" text="" dxfId="0">
      <formula>0</formula>
    </cfRule>
  </conditionalFormatting>
  <conditionalFormatting sqref="BB44">
    <cfRule type="cellIs" priority="1645" operator="notEqual" aboveAverage="0" equalAverage="0" bottom="0" percent="0" rank="0" text="" dxfId="0">
      <formula>0</formula>
    </cfRule>
  </conditionalFormatting>
  <conditionalFormatting sqref="BC44">
    <cfRule type="cellIs" priority="1646" operator="notEqual" aboveAverage="0" equalAverage="0" bottom="0" percent="0" rank="0" text="" dxfId="0">
      <formula>0</formula>
    </cfRule>
  </conditionalFormatting>
  <conditionalFormatting sqref="BD44">
    <cfRule type="cellIs" priority="1647" operator="notEqual" aboveAverage="0" equalAverage="0" bottom="0" percent="0" rank="0" text="" dxfId="0">
      <formula>0</formula>
    </cfRule>
  </conditionalFormatting>
  <conditionalFormatting sqref="BE44">
    <cfRule type="cellIs" priority="1648" operator="notEqual" aboveAverage="0" equalAverage="0" bottom="0" percent="0" rank="0" text="" dxfId="0">
      <formula>0</formula>
    </cfRule>
  </conditionalFormatting>
  <conditionalFormatting sqref="BF44">
    <cfRule type="cellIs" priority="1649" operator="notEqual" aboveAverage="0" equalAverage="0" bottom="0" percent="0" rank="0" text="" dxfId="0">
      <formula>0</formula>
    </cfRule>
  </conditionalFormatting>
  <conditionalFormatting sqref="BG44">
    <cfRule type="cellIs" priority="1650" operator="notEqual" aboveAverage="0" equalAverage="0" bottom="0" percent="0" rank="0" text="" dxfId="0">
      <formula>0</formula>
    </cfRule>
  </conditionalFormatting>
  <conditionalFormatting sqref="BH44">
    <cfRule type="cellIs" priority="1651" operator="notEqual" aboveAverage="0" equalAverage="0" bottom="0" percent="0" rank="0" text="" dxfId="0">
      <formula>0</formula>
    </cfRule>
  </conditionalFormatting>
  <conditionalFormatting sqref="BI44">
    <cfRule type="cellIs" priority="1652" operator="notEqual" aboveAverage="0" equalAverage="0" bottom="0" percent="0" rank="0" text="" dxfId="0">
      <formula>0</formula>
    </cfRule>
  </conditionalFormatting>
  <conditionalFormatting sqref="BJ44">
    <cfRule type="cellIs" priority="1653" operator="notEqual" aboveAverage="0" equalAverage="0" bottom="0" percent="0" rank="0" text="" dxfId="0">
      <formula>0</formula>
    </cfRule>
  </conditionalFormatting>
  <conditionalFormatting sqref="BK44">
    <cfRule type="cellIs" priority="1654" operator="notEqual" aboveAverage="0" equalAverage="0" bottom="0" percent="0" rank="0" text="" dxfId="0">
      <formula>0</formula>
    </cfRule>
  </conditionalFormatting>
  <conditionalFormatting sqref="BL44">
    <cfRule type="cellIs" priority="1655" operator="notEqual" aboveAverage="0" equalAverage="0" bottom="0" percent="0" rank="0" text="" dxfId="0">
      <formula>0</formula>
    </cfRule>
  </conditionalFormatting>
  <conditionalFormatting sqref="E45">
    <cfRule type="cellIs" priority="1656" operator="notEqual" aboveAverage="0" equalAverage="0" bottom="0" percent="0" rank="0" text="" dxfId="0">
      <formula>0</formula>
    </cfRule>
  </conditionalFormatting>
  <conditionalFormatting sqref="F45">
    <cfRule type="cellIs" priority="1657" operator="notEqual" aboveAverage="0" equalAverage="0" bottom="0" percent="0" rank="0" text="" dxfId="0">
      <formula>0</formula>
    </cfRule>
  </conditionalFormatting>
  <conditionalFormatting sqref="G45">
    <cfRule type="cellIs" priority="1658" operator="notEqual" aboveAverage="0" equalAverage="0" bottom="0" percent="0" rank="0" text="" dxfId="0">
      <formula>0</formula>
    </cfRule>
  </conditionalFormatting>
  <conditionalFormatting sqref="H45">
    <cfRule type="cellIs" priority="1659" operator="notEqual" aboveAverage="0" equalAverage="0" bottom="0" percent="0" rank="0" text="" dxfId="0">
      <formula>0</formula>
    </cfRule>
  </conditionalFormatting>
  <conditionalFormatting sqref="I45">
    <cfRule type="cellIs" priority="1660" operator="notEqual" aboveAverage="0" equalAverage="0" bottom="0" percent="0" rank="0" text="" dxfId="0">
      <formula>0</formula>
    </cfRule>
  </conditionalFormatting>
  <conditionalFormatting sqref="J45">
    <cfRule type="cellIs" priority="1661" operator="notEqual" aboveAverage="0" equalAverage="0" bottom="0" percent="0" rank="0" text="" dxfId="0">
      <formula>0</formula>
    </cfRule>
  </conditionalFormatting>
  <conditionalFormatting sqref="M45">
    <cfRule type="cellIs" priority="1662" operator="notEqual" aboveAverage="0" equalAverage="0" bottom="0" percent="0" rank="0" text="" dxfId="0">
      <formula>0</formula>
    </cfRule>
  </conditionalFormatting>
  <conditionalFormatting sqref="P45">
    <cfRule type="cellIs" priority="1663" operator="notEqual" aboveAverage="0" equalAverage="0" bottom="0" percent="0" rank="0" text="" dxfId="0">
      <formula>0</formula>
    </cfRule>
  </conditionalFormatting>
  <conditionalFormatting sqref="Q45">
    <cfRule type="cellIs" priority="1664" operator="notEqual" aboveAverage="0" equalAverage="0" bottom="0" percent="0" rank="0" text="" dxfId="0">
      <formula>0</formula>
    </cfRule>
  </conditionalFormatting>
  <conditionalFormatting sqref="R45">
    <cfRule type="cellIs" priority="1665" operator="notEqual" aboveAverage="0" equalAverage="0" bottom="0" percent="0" rank="0" text="" dxfId="0">
      <formula>0</formula>
    </cfRule>
  </conditionalFormatting>
  <conditionalFormatting sqref="S45">
    <cfRule type="cellIs" priority="1666" operator="notEqual" aboveAverage="0" equalAverage="0" bottom="0" percent="0" rank="0" text="" dxfId="0">
      <formula>0</formula>
    </cfRule>
  </conditionalFormatting>
  <conditionalFormatting sqref="T45">
    <cfRule type="cellIs" priority="1667" operator="notEqual" aboveAverage="0" equalAverage="0" bottom="0" percent="0" rank="0" text="" dxfId="0">
      <formula>0</formula>
    </cfRule>
  </conditionalFormatting>
  <conditionalFormatting sqref="U45">
    <cfRule type="cellIs" priority="1668" operator="notEqual" aboveAverage="0" equalAverage="0" bottom="0" percent="0" rank="0" text="" dxfId="0">
      <formula>0</formula>
    </cfRule>
  </conditionalFormatting>
  <conditionalFormatting sqref="V45">
    <cfRule type="cellIs" priority="1669" operator="notEqual" aboveAverage="0" equalAverage="0" bottom="0" percent="0" rank="0" text="" dxfId="0">
      <formula>0</formula>
    </cfRule>
  </conditionalFormatting>
  <conditionalFormatting sqref="W45">
    <cfRule type="cellIs" priority="1670" operator="notEqual" aboveAverage="0" equalAverage="0" bottom="0" percent="0" rank="0" text="" dxfId="0">
      <formula>0</formula>
    </cfRule>
  </conditionalFormatting>
  <conditionalFormatting sqref="X45">
    <cfRule type="cellIs" priority="1671" operator="notEqual" aboveAverage="0" equalAverage="0" bottom="0" percent="0" rank="0" text="" dxfId="0">
      <formula>0</formula>
    </cfRule>
  </conditionalFormatting>
  <conditionalFormatting sqref="Y45">
    <cfRule type="cellIs" priority="1672" operator="notEqual" aboveAverage="0" equalAverage="0" bottom="0" percent="0" rank="0" text="" dxfId="0">
      <formula>0</formula>
    </cfRule>
  </conditionalFormatting>
  <conditionalFormatting sqref="Z45">
    <cfRule type="cellIs" priority="1673" operator="notEqual" aboveAverage="0" equalAverage="0" bottom="0" percent="0" rank="0" text="" dxfId="0">
      <formula>0</formula>
    </cfRule>
  </conditionalFormatting>
  <conditionalFormatting sqref="AA45">
    <cfRule type="cellIs" priority="1674" operator="notEqual" aboveAverage="0" equalAverage="0" bottom="0" percent="0" rank="0" text="" dxfId="0">
      <formula>0</formula>
    </cfRule>
  </conditionalFormatting>
  <conditionalFormatting sqref="AB45">
    <cfRule type="cellIs" priority="1675" operator="notEqual" aboveAverage="0" equalAverage="0" bottom="0" percent="0" rank="0" text="" dxfId="0">
      <formula>0</formula>
    </cfRule>
  </conditionalFormatting>
  <conditionalFormatting sqref="AC45">
    <cfRule type="cellIs" priority="1676" operator="notEqual" aboveAverage="0" equalAverage="0" bottom="0" percent="0" rank="0" text="" dxfId="0">
      <formula>0</formula>
    </cfRule>
  </conditionalFormatting>
  <conditionalFormatting sqref="AD45">
    <cfRule type="cellIs" priority="1677" operator="notEqual" aboveAverage="0" equalAverage="0" bottom="0" percent="0" rank="0" text="" dxfId="0">
      <formula>0</formula>
    </cfRule>
  </conditionalFormatting>
  <conditionalFormatting sqref="AE45">
    <cfRule type="cellIs" priority="1678" operator="notEqual" aboveAverage="0" equalAverage="0" bottom="0" percent="0" rank="0" text="" dxfId="0">
      <formula>0</formula>
    </cfRule>
  </conditionalFormatting>
  <conditionalFormatting sqref="AF45">
    <cfRule type="cellIs" priority="1679" operator="notEqual" aboveAverage="0" equalAverage="0" bottom="0" percent="0" rank="0" text="" dxfId="0">
      <formula>0</formula>
    </cfRule>
  </conditionalFormatting>
  <conditionalFormatting sqref="AG45">
    <cfRule type="cellIs" priority="1680" operator="notEqual" aboveAverage="0" equalAverage="0" bottom="0" percent="0" rank="0" text="" dxfId="0">
      <formula>0</formula>
    </cfRule>
  </conditionalFormatting>
  <conditionalFormatting sqref="AH45">
    <cfRule type="cellIs" priority="1681" operator="notEqual" aboveAverage="0" equalAverage="0" bottom="0" percent="0" rank="0" text="" dxfId="0">
      <formula>0</formula>
    </cfRule>
  </conditionalFormatting>
  <conditionalFormatting sqref="AI45">
    <cfRule type="cellIs" priority="1682" operator="notEqual" aboveAverage="0" equalAverage="0" bottom="0" percent="0" rank="0" text="" dxfId="0">
      <formula>0</formula>
    </cfRule>
  </conditionalFormatting>
  <conditionalFormatting sqref="AJ45">
    <cfRule type="cellIs" priority="1683" operator="notEqual" aboveAverage="0" equalAverage="0" bottom="0" percent="0" rank="0" text="" dxfId="0">
      <formula>0</formula>
    </cfRule>
  </conditionalFormatting>
  <conditionalFormatting sqref="AK45">
    <cfRule type="cellIs" priority="1684" operator="notEqual" aboveAverage="0" equalAverage="0" bottom="0" percent="0" rank="0" text="" dxfId="0">
      <formula>0</formula>
    </cfRule>
  </conditionalFormatting>
  <conditionalFormatting sqref="AL45">
    <cfRule type="cellIs" priority="1685" operator="notEqual" aboveAverage="0" equalAverage="0" bottom="0" percent="0" rank="0" text="" dxfId="0">
      <formula>0</formula>
    </cfRule>
  </conditionalFormatting>
  <conditionalFormatting sqref="AM45">
    <cfRule type="cellIs" priority="1686" operator="notEqual" aboveAverage="0" equalAverage="0" bottom="0" percent="0" rank="0" text="" dxfId="0">
      <formula>0</formula>
    </cfRule>
  </conditionalFormatting>
  <conditionalFormatting sqref="AN45">
    <cfRule type="cellIs" priority="1687" operator="notEqual" aboveAverage="0" equalAverage="0" bottom="0" percent="0" rank="0" text="" dxfId="0">
      <formula>0</formula>
    </cfRule>
  </conditionalFormatting>
  <conditionalFormatting sqref="AO45">
    <cfRule type="cellIs" priority="1688" operator="notEqual" aboveAverage="0" equalAverage="0" bottom="0" percent="0" rank="0" text="" dxfId="0">
      <formula>0</formula>
    </cfRule>
  </conditionalFormatting>
  <conditionalFormatting sqref="AP45">
    <cfRule type="cellIs" priority="1689" operator="notEqual" aboveAverage="0" equalAverage="0" bottom="0" percent="0" rank="0" text="" dxfId="0">
      <formula>0</formula>
    </cfRule>
  </conditionalFormatting>
  <conditionalFormatting sqref="AQ45">
    <cfRule type="cellIs" priority="1690" operator="notEqual" aboveAverage="0" equalAverage="0" bottom="0" percent="0" rank="0" text="" dxfId="0">
      <formula>0</formula>
    </cfRule>
  </conditionalFormatting>
  <conditionalFormatting sqref="AR45">
    <cfRule type="cellIs" priority="1691" operator="notEqual" aboveAverage="0" equalAverage="0" bottom="0" percent="0" rank="0" text="" dxfId="0">
      <formula>0</formula>
    </cfRule>
  </conditionalFormatting>
  <conditionalFormatting sqref="AS45">
    <cfRule type="cellIs" priority="1692" operator="notEqual" aboveAverage="0" equalAverage="0" bottom="0" percent="0" rank="0" text="" dxfId="0">
      <formula>0</formula>
    </cfRule>
  </conditionalFormatting>
  <conditionalFormatting sqref="AT45">
    <cfRule type="cellIs" priority="1693" operator="notEqual" aboveAverage="0" equalAverage="0" bottom="0" percent="0" rank="0" text="" dxfId="0">
      <formula>0</formula>
    </cfRule>
  </conditionalFormatting>
  <conditionalFormatting sqref="AU45">
    <cfRule type="cellIs" priority="1694" operator="notEqual" aboveAverage="0" equalAverage="0" bottom="0" percent="0" rank="0" text="" dxfId="0">
      <formula>0</formula>
    </cfRule>
  </conditionalFormatting>
  <conditionalFormatting sqref="AV45">
    <cfRule type="cellIs" priority="1695" operator="notEqual" aboveAverage="0" equalAverage="0" bottom="0" percent="0" rank="0" text="" dxfId="0">
      <formula>0</formula>
    </cfRule>
  </conditionalFormatting>
  <conditionalFormatting sqref="AW45">
    <cfRule type="cellIs" priority="1696" operator="notEqual" aboveAverage="0" equalAverage="0" bottom="0" percent="0" rank="0" text="" dxfId="0">
      <formula>0</formula>
    </cfRule>
  </conditionalFormatting>
  <conditionalFormatting sqref="AX45">
    <cfRule type="cellIs" priority="1697" operator="notEqual" aboveAverage="0" equalAverage="0" bottom="0" percent="0" rank="0" text="" dxfId="0">
      <formula>0</formula>
    </cfRule>
  </conditionalFormatting>
  <conditionalFormatting sqref="AY45">
    <cfRule type="cellIs" priority="1698" operator="notEqual" aboveAverage="0" equalAverage="0" bottom="0" percent="0" rank="0" text="" dxfId="0">
      <formula>0</formula>
    </cfRule>
  </conditionalFormatting>
  <conditionalFormatting sqref="AZ45">
    <cfRule type="cellIs" priority="1699" operator="notEqual" aboveAverage="0" equalAverage="0" bottom="0" percent="0" rank="0" text="" dxfId="0">
      <formula>0</formula>
    </cfRule>
  </conditionalFormatting>
  <conditionalFormatting sqref="BA45">
    <cfRule type="cellIs" priority="1700" operator="notEqual" aboveAverage="0" equalAverage="0" bottom="0" percent="0" rank="0" text="" dxfId="0">
      <formula>0</formula>
    </cfRule>
  </conditionalFormatting>
  <conditionalFormatting sqref="BB45">
    <cfRule type="cellIs" priority="1701" operator="notEqual" aboveAverage="0" equalAverage="0" bottom="0" percent="0" rank="0" text="" dxfId="0">
      <formula>0</formula>
    </cfRule>
  </conditionalFormatting>
  <conditionalFormatting sqref="BC45">
    <cfRule type="cellIs" priority="1702" operator="notEqual" aboveAverage="0" equalAverage="0" bottom="0" percent="0" rank="0" text="" dxfId="0">
      <formula>0</formula>
    </cfRule>
  </conditionalFormatting>
  <conditionalFormatting sqref="BD45">
    <cfRule type="cellIs" priority="1703" operator="notEqual" aboveAverage="0" equalAverage="0" bottom="0" percent="0" rank="0" text="" dxfId="0">
      <formula>0</formula>
    </cfRule>
  </conditionalFormatting>
  <conditionalFormatting sqref="BE45">
    <cfRule type="cellIs" priority="1704" operator="notEqual" aboveAverage="0" equalAverage="0" bottom="0" percent="0" rank="0" text="" dxfId="0">
      <formula>0</formula>
    </cfRule>
  </conditionalFormatting>
  <conditionalFormatting sqref="BF45">
    <cfRule type="cellIs" priority="1705" operator="notEqual" aboveAverage="0" equalAverage="0" bottom="0" percent="0" rank="0" text="" dxfId="0">
      <formula>0</formula>
    </cfRule>
  </conditionalFormatting>
  <conditionalFormatting sqref="BG45">
    <cfRule type="cellIs" priority="1706" operator="notEqual" aboveAverage="0" equalAverage="0" bottom="0" percent="0" rank="0" text="" dxfId="0">
      <formula>0</formula>
    </cfRule>
  </conditionalFormatting>
  <conditionalFormatting sqref="BH45">
    <cfRule type="cellIs" priority="1707" operator="notEqual" aboveAverage="0" equalAverage="0" bottom="0" percent="0" rank="0" text="" dxfId="0">
      <formula>0</formula>
    </cfRule>
  </conditionalFormatting>
  <conditionalFormatting sqref="BI45">
    <cfRule type="cellIs" priority="1708" operator="notEqual" aboveAverage="0" equalAverage="0" bottom="0" percent="0" rank="0" text="" dxfId="0">
      <formula>0</formula>
    </cfRule>
  </conditionalFormatting>
  <conditionalFormatting sqref="BJ45">
    <cfRule type="cellIs" priority="1709" operator="notEqual" aboveAverage="0" equalAverage="0" bottom="0" percent="0" rank="0" text="" dxfId="0">
      <formula>0</formula>
    </cfRule>
  </conditionalFormatting>
  <conditionalFormatting sqref="BK45">
    <cfRule type="cellIs" priority="1710" operator="notEqual" aboveAverage="0" equalAverage="0" bottom="0" percent="0" rank="0" text="" dxfId="0">
      <formula>0</formula>
    </cfRule>
  </conditionalFormatting>
  <conditionalFormatting sqref="BL45">
    <cfRule type="cellIs" priority="1711" operator="notEqual" aboveAverage="0" equalAverage="0" bottom="0" percent="0" rank="0" text="" dxfId="0">
      <formula>0</formula>
    </cfRule>
  </conditionalFormatting>
  <conditionalFormatting sqref="E46">
    <cfRule type="cellIs" priority="1712" operator="notEqual" aboveAverage="0" equalAverage="0" bottom="0" percent="0" rank="0" text="" dxfId="0">
      <formula>0</formula>
    </cfRule>
  </conditionalFormatting>
  <conditionalFormatting sqref="F46">
    <cfRule type="cellIs" priority="1713" operator="notEqual" aboveAverage="0" equalAverage="0" bottom="0" percent="0" rank="0" text="" dxfId="0">
      <formula>0</formula>
    </cfRule>
  </conditionalFormatting>
  <conditionalFormatting sqref="G46">
    <cfRule type="cellIs" priority="1714" operator="notEqual" aboveAverage="0" equalAverage="0" bottom="0" percent="0" rank="0" text="" dxfId="0">
      <formula>0</formula>
    </cfRule>
  </conditionalFormatting>
  <conditionalFormatting sqref="H46">
    <cfRule type="cellIs" priority="1715" operator="notEqual" aboveAverage="0" equalAverage="0" bottom="0" percent="0" rank="0" text="" dxfId="0">
      <formula>0</formula>
    </cfRule>
  </conditionalFormatting>
  <conditionalFormatting sqref="I46">
    <cfRule type="cellIs" priority="1716" operator="notEqual" aboveAverage="0" equalAverage="0" bottom="0" percent="0" rank="0" text="" dxfId="0">
      <formula>0</formula>
    </cfRule>
  </conditionalFormatting>
  <conditionalFormatting sqref="J46">
    <cfRule type="cellIs" priority="1717" operator="notEqual" aboveAverage="0" equalAverage="0" bottom="0" percent="0" rank="0" text="" dxfId="0">
      <formula>0</formula>
    </cfRule>
  </conditionalFormatting>
  <conditionalFormatting sqref="M46">
    <cfRule type="cellIs" priority="1718" operator="notEqual" aboveAverage="0" equalAverage="0" bottom="0" percent="0" rank="0" text="" dxfId="0">
      <formula>0</formula>
    </cfRule>
  </conditionalFormatting>
  <conditionalFormatting sqref="P46">
    <cfRule type="cellIs" priority="1719" operator="notEqual" aboveAverage="0" equalAverage="0" bottom="0" percent="0" rank="0" text="" dxfId="0">
      <formula>0</formula>
    </cfRule>
  </conditionalFormatting>
  <conditionalFormatting sqref="Q46">
    <cfRule type="cellIs" priority="1720" operator="notEqual" aboveAverage="0" equalAverage="0" bottom="0" percent="0" rank="0" text="" dxfId="0">
      <formula>0</formula>
    </cfRule>
  </conditionalFormatting>
  <conditionalFormatting sqref="R46">
    <cfRule type="cellIs" priority="1721" operator="notEqual" aboveAverage="0" equalAverage="0" bottom="0" percent="0" rank="0" text="" dxfId="0">
      <formula>0</formula>
    </cfRule>
  </conditionalFormatting>
  <conditionalFormatting sqref="S46">
    <cfRule type="cellIs" priority="1722" operator="notEqual" aboveAverage="0" equalAverage="0" bottom="0" percent="0" rank="0" text="" dxfId="0">
      <formula>0</formula>
    </cfRule>
  </conditionalFormatting>
  <conditionalFormatting sqref="T46">
    <cfRule type="cellIs" priority="1723" operator="notEqual" aboveAverage="0" equalAverage="0" bottom="0" percent="0" rank="0" text="" dxfId="0">
      <formula>0</formula>
    </cfRule>
  </conditionalFormatting>
  <conditionalFormatting sqref="U46">
    <cfRule type="cellIs" priority="1724" operator="notEqual" aboveAverage="0" equalAverage="0" bottom="0" percent="0" rank="0" text="" dxfId="0">
      <formula>0</formula>
    </cfRule>
  </conditionalFormatting>
  <conditionalFormatting sqref="V46">
    <cfRule type="cellIs" priority="1725" operator="notEqual" aboveAverage="0" equalAverage="0" bottom="0" percent="0" rank="0" text="" dxfId="0">
      <formula>0</formula>
    </cfRule>
  </conditionalFormatting>
  <conditionalFormatting sqref="W46">
    <cfRule type="cellIs" priority="1726" operator="notEqual" aboveAverage="0" equalAverage="0" bottom="0" percent="0" rank="0" text="" dxfId="0">
      <formula>0</formula>
    </cfRule>
  </conditionalFormatting>
  <conditionalFormatting sqref="X46">
    <cfRule type="cellIs" priority="1727" operator="notEqual" aboveAverage="0" equalAverage="0" bottom="0" percent="0" rank="0" text="" dxfId="0">
      <formula>0</formula>
    </cfRule>
  </conditionalFormatting>
  <conditionalFormatting sqref="Y46">
    <cfRule type="cellIs" priority="1728" operator="notEqual" aboveAverage="0" equalAverage="0" bottom="0" percent="0" rank="0" text="" dxfId="0">
      <formula>0</formula>
    </cfRule>
  </conditionalFormatting>
  <conditionalFormatting sqref="Z46">
    <cfRule type="cellIs" priority="1729" operator="notEqual" aboveAverage="0" equalAverage="0" bottom="0" percent="0" rank="0" text="" dxfId="0">
      <formula>0</formula>
    </cfRule>
  </conditionalFormatting>
  <conditionalFormatting sqref="AA46">
    <cfRule type="cellIs" priority="1730" operator="notEqual" aboveAverage="0" equalAverage="0" bottom="0" percent="0" rank="0" text="" dxfId="0">
      <formula>0</formula>
    </cfRule>
  </conditionalFormatting>
  <conditionalFormatting sqref="AB46">
    <cfRule type="cellIs" priority="1731" operator="notEqual" aboveAverage="0" equalAverage="0" bottom="0" percent="0" rank="0" text="" dxfId="0">
      <formula>0</formula>
    </cfRule>
  </conditionalFormatting>
  <conditionalFormatting sqref="AC46">
    <cfRule type="cellIs" priority="1732" operator="notEqual" aboveAverage="0" equalAverage="0" bottom="0" percent="0" rank="0" text="" dxfId="0">
      <formula>0</formula>
    </cfRule>
  </conditionalFormatting>
  <conditionalFormatting sqref="AD46">
    <cfRule type="cellIs" priority="1733" operator="notEqual" aboveAverage="0" equalAverage="0" bottom="0" percent="0" rank="0" text="" dxfId="0">
      <formula>0</formula>
    </cfRule>
  </conditionalFormatting>
  <conditionalFormatting sqref="AE46">
    <cfRule type="cellIs" priority="1734" operator="notEqual" aboveAverage="0" equalAverage="0" bottom="0" percent="0" rank="0" text="" dxfId="0">
      <formula>0</formula>
    </cfRule>
  </conditionalFormatting>
  <conditionalFormatting sqref="AF46">
    <cfRule type="cellIs" priority="1735" operator="notEqual" aboveAverage="0" equalAverage="0" bottom="0" percent="0" rank="0" text="" dxfId="0">
      <formula>0</formula>
    </cfRule>
  </conditionalFormatting>
  <conditionalFormatting sqref="AG46">
    <cfRule type="cellIs" priority="1736" operator="notEqual" aboveAverage="0" equalAverage="0" bottom="0" percent="0" rank="0" text="" dxfId="0">
      <formula>0</formula>
    </cfRule>
  </conditionalFormatting>
  <conditionalFormatting sqref="AH46">
    <cfRule type="cellIs" priority="1737" operator="notEqual" aboveAverage="0" equalAverage="0" bottom="0" percent="0" rank="0" text="" dxfId="0">
      <formula>0</formula>
    </cfRule>
  </conditionalFormatting>
  <conditionalFormatting sqref="AI46">
    <cfRule type="cellIs" priority="1738" operator="notEqual" aboveAverage="0" equalAverage="0" bottom="0" percent="0" rank="0" text="" dxfId="0">
      <formula>0</formula>
    </cfRule>
  </conditionalFormatting>
  <conditionalFormatting sqref="AJ46">
    <cfRule type="cellIs" priority="1739" operator="notEqual" aboveAverage="0" equalAverage="0" bottom="0" percent="0" rank="0" text="" dxfId="0">
      <formula>0</formula>
    </cfRule>
  </conditionalFormatting>
  <conditionalFormatting sqref="AK46">
    <cfRule type="cellIs" priority="1740" operator="notEqual" aboveAverage="0" equalAverage="0" bottom="0" percent="0" rank="0" text="" dxfId="0">
      <formula>0</formula>
    </cfRule>
  </conditionalFormatting>
  <conditionalFormatting sqref="AL46">
    <cfRule type="cellIs" priority="1741" operator="notEqual" aboveAverage="0" equalAverage="0" bottom="0" percent="0" rank="0" text="" dxfId="0">
      <formula>0</formula>
    </cfRule>
  </conditionalFormatting>
  <conditionalFormatting sqref="AM46">
    <cfRule type="cellIs" priority="1742" operator="notEqual" aboveAverage="0" equalAverage="0" bottom="0" percent="0" rank="0" text="" dxfId="0">
      <formula>0</formula>
    </cfRule>
  </conditionalFormatting>
  <conditionalFormatting sqref="AN46">
    <cfRule type="cellIs" priority="1743" operator="notEqual" aboveAverage="0" equalAverage="0" bottom="0" percent="0" rank="0" text="" dxfId="0">
      <formula>0</formula>
    </cfRule>
  </conditionalFormatting>
  <conditionalFormatting sqref="AO46">
    <cfRule type="cellIs" priority="1744" operator="notEqual" aboveAverage="0" equalAverage="0" bottom="0" percent="0" rank="0" text="" dxfId="0">
      <formula>0</formula>
    </cfRule>
  </conditionalFormatting>
  <conditionalFormatting sqref="AP46">
    <cfRule type="cellIs" priority="1745" operator="notEqual" aboveAverage="0" equalAverage="0" bottom="0" percent="0" rank="0" text="" dxfId="0">
      <formula>0</formula>
    </cfRule>
  </conditionalFormatting>
  <conditionalFormatting sqref="AQ46">
    <cfRule type="cellIs" priority="1746" operator="notEqual" aboveAverage="0" equalAverage="0" bottom="0" percent="0" rank="0" text="" dxfId="0">
      <formula>0</formula>
    </cfRule>
  </conditionalFormatting>
  <conditionalFormatting sqref="AR46">
    <cfRule type="cellIs" priority="1747" operator="notEqual" aboveAverage="0" equalAverage="0" bottom="0" percent="0" rank="0" text="" dxfId="0">
      <formula>0</formula>
    </cfRule>
  </conditionalFormatting>
  <conditionalFormatting sqref="AS46">
    <cfRule type="cellIs" priority="1748" operator="notEqual" aboveAverage="0" equalAverage="0" bottom="0" percent="0" rank="0" text="" dxfId="0">
      <formula>0</formula>
    </cfRule>
  </conditionalFormatting>
  <conditionalFormatting sqref="AT46">
    <cfRule type="cellIs" priority="1749" operator="notEqual" aboveAverage="0" equalAverage="0" bottom="0" percent="0" rank="0" text="" dxfId="0">
      <formula>0</formula>
    </cfRule>
  </conditionalFormatting>
  <conditionalFormatting sqref="AU46">
    <cfRule type="cellIs" priority="1750" operator="notEqual" aboveAverage="0" equalAverage="0" bottom="0" percent="0" rank="0" text="" dxfId="0">
      <formula>0</formula>
    </cfRule>
  </conditionalFormatting>
  <conditionalFormatting sqref="AV46">
    <cfRule type="cellIs" priority="1751" operator="notEqual" aboveAverage="0" equalAverage="0" bottom="0" percent="0" rank="0" text="" dxfId="0">
      <formula>0</formula>
    </cfRule>
  </conditionalFormatting>
  <conditionalFormatting sqref="AW46">
    <cfRule type="cellIs" priority="1752" operator="notEqual" aboveAverage="0" equalAverage="0" bottom="0" percent="0" rank="0" text="" dxfId="0">
      <formula>0</formula>
    </cfRule>
  </conditionalFormatting>
  <conditionalFormatting sqref="AX46">
    <cfRule type="cellIs" priority="1753" operator="notEqual" aboveAverage="0" equalAverage="0" bottom="0" percent="0" rank="0" text="" dxfId="0">
      <formula>0</formula>
    </cfRule>
  </conditionalFormatting>
  <conditionalFormatting sqref="AY46">
    <cfRule type="cellIs" priority="1754" operator="notEqual" aboveAverage="0" equalAverage="0" bottom="0" percent="0" rank="0" text="" dxfId="0">
      <formula>0</formula>
    </cfRule>
  </conditionalFormatting>
  <conditionalFormatting sqref="AZ46">
    <cfRule type="cellIs" priority="1755" operator="notEqual" aboveAverage="0" equalAverage="0" bottom="0" percent="0" rank="0" text="" dxfId="0">
      <formula>0</formula>
    </cfRule>
  </conditionalFormatting>
  <conditionalFormatting sqref="BA46">
    <cfRule type="cellIs" priority="1756" operator="notEqual" aboveAverage="0" equalAverage="0" bottom="0" percent="0" rank="0" text="" dxfId="0">
      <formula>0</formula>
    </cfRule>
  </conditionalFormatting>
  <conditionalFormatting sqref="BB46">
    <cfRule type="cellIs" priority="1757" operator="notEqual" aboveAverage="0" equalAverage="0" bottom="0" percent="0" rank="0" text="" dxfId="0">
      <formula>0</formula>
    </cfRule>
  </conditionalFormatting>
  <conditionalFormatting sqref="BC46">
    <cfRule type="cellIs" priority="1758" operator="notEqual" aboveAverage="0" equalAverage="0" bottom="0" percent="0" rank="0" text="" dxfId="0">
      <formula>0</formula>
    </cfRule>
  </conditionalFormatting>
  <conditionalFormatting sqref="BD46">
    <cfRule type="cellIs" priority="1759" operator="notEqual" aboveAverage="0" equalAverage="0" bottom="0" percent="0" rank="0" text="" dxfId="0">
      <formula>0</formula>
    </cfRule>
  </conditionalFormatting>
  <conditionalFormatting sqref="BE46">
    <cfRule type="cellIs" priority="1760" operator="notEqual" aboveAverage="0" equalAverage="0" bottom="0" percent="0" rank="0" text="" dxfId="0">
      <formula>0</formula>
    </cfRule>
  </conditionalFormatting>
  <conditionalFormatting sqref="BF46">
    <cfRule type="cellIs" priority="1761" operator="notEqual" aboveAverage="0" equalAverage="0" bottom="0" percent="0" rank="0" text="" dxfId="0">
      <formula>0</formula>
    </cfRule>
  </conditionalFormatting>
  <conditionalFormatting sqref="BG46">
    <cfRule type="cellIs" priority="1762" operator="notEqual" aboveAverage="0" equalAverage="0" bottom="0" percent="0" rank="0" text="" dxfId="0">
      <formula>0</formula>
    </cfRule>
  </conditionalFormatting>
  <conditionalFormatting sqref="BH46">
    <cfRule type="cellIs" priority="1763" operator="notEqual" aboveAverage="0" equalAverage="0" bottom="0" percent="0" rank="0" text="" dxfId="0">
      <formula>0</formula>
    </cfRule>
  </conditionalFormatting>
  <conditionalFormatting sqref="BI46">
    <cfRule type="cellIs" priority="1764" operator="notEqual" aboveAverage="0" equalAverage="0" bottom="0" percent="0" rank="0" text="" dxfId="0">
      <formula>0</formula>
    </cfRule>
  </conditionalFormatting>
  <conditionalFormatting sqref="BJ46">
    <cfRule type="cellIs" priority="1765" operator="notEqual" aboveAverage="0" equalAverage="0" bottom="0" percent="0" rank="0" text="" dxfId="0">
      <formula>0</formula>
    </cfRule>
  </conditionalFormatting>
  <conditionalFormatting sqref="BK46">
    <cfRule type="cellIs" priority="1766" operator="notEqual" aboveAverage="0" equalAverage="0" bottom="0" percent="0" rank="0" text="" dxfId="0">
      <formula>0</formula>
    </cfRule>
  </conditionalFormatting>
  <conditionalFormatting sqref="BL46">
    <cfRule type="cellIs" priority="1767" operator="notEqual" aboveAverage="0" equalAverage="0" bottom="0" percent="0" rank="0" text="" dxfId="0">
      <formula>0</formula>
    </cfRule>
  </conditionalFormatting>
  <conditionalFormatting sqref="E47">
    <cfRule type="cellIs" priority="1768" operator="notEqual" aboveAverage="0" equalAverage="0" bottom="0" percent="0" rank="0" text="" dxfId="0">
      <formula>0</formula>
    </cfRule>
  </conditionalFormatting>
  <conditionalFormatting sqref="F47">
    <cfRule type="cellIs" priority="1769" operator="notEqual" aboveAverage="0" equalAverage="0" bottom="0" percent="0" rank="0" text="" dxfId="0">
      <formula>0</formula>
    </cfRule>
  </conditionalFormatting>
  <conditionalFormatting sqref="G47">
    <cfRule type="cellIs" priority="1770" operator="notEqual" aboveAverage="0" equalAverage="0" bottom="0" percent="0" rank="0" text="" dxfId="0">
      <formula>0</formula>
    </cfRule>
  </conditionalFormatting>
  <conditionalFormatting sqref="H47">
    <cfRule type="cellIs" priority="1771" operator="notEqual" aboveAverage="0" equalAverage="0" bottom="0" percent="0" rank="0" text="" dxfId="0">
      <formula>0</formula>
    </cfRule>
  </conditionalFormatting>
  <conditionalFormatting sqref="I47">
    <cfRule type="cellIs" priority="1772" operator="notEqual" aboveAverage="0" equalAverage="0" bottom="0" percent="0" rank="0" text="" dxfId="0">
      <formula>0</formula>
    </cfRule>
  </conditionalFormatting>
  <conditionalFormatting sqref="J47">
    <cfRule type="cellIs" priority="1773" operator="notEqual" aboveAverage="0" equalAverage="0" bottom="0" percent="0" rank="0" text="" dxfId="0">
      <formula>0</formula>
    </cfRule>
  </conditionalFormatting>
  <conditionalFormatting sqref="M47">
    <cfRule type="cellIs" priority="1774" operator="notEqual" aboveAverage="0" equalAverage="0" bottom="0" percent="0" rank="0" text="" dxfId="0">
      <formula>0</formula>
    </cfRule>
  </conditionalFormatting>
  <conditionalFormatting sqref="P47">
    <cfRule type="cellIs" priority="1775" operator="notEqual" aboveAverage="0" equalAverage="0" bottom="0" percent="0" rank="0" text="" dxfId="0">
      <formula>0</formula>
    </cfRule>
  </conditionalFormatting>
  <conditionalFormatting sqref="Q47">
    <cfRule type="cellIs" priority="1776" operator="notEqual" aboveAverage="0" equalAverage="0" bottom="0" percent="0" rank="0" text="" dxfId="0">
      <formula>0</formula>
    </cfRule>
  </conditionalFormatting>
  <conditionalFormatting sqref="R47">
    <cfRule type="cellIs" priority="1777" operator="notEqual" aboveAverage="0" equalAverage="0" bottom="0" percent="0" rank="0" text="" dxfId="0">
      <formula>0</formula>
    </cfRule>
  </conditionalFormatting>
  <conditionalFormatting sqref="S47">
    <cfRule type="cellIs" priority="1778" operator="notEqual" aboveAverage="0" equalAverage="0" bottom="0" percent="0" rank="0" text="" dxfId="0">
      <formula>0</formula>
    </cfRule>
  </conditionalFormatting>
  <conditionalFormatting sqref="T47">
    <cfRule type="cellIs" priority="1779" operator="notEqual" aboveAverage="0" equalAverage="0" bottom="0" percent="0" rank="0" text="" dxfId="0">
      <formula>0</formula>
    </cfRule>
  </conditionalFormatting>
  <conditionalFormatting sqref="U47">
    <cfRule type="cellIs" priority="1780" operator="notEqual" aboveAverage="0" equalAverage="0" bottom="0" percent="0" rank="0" text="" dxfId="0">
      <formula>0</formula>
    </cfRule>
  </conditionalFormatting>
  <conditionalFormatting sqref="V47">
    <cfRule type="cellIs" priority="1781" operator="notEqual" aboveAverage="0" equalAverage="0" bottom="0" percent="0" rank="0" text="" dxfId="0">
      <formula>0</formula>
    </cfRule>
  </conditionalFormatting>
  <conditionalFormatting sqref="W47">
    <cfRule type="cellIs" priority="1782" operator="notEqual" aboveAverage="0" equalAverage="0" bottom="0" percent="0" rank="0" text="" dxfId="0">
      <formula>0</formula>
    </cfRule>
  </conditionalFormatting>
  <conditionalFormatting sqref="X47">
    <cfRule type="cellIs" priority="1783" operator="notEqual" aboveAverage="0" equalAverage="0" bottom="0" percent="0" rank="0" text="" dxfId="0">
      <formula>0</formula>
    </cfRule>
  </conditionalFormatting>
  <conditionalFormatting sqref="Y47">
    <cfRule type="cellIs" priority="1784" operator="notEqual" aboveAverage="0" equalAverage="0" bottom="0" percent="0" rank="0" text="" dxfId="0">
      <formula>0</formula>
    </cfRule>
  </conditionalFormatting>
  <conditionalFormatting sqref="Z47">
    <cfRule type="cellIs" priority="1785" operator="notEqual" aboveAverage="0" equalAverage="0" bottom="0" percent="0" rank="0" text="" dxfId="0">
      <formula>0</formula>
    </cfRule>
  </conditionalFormatting>
  <conditionalFormatting sqref="AA47">
    <cfRule type="cellIs" priority="1786" operator="notEqual" aboveAverage="0" equalAverage="0" bottom="0" percent="0" rank="0" text="" dxfId="0">
      <formula>0</formula>
    </cfRule>
  </conditionalFormatting>
  <conditionalFormatting sqref="AB47">
    <cfRule type="cellIs" priority="1787" operator="notEqual" aboveAverage="0" equalAverage="0" bottom="0" percent="0" rank="0" text="" dxfId="0">
      <formula>0</formula>
    </cfRule>
  </conditionalFormatting>
  <conditionalFormatting sqref="AC47">
    <cfRule type="cellIs" priority="1788" operator="notEqual" aboveAverage="0" equalAverage="0" bottom="0" percent="0" rank="0" text="" dxfId="0">
      <formula>0</formula>
    </cfRule>
  </conditionalFormatting>
  <conditionalFormatting sqref="AD47">
    <cfRule type="cellIs" priority="1789" operator="notEqual" aboveAverage="0" equalAverage="0" bottom="0" percent="0" rank="0" text="" dxfId="0">
      <formula>0</formula>
    </cfRule>
  </conditionalFormatting>
  <conditionalFormatting sqref="AE47">
    <cfRule type="cellIs" priority="1790" operator="notEqual" aboveAverage="0" equalAverage="0" bottom="0" percent="0" rank="0" text="" dxfId="0">
      <formula>0</formula>
    </cfRule>
  </conditionalFormatting>
  <conditionalFormatting sqref="AF47">
    <cfRule type="cellIs" priority="1791" operator="notEqual" aboveAverage="0" equalAverage="0" bottom="0" percent="0" rank="0" text="" dxfId="0">
      <formula>0</formula>
    </cfRule>
  </conditionalFormatting>
  <conditionalFormatting sqref="AG47">
    <cfRule type="cellIs" priority="1792" operator="notEqual" aboveAverage="0" equalAverage="0" bottom="0" percent="0" rank="0" text="" dxfId="0">
      <formula>0</formula>
    </cfRule>
  </conditionalFormatting>
  <conditionalFormatting sqref="AH47">
    <cfRule type="cellIs" priority="1793" operator="notEqual" aboveAverage="0" equalAverage="0" bottom="0" percent="0" rank="0" text="" dxfId="0">
      <formula>0</formula>
    </cfRule>
  </conditionalFormatting>
  <conditionalFormatting sqref="AI47">
    <cfRule type="cellIs" priority="1794" operator="notEqual" aboveAverage="0" equalAverage="0" bottom="0" percent="0" rank="0" text="" dxfId="0">
      <formula>0</formula>
    </cfRule>
  </conditionalFormatting>
  <conditionalFormatting sqref="AJ47">
    <cfRule type="cellIs" priority="1795" operator="notEqual" aboveAverage="0" equalAverage="0" bottom="0" percent="0" rank="0" text="" dxfId="0">
      <formula>0</formula>
    </cfRule>
  </conditionalFormatting>
  <conditionalFormatting sqref="AK47">
    <cfRule type="cellIs" priority="1796" operator="notEqual" aboveAverage="0" equalAverage="0" bottom="0" percent="0" rank="0" text="" dxfId="0">
      <formula>0</formula>
    </cfRule>
  </conditionalFormatting>
  <conditionalFormatting sqref="AL47">
    <cfRule type="cellIs" priority="1797" operator="notEqual" aboveAverage="0" equalAverage="0" bottom="0" percent="0" rank="0" text="" dxfId="0">
      <formula>0</formula>
    </cfRule>
  </conditionalFormatting>
  <conditionalFormatting sqref="AM47">
    <cfRule type="cellIs" priority="1798" operator="notEqual" aboveAverage="0" equalAverage="0" bottom="0" percent="0" rank="0" text="" dxfId="0">
      <formula>0</formula>
    </cfRule>
  </conditionalFormatting>
  <conditionalFormatting sqref="AN47">
    <cfRule type="cellIs" priority="1799" operator="notEqual" aboveAverage="0" equalAverage="0" bottom="0" percent="0" rank="0" text="" dxfId="0">
      <formula>0</formula>
    </cfRule>
  </conditionalFormatting>
  <conditionalFormatting sqref="AO47">
    <cfRule type="cellIs" priority="1800" operator="notEqual" aboveAverage="0" equalAverage="0" bottom="0" percent="0" rank="0" text="" dxfId="0">
      <formula>0</formula>
    </cfRule>
  </conditionalFormatting>
  <conditionalFormatting sqref="AP47">
    <cfRule type="cellIs" priority="1801" operator="notEqual" aboveAverage="0" equalAverage="0" bottom="0" percent="0" rank="0" text="" dxfId="0">
      <formula>0</formula>
    </cfRule>
  </conditionalFormatting>
  <conditionalFormatting sqref="AQ47">
    <cfRule type="cellIs" priority="1802" operator="notEqual" aboveAverage="0" equalAverage="0" bottom="0" percent="0" rank="0" text="" dxfId="0">
      <formula>0</formula>
    </cfRule>
  </conditionalFormatting>
  <conditionalFormatting sqref="AR47">
    <cfRule type="cellIs" priority="1803" operator="notEqual" aboveAverage="0" equalAverage="0" bottom="0" percent="0" rank="0" text="" dxfId="0">
      <formula>0</formula>
    </cfRule>
  </conditionalFormatting>
  <conditionalFormatting sqref="AS47">
    <cfRule type="cellIs" priority="1804" operator="notEqual" aboveAverage="0" equalAverage="0" bottom="0" percent="0" rank="0" text="" dxfId="0">
      <formula>0</formula>
    </cfRule>
  </conditionalFormatting>
  <conditionalFormatting sqref="AT47">
    <cfRule type="cellIs" priority="1805" operator="notEqual" aboveAverage="0" equalAverage="0" bottom="0" percent="0" rank="0" text="" dxfId="0">
      <formula>0</formula>
    </cfRule>
  </conditionalFormatting>
  <conditionalFormatting sqref="AU47">
    <cfRule type="cellIs" priority="1806" operator="notEqual" aboveAverage="0" equalAverage="0" bottom="0" percent="0" rank="0" text="" dxfId="0">
      <formula>0</formula>
    </cfRule>
  </conditionalFormatting>
  <conditionalFormatting sqref="AV47">
    <cfRule type="cellIs" priority="1807" operator="notEqual" aboveAverage="0" equalAverage="0" bottom="0" percent="0" rank="0" text="" dxfId="0">
      <formula>0</formula>
    </cfRule>
  </conditionalFormatting>
  <conditionalFormatting sqref="AW47">
    <cfRule type="cellIs" priority="1808" operator="notEqual" aboveAverage="0" equalAverage="0" bottom="0" percent="0" rank="0" text="" dxfId="0">
      <formula>0</formula>
    </cfRule>
  </conditionalFormatting>
  <conditionalFormatting sqref="AX47">
    <cfRule type="cellIs" priority="1809" operator="notEqual" aboveAverage="0" equalAverage="0" bottom="0" percent="0" rank="0" text="" dxfId="0">
      <formula>0</formula>
    </cfRule>
  </conditionalFormatting>
  <conditionalFormatting sqref="AY47">
    <cfRule type="cellIs" priority="1810" operator="notEqual" aboveAverage="0" equalAverage="0" bottom="0" percent="0" rank="0" text="" dxfId="0">
      <formula>0</formula>
    </cfRule>
  </conditionalFormatting>
  <conditionalFormatting sqref="AZ47">
    <cfRule type="cellIs" priority="1811" operator="notEqual" aboveAverage="0" equalAverage="0" bottom="0" percent="0" rank="0" text="" dxfId="0">
      <formula>0</formula>
    </cfRule>
  </conditionalFormatting>
  <conditionalFormatting sqref="BA47">
    <cfRule type="cellIs" priority="1812" operator="notEqual" aboveAverage="0" equalAverage="0" bottom="0" percent="0" rank="0" text="" dxfId="0">
      <formula>0</formula>
    </cfRule>
  </conditionalFormatting>
  <conditionalFormatting sqref="BB47">
    <cfRule type="cellIs" priority="1813" operator="notEqual" aboveAverage="0" equalAverage="0" bottom="0" percent="0" rank="0" text="" dxfId="0">
      <formula>0</formula>
    </cfRule>
  </conditionalFormatting>
  <conditionalFormatting sqref="BC47">
    <cfRule type="cellIs" priority="1814" operator="notEqual" aboveAverage="0" equalAverage="0" bottom="0" percent="0" rank="0" text="" dxfId="0">
      <formula>0</formula>
    </cfRule>
  </conditionalFormatting>
  <conditionalFormatting sqref="BD47">
    <cfRule type="cellIs" priority="1815" operator="notEqual" aboveAverage="0" equalAverage="0" bottom="0" percent="0" rank="0" text="" dxfId="0">
      <formula>0</formula>
    </cfRule>
  </conditionalFormatting>
  <conditionalFormatting sqref="BE47">
    <cfRule type="cellIs" priority="1816" operator="notEqual" aboveAverage="0" equalAverage="0" bottom="0" percent="0" rank="0" text="" dxfId="0">
      <formula>0</formula>
    </cfRule>
  </conditionalFormatting>
  <conditionalFormatting sqref="BF47">
    <cfRule type="cellIs" priority="1817" operator="notEqual" aboveAverage="0" equalAverage="0" bottom="0" percent="0" rank="0" text="" dxfId="0">
      <formula>0</formula>
    </cfRule>
  </conditionalFormatting>
  <conditionalFormatting sqref="BG47">
    <cfRule type="cellIs" priority="1818" operator="notEqual" aboveAverage="0" equalAverage="0" bottom="0" percent="0" rank="0" text="" dxfId="0">
      <formula>0</formula>
    </cfRule>
  </conditionalFormatting>
  <conditionalFormatting sqref="BH47">
    <cfRule type="cellIs" priority="1819" operator="notEqual" aboveAverage="0" equalAverage="0" bottom="0" percent="0" rank="0" text="" dxfId="0">
      <formula>0</formula>
    </cfRule>
  </conditionalFormatting>
  <conditionalFormatting sqref="BI47">
    <cfRule type="cellIs" priority="1820" operator="notEqual" aboveAverage="0" equalAverage="0" bottom="0" percent="0" rank="0" text="" dxfId="0">
      <formula>0</formula>
    </cfRule>
  </conditionalFormatting>
  <conditionalFormatting sqref="BJ47">
    <cfRule type="cellIs" priority="1821" operator="notEqual" aboveAverage="0" equalAverage="0" bottom="0" percent="0" rank="0" text="" dxfId="0">
      <formula>0</formula>
    </cfRule>
  </conditionalFormatting>
  <conditionalFormatting sqref="BK47">
    <cfRule type="cellIs" priority="1822" operator="notEqual" aboveAverage="0" equalAverage="0" bottom="0" percent="0" rank="0" text="" dxfId="0">
      <formula>0</formula>
    </cfRule>
  </conditionalFormatting>
  <conditionalFormatting sqref="BL47">
    <cfRule type="cellIs" priority="1823" operator="notEqual" aboveAverage="0" equalAverage="0" bottom="0" percent="0" rank="0" text="" dxfId="0">
      <formula>0</formula>
    </cfRule>
  </conditionalFormatting>
  <conditionalFormatting sqref="E48">
    <cfRule type="cellIs" priority="1824" operator="notEqual" aboveAverage="0" equalAverage="0" bottom="0" percent="0" rank="0" text="" dxfId="0">
      <formula>0</formula>
    </cfRule>
  </conditionalFormatting>
  <conditionalFormatting sqref="F48">
    <cfRule type="cellIs" priority="1825" operator="notEqual" aboveAverage="0" equalAverage="0" bottom="0" percent="0" rank="0" text="" dxfId="0">
      <formula>0</formula>
    </cfRule>
  </conditionalFormatting>
  <conditionalFormatting sqref="G48">
    <cfRule type="cellIs" priority="1826" operator="notEqual" aboveAverage="0" equalAverage="0" bottom="0" percent="0" rank="0" text="" dxfId="0">
      <formula>0</formula>
    </cfRule>
  </conditionalFormatting>
  <conditionalFormatting sqref="H48">
    <cfRule type="cellIs" priority="1827" operator="notEqual" aboveAverage="0" equalAverage="0" bottom="0" percent="0" rank="0" text="" dxfId="0">
      <formula>0</formula>
    </cfRule>
  </conditionalFormatting>
  <conditionalFormatting sqref="I48">
    <cfRule type="cellIs" priority="1828" operator="notEqual" aboveAverage="0" equalAverage="0" bottom="0" percent="0" rank="0" text="" dxfId="0">
      <formula>0</formula>
    </cfRule>
  </conditionalFormatting>
  <conditionalFormatting sqref="J48">
    <cfRule type="cellIs" priority="1829" operator="notEqual" aboveAverage="0" equalAverage="0" bottom="0" percent="0" rank="0" text="" dxfId="0">
      <formula>0</formula>
    </cfRule>
  </conditionalFormatting>
  <conditionalFormatting sqref="M48">
    <cfRule type="cellIs" priority="1830" operator="notEqual" aboveAverage="0" equalAverage="0" bottom="0" percent="0" rank="0" text="" dxfId="0">
      <formula>0</formula>
    </cfRule>
  </conditionalFormatting>
  <conditionalFormatting sqref="P48">
    <cfRule type="cellIs" priority="1831" operator="notEqual" aboveAverage="0" equalAverage="0" bottom="0" percent="0" rank="0" text="" dxfId="0">
      <formula>0</formula>
    </cfRule>
  </conditionalFormatting>
  <conditionalFormatting sqref="Q48">
    <cfRule type="cellIs" priority="1832" operator="notEqual" aboveAverage="0" equalAverage="0" bottom="0" percent="0" rank="0" text="" dxfId="0">
      <formula>0</formula>
    </cfRule>
  </conditionalFormatting>
  <conditionalFormatting sqref="R48">
    <cfRule type="cellIs" priority="1833" operator="notEqual" aboveAverage="0" equalAverage="0" bottom="0" percent="0" rank="0" text="" dxfId="0">
      <formula>0</formula>
    </cfRule>
  </conditionalFormatting>
  <conditionalFormatting sqref="S48">
    <cfRule type="cellIs" priority="1834" operator="notEqual" aboveAverage="0" equalAverage="0" bottom="0" percent="0" rank="0" text="" dxfId="0">
      <formula>0</formula>
    </cfRule>
  </conditionalFormatting>
  <conditionalFormatting sqref="T48">
    <cfRule type="cellIs" priority="1835" operator="notEqual" aboveAverage="0" equalAverage="0" bottom="0" percent="0" rank="0" text="" dxfId="0">
      <formula>0</formula>
    </cfRule>
  </conditionalFormatting>
  <conditionalFormatting sqref="U48">
    <cfRule type="cellIs" priority="1836" operator="notEqual" aboveAverage="0" equalAverage="0" bottom="0" percent="0" rank="0" text="" dxfId="0">
      <formula>0</formula>
    </cfRule>
  </conditionalFormatting>
  <conditionalFormatting sqref="V48">
    <cfRule type="cellIs" priority="1837" operator="notEqual" aboveAverage="0" equalAverage="0" bottom="0" percent="0" rank="0" text="" dxfId="0">
      <formula>0</formula>
    </cfRule>
  </conditionalFormatting>
  <conditionalFormatting sqref="W48">
    <cfRule type="cellIs" priority="1838" operator="notEqual" aboveAverage="0" equalAverage="0" bottom="0" percent="0" rank="0" text="" dxfId="0">
      <formula>0</formula>
    </cfRule>
  </conditionalFormatting>
  <conditionalFormatting sqref="X48">
    <cfRule type="cellIs" priority="1839" operator="notEqual" aboveAverage="0" equalAverage="0" bottom="0" percent="0" rank="0" text="" dxfId="0">
      <formula>0</formula>
    </cfRule>
  </conditionalFormatting>
  <conditionalFormatting sqref="Y48">
    <cfRule type="cellIs" priority="1840" operator="notEqual" aboveAverage="0" equalAverage="0" bottom="0" percent="0" rank="0" text="" dxfId="0">
      <formula>0</formula>
    </cfRule>
  </conditionalFormatting>
  <conditionalFormatting sqref="Z48">
    <cfRule type="cellIs" priority="1841" operator="notEqual" aboveAverage="0" equalAverage="0" bottom="0" percent="0" rank="0" text="" dxfId="0">
      <formula>0</formula>
    </cfRule>
  </conditionalFormatting>
  <conditionalFormatting sqref="AA48">
    <cfRule type="cellIs" priority="1842" operator="notEqual" aboveAverage="0" equalAverage="0" bottom="0" percent="0" rank="0" text="" dxfId="0">
      <formula>0</formula>
    </cfRule>
  </conditionalFormatting>
  <conditionalFormatting sqref="AB48">
    <cfRule type="cellIs" priority="1843" operator="notEqual" aboveAverage="0" equalAverage="0" bottom="0" percent="0" rank="0" text="" dxfId="0">
      <formula>0</formula>
    </cfRule>
  </conditionalFormatting>
  <conditionalFormatting sqref="AC48">
    <cfRule type="cellIs" priority="1844" operator="notEqual" aboveAverage="0" equalAverage="0" bottom="0" percent="0" rank="0" text="" dxfId="0">
      <formula>0</formula>
    </cfRule>
  </conditionalFormatting>
  <conditionalFormatting sqref="AD48">
    <cfRule type="cellIs" priority="1845" operator="notEqual" aboveAverage="0" equalAverage="0" bottom="0" percent="0" rank="0" text="" dxfId="0">
      <formula>0</formula>
    </cfRule>
  </conditionalFormatting>
  <conditionalFormatting sqref="AE48">
    <cfRule type="cellIs" priority="1846" operator="notEqual" aboveAverage="0" equalAverage="0" bottom="0" percent="0" rank="0" text="" dxfId="0">
      <formula>0</formula>
    </cfRule>
  </conditionalFormatting>
  <conditionalFormatting sqref="AF48">
    <cfRule type="cellIs" priority="1847" operator="notEqual" aboveAverage="0" equalAverage="0" bottom="0" percent="0" rank="0" text="" dxfId="0">
      <formula>0</formula>
    </cfRule>
  </conditionalFormatting>
  <conditionalFormatting sqref="AG48">
    <cfRule type="cellIs" priority="1848" operator="notEqual" aboveAverage="0" equalAverage="0" bottom="0" percent="0" rank="0" text="" dxfId="0">
      <formula>0</formula>
    </cfRule>
  </conditionalFormatting>
  <conditionalFormatting sqref="AH48">
    <cfRule type="cellIs" priority="1849" operator="notEqual" aboveAverage="0" equalAverage="0" bottom="0" percent="0" rank="0" text="" dxfId="0">
      <formula>0</formula>
    </cfRule>
  </conditionalFormatting>
  <conditionalFormatting sqref="AI48">
    <cfRule type="cellIs" priority="1850" operator="notEqual" aboveAverage="0" equalAverage="0" bottom="0" percent="0" rank="0" text="" dxfId="0">
      <formula>0</formula>
    </cfRule>
  </conditionalFormatting>
  <conditionalFormatting sqref="AJ48">
    <cfRule type="cellIs" priority="1851" operator="notEqual" aboveAverage="0" equalAverage="0" bottom="0" percent="0" rank="0" text="" dxfId="0">
      <formula>0</formula>
    </cfRule>
  </conditionalFormatting>
  <conditionalFormatting sqref="AK48">
    <cfRule type="cellIs" priority="1852" operator="notEqual" aboveAverage="0" equalAverage="0" bottom="0" percent="0" rank="0" text="" dxfId="0">
      <formula>0</formula>
    </cfRule>
  </conditionalFormatting>
  <conditionalFormatting sqref="AL48">
    <cfRule type="cellIs" priority="1853" operator="notEqual" aboveAverage="0" equalAverage="0" bottom="0" percent="0" rank="0" text="" dxfId="0">
      <formula>0</formula>
    </cfRule>
  </conditionalFormatting>
  <conditionalFormatting sqref="AM48">
    <cfRule type="cellIs" priority="1854" operator="notEqual" aboveAverage="0" equalAverage="0" bottom="0" percent="0" rank="0" text="" dxfId="0">
      <formula>0</formula>
    </cfRule>
  </conditionalFormatting>
  <conditionalFormatting sqref="AN48">
    <cfRule type="cellIs" priority="1855" operator="notEqual" aboveAverage="0" equalAverage="0" bottom="0" percent="0" rank="0" text="" dxfId="0">
      <formula>0</formula>
    </cfRule>
  </conditionalFormatting>
  <conditionalFormatting sqref="AO48">
    <cfRule type="cellIs" priority="1856" operator="notEqual" aboveAverage="0" equalAverage="0" bottom="0" percent="0" rank="0" text="" dxfId="0">
      <formula>0</formula>
    </cfRule>
  </conditionalFormatting>
  <conditionalFormatting sqref="AP48">
    <cfRule type="cellIs" priority="1857" operator="notEqual" aboveAverage="0" equalAverage="0" bottom="0" percent="0" rank="0" text="" dxfId="0">
      <formula>0</formula>
    </cfRule>
  </conditionalFormatting>
  <conditionalFormatting sqref="AQ48">
    <cfRule type="cellIs" priority="1858" operator="notEqual" aboveAverage="0" equalAverage="0" bottom="0" percent="0" rank="0" text="" dxfId="0">
      <formula>0</formula>
    </cfRule>
  </conditionalFormatting>
  <conditionalFormatting sqref="AR48">
    <cfRule type="cellIs" priority="1859" operator="notEqual" aboveAverage="0" equalAverage="0" bottom="0" percent="0" rank="0" text="" dxfId="0">
      <formula>0</formula>
    </cfRule>
  </conditionalFormatting>
  <conditionalFormatting sqref="AS48">
    <cfRule type="cellIs" priority="1860" operator="notEqual" aboveAverage="0" equalAverage="0" bottom="0" percent="0" rank="0" text="" dxfId="0">
      <formula>0</formula>
    </cfRule>
  </conditionalFormatting>
  <conditionalFormatting sqref="AT48">
    <cfRule type="cellIs" priority="1861" operator="notEqual" aboveAverage="0" equalAverage="0" bottom="0" percent="0" rank="0" text="" dxfId="0">
      <formula>0</formula>
    </cfRule>
  </conditionalFormatting>
  <conditionalFormatting sqref="AU48">
    <cfRule type="cellIs" priority="1862" operator="notEqual" aboveAverage="0" equalAverage="0" bottom="0" percent="0" rank="0" text="" dxfId="0">
      <formula>0</formula>
    </cfRule>
  </conditionalFormatting>
  <conditionalFormatting sqref="AV48">
    <cfRule type="cellIs" priority="1863" operator="notEqual" aboveAverage="0" equalAverage="0" bottom="0" percent="0" rank="0" text="" dxfId="0">
      <formula>0</formula>
    </cfRule>
  </conditionalFormatting>
  <conditionalFormatting sqref="AW48">
    <cfRule type="cellIs" priority="1864" operator="notEqual" aboveAverage="0" equalAverage="0" bottom="0" percent="0" rank="0" text="" dxfId="0">
      <formula>0</formula>
    </cfRule>
  </conditionalFormatting>
  <conditionalFormatting sqref="AX48">
    <cfRule type="cellIs" priority="1865" operator="notEqual" aboveAverage="0" equalAverage="0" bottom="0" percent="0" rank="0" text="" dxfId="0">
      <formula>0</formula>
    </cfRule>
  </conditionalFormatting>
  <conditionalFormatting sqref="AY48">
    <cfRule type="cellIs" priority="1866" operator="notEqual" aboveAverage="0" equalAverage="0" bottom="0" percent="0" rank="0" text="" dxfId="0">
      <formula>0</formula>
    </cfRule>
  </conditionalFormatting>
  <conditionalFormatting sqref="AZ48">
    <cfRule type="cellIs" priority="1867" operator="notEqual" aboveAverage="0" equalAverage="0" bottom="0" percent="0" rank="0" text="" dxfId="0">
      <formula>0</formula>
    </cfRule>
  </conditionalFormatting>
  <conditionalFormatting sqref="BA48">
    <cfRule type="cellIs" priority="1868" operator="notEqual" aboveAverage="0" equalAverage="0" bottom="0" percent="0" rank="0" text="" dxfId="0">
      <formula>0</formula>
    </cfRule>
  </conditionalFormatting>
  <conditionalFormatting sqref="BB48">
    <cfRule type="cellIs" priority="1869" operator="notEqual" aboveAverage="0" equalAverage="0" bottom="0" percent="0" rank="0" text="" dxfId="0">
      <formula>0</formula>
    </cfRule>
  </conditionalFormatting>
  <conditionalFormatting sqref="BC48">
    <cfRule type="cellIs" priority="1870" operator="notEqual" aboveAverage="0" equalAverage="0" bottom="0" percent="0" rank="0" text="" dxfId="0">
      <formula>0</formula>
    </cfRule>
  </conditionalFormatting>
  <conditionalFormatting sqref="BD48">
    <cfRule type="cellIs" priority="1871" operator="notEqual" aboveAverage="0" equalAverage="0" bottom="0" percent="0" rank="0" text="" dxfId="0">
      <formula>0</formula>
    </cfRule>
  </conditionalFormatting>
  <conditionalFormatting sqref="BE48">
    <cfRule type="cellIs" priority="1872" operator="notEqual" aboveAverage="0" equalAverage="0" bottom="0" percent="0" rank="0" text="" dxfId="0">
      <formula>0</formula>
    </cfRule>
  </conditionalFormatting>
  <conditionalFormatting sqref="BF48">
    <cfRule type="cellIs" priority="1873" operator="notEqual" aboveAverage="0" equalAverage="0" bottom="0" percent="0" rank="0" text="" dxfId="0">
      <formula>0</formula>
    </cfRule>
  </conditionalFormatting>
  <conditionalFormatting sqref="BG48">
    <cfRule type="cellIs" priority="1874" operator="notEqual" aboveAverage="0" equalAverage="0" bottom="0" percent="0" rank="0" text="" dxfId="0">
      <formula>0</formula>
    </cfRule>
  </conditionalFormatting>
  <conditionalFormatting sqref="BH48">
    <cfRule type="cellIs" priority="1875" operator="notEqual" aboveAverage="0" equalAverage="0" bottom="0" percent="0" rank="0" text="" dxfId="0">
      <formula>0</formula>
    </cfRule>
  </conditionalFormatting>
  <conditionalFormatting sqref="BI48">
    <cfRule type="cellIs" priority="1876" operator="notEqual" aboveAverage="0" equalAverage="0" bottom="0" percent="0" rank="0" text="" dxfId="0">
      <formula>0</formula>
    </cfRule>
  </conditionalFormatting>
  <conditionalFormatting sqref="BJ48">
    <cfRule type="cellIs" priority="1877" operator="notEqual" aboveAverage="0" equalAverage="0" bottom="0" percent="0" rank="0" text="" dxfId="0">
      <formula>0</formula>
    </cfRule>
  </conditionalFormatting>
  <conditionalFormatting sqref="BK48">
    <cfRule type="cellIs" priority="1878" operator="notEqual" aboveAverage="0" equalAverage="0" bottom="0" percent="0" rank="0" text="" dxfId="0">
      <formula>0</formula>
    </cfRule>
  </conditionalFormatting>
  <conditionalFormatting sqref="BL48">
    <cfRule type="cellIs" priority="1879" operator="notEqual" aboveAverage="0" equalAverage="0" bottom="0" percent="0" rank="0" text="" dxfId="0">
      <formula>0</formula>
    </cfRule>
  </conditionalFormatting>
  <conditionalFormatting sqref="E49">
    <cfRule type="cellIs" priority="1880" operator="notEqual" aboveAverage="0" equalAverage="0" bottom="0" percent="0" rank="0" text="" dxfId="0">
      <formula>0</formula>
    </cfRule>
  </conditionalFormatting>
  <conditionalFormatting sqref="F49">
    <cfRule type="cellIs" priority="1881" operator="notEqual" aboveAverage="0" equalAverage="0" bottom="0" percent="0" rank="0" text="" dxfId="0">
      <formula>0</formula>
    </cfRule>
  </conditionalFormatting>
  <conditionalFormatting sqref="G49">
    <cfRule type="cellIs" priority="1882" operator="notEqual" aboveAverage="0" equalAverage="0" bottom="0" percent="0" rank="0" text="" dxfId="0">
      <formula>0</formula>
    </cfRule>
  </conditionalFormatting>
  <conditionalFormatting sqref="H49">
    <cfRule type="cellIs" priority="1883" operator="notEqual" aboveAverage="0" equalAverage="0" bottom="0" percent="0" rank="0" text="" dxfId="0">
      <formula>0</formula>
    </cfRule>
  </conditionalFormatting>
  <conditionalFormatting sqref="I49">
    <cfRule type="cellIs" priority="1884" operator="notEqual" aboveAverage="0" equalAverage="0" bottom="0" percent="0" rank="0" text="" dxfId="0">
      <formula>0</formula>
    </cfRule>
  </conditionalFormatting>
  <conditionalFormatting sqref="J49">
    <cfRule type="cellIs" priority="1885" operator="notEqual" aboveAverage="0" equalAverage="0" bottom="0" percent="0" rank="0" text="" dxfId="0">
      <formula>0</formula>
    </cfRule>
  </conditionalFormatting>
  <conditionalFormatting sqref="M49">
    <cfRule type="cellIs" priority="1886" operator="notEqual" aboveAverage="0" equalAverage="0" bottom="0" percent="0" rank="0" text="" dxfId="0">
      <formula>0</formula>
    </cfRule>
  </conditionalFormatting>
  <conditionalFormatting sqref="P49">
    <cfRule type="cellIs" priority="1887" operator="notEqual" aboveAverage="0" equalAverage="0" bottom="0" percent="0" rank="0" text="" dxfId="0">
      <formula>0</formula>
    </cfRule>
  </conditionalFormatting>
  <conditionalFormatting sqref="Q49">
    <cfRule type="cellIs" priority="1888" operator="notEqual" aboveAverage="0" equalAverage="0" bottom="0" percent="0" rank="0" text="" dxfId="0">
      <formula>0</formula>
    </cfRule>
  </conditionalFormatting>
  <conditionalFormatting sqref="R49">
    <cfRule type="cellIs" priority="1889" operator="notEqual" aboveAverage="0" equalAverage="0" bottom="0" percent="0" rank="0" text="" dxfId="0">
      <formula>0</formula>
    </cfRule>
  </conditionalFormatting>
  <conditionalFormatting sqref="S49">
    <cfRule type="cellIs" priority="1890" operator="notEqual" aboveAverage="0" equalAverage="0" bottom="0" percent="0" rank="0" text="" dxfId="0">
      <formula>0</formula>
    </cfRule>
  </conditionalFormatting>
  <conditionalFormatting sqref="T49">
    <cfRule type="cellIs" priority="1891" operator="notEqual" aboveAverage="0" equalAverage="0" bottom="0" percent="0" rank="0" text="" dxfId="0">
      <formula>0</formula>
    </cfRule>
  </conditionalFormatting>
  <conditionalFormatting sqref="U49">
    <cfRule type="cellIs" priority="1892" operator="notEqual" aboveAverage="0" equalAverage="0" bottom="0" percent="0" rank="0" text="" dxfId="0">
      <formula>0</formula>
    </cfRule>
  </conditionalFormatting>
  <conditionalFormatting sqref="V49">
    <cfRule type="cellIs" priority="1893" operator="notEqual" aboveAverage="0" equalAverage="0" bottom="0" percent="0" rank="0" text="" dxfId="0">
      <formula>0</formula>
    </cfRule>
  </conditionalFormatting>
  <conditionalFormatting sqref="W49">
    <cfRule type="cellIs" priority="1894" operator="notEqual" aboveAverage="0" equalAverage="0" bottom="0" percent="0" rank="0" text="" dxfId="0">
      <formula>0</formula>
    </cfRule>
  </conditionalFormatting>
  <conditionalFormatting sqref="X49">
    <cfRule type="cellIs" priority="1895" operator="notEqual" aboveAverage="0" equalAverage="0" bottom="0" percent="0" rank="0" text="" dxfId="0">
      <formula>0</formula>
    </cfRule>
  </conditionalFormatting>
  <conditionalFormatting sqref="Y49">
    <cfRule type="cellIs" priority="1896" operator="notEqual" aboveAverage="0" equalAverage="0" bottom="0" percent="0" rank="0" text="" dxfId="0">
      <formula>0</formula>
    </cfRule>
  </conditionalFormatting>
  <conditionalFormatting sqref="Z49">
    <cfRule type="cellIs" priority="1897" operator="notEqual" aboveAverage="0" equalAverage="0" bottom="0" percent="0" rank="0" text="" dxfId="0">
      <formula>0</formula>
    </cfRule>
  </conditionalFormatting>
  <conditionalFormatting sqref="AA49">
    <cfRule type="cellIs" priority="1898" operator="notEqual" aboveAverage="0" equalAverage="0" bottom="0" percent="0" rank="0" text="" dxfId="0">
      <formula>0</formula>
    </cfRule>
  </conditionalFormatting>
  <conditionalFormatting sqref="AB49">
    <cfRule type="cellIs" priority="1899" operator="notEqual" aboveAverage="0" equalAverage="0" bottom="0" percent="0" rank="0" text="" dxfId="0">
      <formula>0</formula>
    </cfRule>
  </conditionalFormatting>
  <conditionalFormatting sqref="AC49">
    <cfRule type="cellIs" priority="1900" operator="notEqual" aboveAverage="0" equalAverage="0" bottom="0" percent="0" rank="0" text="" dxfId="0">
      <formula>0</formula>
    </cfRule>
  </conditionalFormatting>
  <conditionalFormatting sqref="AD49">
    <cfRule type="cellIs" priority="1901" operator="notEqual" aboveAverage="0" equalAverage="0" bottom="0" percent="0" rank="0" text="" dxfId="0">
      <formula>0</formula>
    </cfRule>
  </conditionalFormatting>
  <conditionalFormatting sqref="AE49">
    <cfRule type="cellIs" priority="1902" operator="notEqual" aboveAverage="0" equalAverage="0" bottom="0" percent="0" rank="0" text="" dxfId="0">
      <formula>0</formula>
    </cfRule>
  </conditionalFormatting>
  <conditionalFormatting sqref="AF49">
    <cfRule type="cellIs" priority="1903" operator="notEqual" aboveAverage="0" equalAverage="0" bottom="0" percent="0" rank="0" text="" dxfId="0">
      <formula>0</formula>
    </cfRule>
  </conditionalFormatting>
  <conditionalFormatting sqref="AG49">
    <cfRule type="cellIs" priority="1904" operator="notEqual" aboveAverage="0" equalAverage="0" bottom="0" percent="0" rank="0" text="" dxfId="0">
      <formula>0</formula>
    </cfRule>
  </conditionalFormatting>
  <conditionalFormatting sqref="AH49">
    <cfRule type="cellIs" priority="1905" operator="notEqual" aboveAverage="0" equalAverage="0" bottom="0" percent="0" rank="0" text="" dxfId="0">
      <formula>0</formula>
    </cfRule>
  </conditionalFormatting>
  <conditionalFormatting sqref="AI49">
    <cfRule type="cellIs" priority="1906" operator="notEqual" aboveAverage="0" equalAverage="0" bottom="0" percent="0" rank="0" text="" dxfId="0">
      <formula>0</formula>
    </cfRule>
  </conditionalFormatting>
  <conditionalFormatting sqref="AJ49">
    <cfRule type="cellIs" priority="1907" operator="notEqual" aboveAverage="0" equalAverage="0" bottom="0" percent="0" rank="0" text="" dxfId="0">
      <formula>0</formula>
    </cfRule>
  </conditionalFormatting>
  <conditionalFormatting sqref="AK49">
    <cfRule type="cellIs" priority="1908" operator="notEqual" aboveAverage="0" equalAverage="0" bottom="0" percent="0" rank="0" text="" dxfId="0">
      <formula>0</formula>
    </cfRule>
  </conditionalFormatting>
  <conditionalFormatting sqref="AL49">
    <cfRule type="cellIs" priority="1909" operator="notEqual" aboveAverage="0" equalAverage="0" bottom="0" percent="0" rank="0" text="" dxfId="0">
      <formula>0</formula>
    </cfRule>
  </conditionalFormatting>
  <conditionalFormatting sqref="AM49">
    <cfRule type="cellIs" priority="1910" operator="notEqual" aboveAverage="0" equalAverage="0" bottom="0" percent="0" rank="0" text="" dxfId="0">
      <formula>0</formula>
    </cfRule>
  </conditionalFormatting>
  <conditionalFormatting sqref="AN49">
    <cfRule type="cellIs" priority="1911" operator="notEqual" aboveAverage="0" equalAverage="0" bottom="0" percent="0" rank="0" text="" dxfId="0">
      <formula>0</formula>
    </cfRule>
  </conditionalFormatting>
  <conditionalFormatting sqref="AO49">
    <cfRule type="cellIs" priority="1912" operator="notEqual" aboveAverage="0" equalAverage="0" bottom="0" percent="0" rank="0" text="" dxfId="0">
      <formula>0</formula>
    </cfRule>
  </conditionalFormatting>
  <conditionalFormatting sqref="AP49">
    <cfRule type="cellIs" priority="1913" operator="notEqual" aboveAverage="0" equalAverage="0" bottom="0" percent="0" rank="0" text="" dxfId="0">
      <formula>0</formula>
    </cfRule>
  </conditionalFormatting>
  <conditionalFormatting sqref="AQ49">
    <cfRule type="cellIs" priority="1914" operator="notEqual" aboveAverage="0" equalAverage="0" bottom="0" percent="0" rank="0" text="" dxfId="0">
      <formula>0</formula>
    </cfRule>
  </conditionalFormatting>
  <conditionalFormatting sqref="AR49">
    <cfRule type="cellIs" priority="1915" operator="notEqual" aboveAverage="0" equalAverage="0" bottom="0" percent="0" rank="0" text="" dxfId="0">
      <formula>0</formula>
    </cfRule>
  </conditionalFormatting>
  <conditionalFormatting sqref="AS49">
    <cfRule type="cellIs" priority="1916" operator="notEqual" aboveAverage="0" equalAverage="0" bottom="0" percent="0" rank="0" text="" dxfId="0">
      <formula>0</formula>
    </cfRule>
  </conditionalFormatting>
  <conditionalFormatting sqref="AT49">
    <cfRule type="cellIs" priority="1917" operator="notEqual" aboveAverage="0" equalAverage="0" bottom="0" percent="0" rank="0" text="" dxfId="0">
      <formula>0</formula>
    </cfRule>
  </conditionalFormatting>
  <conditionalFormatting sqref="AU49">
    <cfRule type="cellIs" priority="1918" operator="notEqual" aboveAverage="0" equalAverage="0" bottom="0" percent="0" rank="0" text="" dxfId="0">
      <formula>0</formula>
    </cfRule>
  </conditionalFormatting>
  <conditionalFormatting sqref="AV49">
    <cfRule type="cellIs" priority="1919" operator="notEqual" aboveAverage="0" equalAverage="0" bottom="0" percent="0" rank="0" text="" dxfId="0">
      <formula>0</formula>
    </cfRule>
  </conditionalFormatting>
  <conditionalFormatting sqref="AW49">
    <cfRule type="cellIs" priority="1920" operator="notEqual" aboveAverage="0" equalAverage="0" bottom="0" percent="0" rank="0" text="" dxfId="0">
      <formula>0</formula>
    </cfRule>
  </conditionalFormatting>
  <conditionalFormatting sqref="AX49">
    <cfRule type="cellIs" priority="1921" operator="notEqual" aboveAverage="0" equalAverage="0" bottom="0" percent="0" rank="0" text="" dxfId="0">
      <formula>0</formula>
    </cfRule>
  </conditionalFormatting>
  <conditionalFormatting sqref="AY49">
    <cfRule type="cellIs" priority="1922" operator="notEqual" aboveAverage="0" equalAverage="0" bottom="0" percent="0" rank="0" text="" dxfId="0">
      <formula>0</formula>
    </cfRule>
  </conditionalFormatting>
  <conditionalFormatting sqref="AZ49">
    <cfRule type="cellIs" priority="1923" operator="notEqual" aboveAverage="0" equalAverage="0" bottom="0" percent="0" rank="0" text="" dxfId="0">
      <formula>0</formula>
    </cfRule>
  </conditionalFormatting>
  <conditionalFormatting sqref="BA49">
    <cfRule type="cellIs" priority="1924" operator="notEqual" aboveAverage="0" equalAverage="0" bottom="0" percent="0" rank="0" text="" dxfId="0">
      <formula>0</formula>
    </cfRule>
  </conditionalFormatting>
  <conditionalFormatting sqref="BB49">
    <cfRule type="cellIs" priority="1925" operator="notEqual" aboveAverage="0" equalAverage="0" bottom="0" percent="0" rank="0" text="" dxfId="0">
      <formula>0</formula>
    </cfRule>
  </conditionalFormatting>
  <conditionalFormatting sqref="BC49">
    <cfRule type="cellIs" priority="1926" operator="notEqual" aboveAverage="0" equalAverage="0" bottom="0" percent="0" rank="0" text="" dxfId="0">
      <formula>0</formula>
    </cfRule>
  </conditionalFormatting>
  <conditionalFormatting sqref="BD49">
    <cfRule type="cellIs" priority="1927" operator="notEqual" aboveAverage="0" equalAverage="0" bottom="0" percent="0" rank="0" text="" dxfId="0">
      <formula>0</formula>
    </cfRule>
  </conditionalFormatting>
  <conditionalFormatting sqref="BE49">
    <cfRule type="cellIs" priority="1928" operator="notEqual" aboveAverage="0" equalAverage="0" bottom="0" percent="0" rank="0" text="" dxfId="0">
      <formula>0</formula>
    </cfRule>
  </conditionalFormatting>
  <conditionalFormatting sqref="BF49">
    <cfRule type="cellIs" priority="1929" operator="notEqual" aboveAverage="0" equalAverage="0" bottom="0" percent="0" rank="0" text="" dxfId="0">
      <formula>0</formula>
    </cfRule>
  </conditionalFormatting>
  <conditionalFormatting sqref="BG49">
    <cfRule type="cellIs" priority="1930" operator="notEqual" aboveAverage="0" equalAverage="0" bottom="0" percent="0" rank="0" text="" dxfId="0">
      <formula>0</formula>
    </cfRule>
  </conditionalFormatting>
  <conditionalFormatting sqref="BH49">
    <cfRule type="cellIs" priority="1931" operator="notEqual" aboveAverage="0" equalAverage="0" bottom="0" percent="0" rank="0" text="" dxfId="0">
      <formula>0</formula>
    </cfRule>
  </conditionalFormatting>
  <conditionalFormatting sqref="BI49">
    <cfRule type="cellIs" priority="1932" operator="notEqual" aboveAverage="0" equalAverage="0" bottom="0" percent="0" rank="0" text="" dxfId="0">
      <formula>0</formula>
    </cfRule>
  </conditionalFormatting>
  <conditionalFormatting sqref="BJ49">
    <cfRule type="cellIs" priority="1933" operator="notEqual" aboveAverage="0" equalAverage="0" bottom="0" percent="0" rank="0" text="" dxfId="0">
      <formula>0</formula>
    </cfRule>
  </conditionalFormatting>
  <conditionalFormatting sqref="BK49">
    <cfRule type="cellIs" priority="1934" operator="notEqual" aboveAverage="0" equalAverage="0" bottom="0" percent="0" rank="0" text="" dxfId="0">
      <formula>0</formula>
    </cfRule>
  </conditionalFormatting>
  <conditionalFormatting sqref="BL49">
    <cfRule type="cellIs" priority="1935" operator="notEqual" aboveAverage="0" equalAverage="0" bottom="0" percent="0" rank="0" text="" dxfId="0">
      <formula>0</formula>
    </cfRule>
  </conditionalFormatting>
  <conditionalFormatting sqref="E50">
    <cfRule type="cellIs" priority="1936" operator="notEqual" aboveAverage="0" equalAverage="0" bottom="0" percent="0" rank="0" text="" dxfId="0">
      <formula>0</formula>
    </cfRule>
  </conditionalFormatting>
  <conditionalFormatting sqref="F50">
    <cfRule type="cellIs" priority="1937" operator="notEqual" aboveAverage="0" equalAverage="0" bottom="0" percent="0" rank="0" text="" dxfId="0">
      <formula>0</formula>
    </cfRule>
  </conditionalFormatting>
  <conditionalFormatting sqref="G50">
    <cfRule type="cellIs" priority="1938" operator="notEqual" aboveAverage="0" equalAverage="0" bottom="0" percent="0" rank="0" text="" dxfId="0">
      <formula>0</formula>
    </cfRule>
  </conditionalFormatting>
  <conditionalFormatting sqref="H50">
    <cfRule type="cellIs" priority="1939" operator="notEqual" aboveAverage="0" equalAverage="0" bottom="0" percent="0" rank="0" text="" dxfId="0">
      <formula>0</formula>
    </cfRule>
  </conditionalFormatting>
  <conditionalFormatting sqref="I50">
    <cfRule type="cellIs" priority="1940" operator="notEqual" aboveAverage="0" equalAverage="0" bottom="0" percent="0" rank="0" text="" dxfId="0">
      <formula>0</formula>
    </cfRule>
  </conditionalFormatting>
  <conditionalFormatting sqref="J50">
    <cfRule type="cellIs" priority="1941" operator="notEqual" aboveAverage="0" equalAverage="0" bottom="0" percent="0" rank="0" text="" dxfId="0">
      <formula>0</formula>
    </cfRule>
  </conditionalFormatting>
  <conditionalFormatting sqref="M50">
    <cfRule type="cellIs" priority="1942" operator="notEqual" aboveAverage="0" equalAverage="0" bottom="0" percent="0" rank="0" text="" dxfId="0">
      <formula>0</formula>
    </cfRule>
  </conditionalFormatting>
  <conditionalFormatting sqref="P50">
    <cfRule type="cellIs" priority="1943" operator="notEqual" aboveAverage="0" equalAverage="0" bottom="0" percent="0" rank="0" text="" dxfId="0">
      <formula>0</formula>
    </cfRule>
  </conditionalFormatting>
  <conditionalFormatting sqref="Q50">
    <cfRule type="cellIs" priority="1944" operator="notEqual" aboveAverage="0" equalAverage="0" bottom="0" percent="0" rank="0" text="" dxfId="0">
      <formula>0</formula>
    </cfRule>
  </conditionalFormatting>
  <conditionalFormatting sqref="R50">
    <cfRule type="cellIs" priority="1945" operator="notEqual" aboveAverage="0" equalAverage="0" bottom="0" percent="0" rank="0" text="" dxfId="0">
      <formula>0</formula>
    </cfRule>
  </conditionalFormatting>
  <conditionalFormatting sqref="S50">
    <cfRule type="cellIs" priority="1946" operator="notEqual" aboveAverage="0" equalAverage="0" bottom="0" percent="0" rank="0" text="" dxfId="0">
      <formula>0</formula>
    </cfRule>
  </conditionalFormatting>
  <conditionalFormatting sqref="T50">
    <cfRule type="cellIs" priority="1947" operator="notEqual" aboveAverage="0" equalAverage="0" bottom="0" percent="0" rank="0" text="" dxfId="0">
      <formula>0</formula>
    </cfRule>
  </conditionalFormatting>
  <conditionalFormatting sqref="U50">
    <cfRule type="cellIs" priority="1948" operator="notEqual" aboveAverage="0" equalAverage="0" bottom="0" percent="0" rank="0" text="" dxfId="0">
      <formula>0</formula>
    </cfRule>
  </conditionalFormatting>
  <conditionalFormatting sqref="V50">
    <cfRule type="cellIs" priority="1949" operator="notEqual" aboveAverage="0" equalAverage="0" bottom="0" percent="0" rank="0" text="" dxfId="0">
      <formula>0</formula>
    </cfRule>
  </conditionalFormatting>
  <conditionalFormatting sqref="W50">
    <cfRule type="cellIs" priority="1950" operator="notEqual" aboveAverage="0" equalAverage="0" bottom="0" percent="0" rank="0" text="" dxfId="0">
      <formula>0</formula>
    </cfRule>
  </conditionalFormatting>
  <conditionalFormatting sqref="X50">
    <cfRule type="cellIs" priority="1951" operator="notEqual" aboveAverage="0" equalAverage="0" bottom="0" percent="0" rank="0" text="" dxfId="0">
      <formula>0</formula>
    </cfRule>
  </conditionalFormatting>
  <conditionalFormatting sqref="Y50">
    <cfRule type="cellIs" priority="1952" operator="notEqual" aboveAverage="0" equalAverage="0" bottom="0" percent="0" rank="0" text="" dxfId="0">
      <formula>0</formula>
    </cfRule>
  </conditionalFormatting>
  <conditionalFormatting sqref="Z50">
    <cfRule type="cellIs" priority="1953" operator="notEqual" aboveAverage="0" equalAverage="0" bottom="0" percent="0" rank="0" text="" dxfId="0">
      <formula>0</formula>
    </cfRule>
  </conditionalFormatting>
  <conditionalFormatting sqref="AA50">
    <cfRule type="cellIs" priority="1954" operator="notEqual" aboveAverage="0" equalAverage="0" bottom="0" percent="0" rank="0" text="" dxfId="0">
      <formula>0</formula>
    </cfRule>
  </conditionalFormatting>
  <conditionalFormatting sqref="AB50">
    <cfRule type="cellIs" priority="1955" operator="notEqual" aboveAverage="0" equalAverage="0" bottom="0" percent="0" rank="0" text="" dxfId="0">
      <formula>0</formula>
    </cfRule>
  </conditionalFormatting>
  <conditionalFormatting sqref="AC50">
    <cfRule type="cellIs" priority="1956" operator="notEqual" aboveAverage="0" equalAverage="0" bottom="0" percent="0" rank="0" text="" dxfId="0">
      <formula>0</formula>
    </cfRule>
  </conditionalFormatting>
  <conditionalFormatting sqref="AD50">
    <cfRule type="cellIs" priority="1957" operator="notEqual" aboveAverage="0" equalAverage="0" bottom="0" percent="0" rank="0" text="" dxfId="0">
      <formula>0</formula>
    </cfRule>
  </conditionalFormatting>
  <conditionalFormatting sqref="AE50">
    <cfRule type="cellIs" priority="1958" operator="notEqual" aboveAverage="0" equalAverage="0" bottom="0" percent="0" rank="0" text="" dxfId="0">
      <formula>0</formula>
    </cfRule>
  </conditionalFormatting>
  <conditionalFormatting sqref="AF50">
    <cfRule type="cellIs" priority="1959" operator="notEqual" aboveAverage="0" equalAverage="0" bottom="0" percent="0" rank="0" text="" dxfId="0">
      <formula>0</formula>
    </cfRule>
  </conditionalFormatting>
  <conditionalFormatting sqref="AG50">
    <cfRule type="cellIs" priority="1960" operator="notEqual" aboveAverage="0" equalAverage="0" bottom="0" percent="0" rank="0" text="" dxfId="0">
      <formula>0</formula>
    </cfRule>
  </conditionalFormatting>
  <conditionalFormatting sqref="AH50">
    <cfRule type="cellIs" priority="1961" operator="notEqual" aboveAverage="0" equalAverage="0" bottom="0" percent="0" rank="0" text="" dxfId="0">
      <formula>0</formula>
    </cfRule>
  </conditionalFormatting>
  <conditionalFormatting sqref="AI50">
    <cfRule type="cellIs" priority="1962" operator="notEqual" aboveAverage="0" equalAverage="0" bottom="0" percent="0" rank="0" text="" dxfId="0">
      <formula>0</formula>
    </cfRule>
  </conditionalFormatting>
  <conditionalFormatting sqref="AJ50">
    <cfRule type="cellIs" priority="1963" operator="notEqual" aboveAverage="0" equalAverage="0" bottom="0" percent="0" rank="0" text="" dxfId="0">
      <formula>0</formula>
    </cfRule>
  </conditionalFormatting>
  <conditionalFormatting sqref="AK50">
    <cfRule type="cellIs" priority="1964" operator="notEqual" aboveAverage="0" equalAverage="0" bottom="0" percent="0" rank="0" text="" dxfId="0">
      <formula>0</formula>
    </cfRule>
  </conditionalFormatting>
  <conditionalFormatting sqref="AL50">
    <cfRule type="cellIs" priority="1965" operator="notEqual" aboveAverage="0" equalAverage="0" bottom="0" percent="0" rank="0" text="" dxfId="0">
      <formula>0</formula>
    </cfRule>
  </conditionalFormatting>
  <conditionalFormatting sqref="AM50">
    <cfRule type="cellIs" priority="1966" operator="notEqual" aboveAverage="0" equalAverage="0" bottom="0" percent="0" rank="0" text="" dxfId="0">
      <formula>0</formula>
    </cfRule>
  </conditionalFormatting>
  <conditionalFormatting sqref="AN50">
    <cfRule type="cellIs" priority="1967" operator="notEqual" aboveAverage="0" equalAverage="0" bottom="0" percent="0" rank="0" text="" dxfId="0">
      <formula>0</formula>
    </cfRule>
  </conditionalFormatting>
  <conditionalFormatting sqref="AO50">
    <cfRule type="cellIs" priority="1968" operator="notEqual" aboveAverage="0" equalAverage="0" bottom="0" percent="0" rank="0" text="" dxfId="0">
      <formula>0</formula>
    </cfRule>
  </conditionalFormatting>
  <conditionalFormatting sqref="AP50">
    <cfRule type="cellIs" priority="1969" operator="notEqual" aboveAverage="0" equalAverage="0" bottom="0" percent="0" rank="0" text="" dxfId="0">
      <formula>0</formula>
    </cfRule>
  </conditionalFormatting>
  <conditionalFormatting sqref="AQ50">
    <cfRule type="cellIs" priority="1970" operator="notEqual" aboveAverage="0" equalAverage="0" bottom="0" percent="0" rank="0" text="" dxfId="0">
      <formula>0</formula>
    </cfRule>
  </conditionalFormatting>
  <conditionalFormatting sqref="AR50">
    <cfRule type="cellIs" priority="1971" operator="notEqual" aboveAverage="0" equalAverage="0" bottom="0" percent="0" rank="0" text="" dxfId="0">
      <formula>0</formula>
    </cfRule>
  </conditionalFormatting>
  <conditionalFormatting sqref="AS50">
    <cfRule type="cellIs" priority="1972" operator="notEqual" aboveAverage="0" equalAverage="0" bottom="0" percent="0" rank="0" text="" dxfId="0">
      <formula>0</formula>
    </cfRule>
  </conditionalFormatting>
  <conditionalFormatting sqref="AT50">
    <cfRule type="cellIs" priority="1973" operator="notEqual" aboveAverage="0" equalAverage="0" bottom="0" percent="0" rank="0" text="" dxfId="0">
      <formula>0</formula>
    </cfRule>
  </conditionalFormatting>
  <conditionalFormatting sqref="AU50">
    <cfRule type="cellIs" priority="1974" operator="notEqual" aboveAverage="0" equalAverage="0" bottom="0" percent="0" rank="0" text="" dxfId="0">
      <formula>0</formula>
    </cfRule>
  </conditionalFormatting>
  <conditionalFormatting sqref="AV50">
    <cfRule type="cellIs" priority="1975" operator="notEqual" aboveAverage="0" equalAverage="0" bottom="0" percent="0" rank="0" text="" dxfId="0">
      <formula>0</formula>
    </cfRule>
  </conditionalFormatting>
  <conditionalFormatting sqref="AW50">
    <cfRule type="cellIs" priority="1976" operator="notEqual" aboveAverage="0" equalAverage="0" bottom="0" percent="0" rank="0" text="" dxfId="0">
      <formula>0</formula>
    </cfRule>
  </conditionalFormatting>
  <conditionalFormatting sqref="AX50">
    <cfRule type="cellIs" priority="1977" operator="notEqual" aboveAverage="0" equalAverage="0" bottom="0" percent="0" rank="0" text="" dxfId="0">
      <formula>0</formula>
    </cfRule>
  </conditionalFormatting>
  <conditionalFormatting sqref="AY50">
    <cfRule type="cellIs" priority="1978" operator="notEqual" aboveAverage="0" equalAverage="0" bottom="0" percent="0" rank="0" text="" dxfId="0">
      <formula>0</formula>
    </cfRule>
  </conditionalFormatting>
  <conditionalFormatting sqref="AZ50">
    <cfRule type="cellIs" priority="1979" operator="notEqual" aboveAverage="0" equalAverage="0" bottom="0" percent="0" rank="0" text="" dxfId="0">
      <formula>0</formula>
    </cfRule>
  </conditionalFormatting>
  <conditionalFormatting sqref="BA50">
    <cfRule type="cellIs" priority="1980" operator="notEqual" aboveAverage="0" equalAverage="0" bottom="0" percent="0" rank="0" text="" dxfId="0">
      <formula>0</formula>
    </cfRule>
  </conditionalFormatting>
  <conditionalFormatting sqref="BB50">
    <cfRule type="cellIs" priority="1981" operator="notEqual" aboveAverage="0" equalAverage="0" bottom="0" percent="0" rank="0" text="" dxfId="0">
      <formula>0</formula>
    </cfRule>
  </conditionalFormatting>
  <conditionalFormatting sqref="BC50">
    <cfRule type="cellIs" priority="1982" operator="notEqual" aboveAverage="0" equalAverage="0" bottom="0" percent="0" rank="0" text="" dxfId="0">
      <formula>0</formula>
    </cfRule>
  </conditionalFormatting>
  <conditionalFormatting sqref="BD50">
    <cfRule type="cellIs" priority="1983" operator="notEqual" aboveAverage="0" equalAverage="0" bottom="0" percent="0" rank="0" text="" dxfId="0">
      <formula>0</formula>
    </cfRule>
  </conditionalFormatting>
  <conditionalFormatting sqref="BE50">
    <cfRule type="cellIs" priority="1984" operator="notEqual" aboveAverage="0" equalAverage="0" bottom="0" percent="0" rank="0" text="" dxfId="0">
      <formula>0</formula>
    </cfRule>
  </conditionalFormatting>
  <conditionalFormatting sqref="BF50">
    <cfRule type="cellIs" priority="1985" operator="notEqual" aboveAverage="0" equalAverage="0" bottom="0" percent="0" rank="0" text="" dxfId="0">
      <formula>0</formula>
    </cfRule>
  </conditionalFormatting>
  <conditionalFormatting sqref="BG50">
    <cfRule type="cellIs" priority="1986" operator="notEqual" aboveAverage="0" equalAverage="0" bottom="0" percent="0" rank="0" text="" dxfId="0">
      <formula>0</formula>
    </cfRule>
  </conditionalFormatting>
  <conditionalFormatting sqref="BH50">
    <cfRule type="cellIs" priority="1987" operator="notEqual" aboveAverage="0" equalAverage="0" bottom="0" percent="0" rank="0" text="" dxfId="0">
      <formula>0</formula>
    </cfRule>
  </conditionalFormatting>
  <conditionalFormatting sqref="BI50">
    <cfRule type="cellIs" priority="1988" operator="notEqual" aboveAverage="0" equalAverage="0" bottom="0" percent="0" rank="0" text="" dxfId="0">
      <formula>0</formula>
    </cfRule>
  </conditionalFormatting>
  <conditionalFormatting sqref="BJ50">
    <cfRule type="cellIs" priority="1989" operator="notEqual" aboveAverage="0" equalAverage="0" bottom="0" percent="0" rank="0" text="" dxfId="0">
      <formula>0</formula>
    </cfRule>
  </conditionalFormatting>
  <conditionalFormatting sqref="BK50">
    <cfRule type="cellIs" priority="1990" operator="notEqual" aboveAverage="0" equalAverage="0" bottom="0" percent="0" rank="0" text="" dxfId="0">
      <formula>0</formula>
    </cfRule>
  </conditionalFormatting>
  <conditionalFormatting sqref="BL50">
    <cfRule type="cellIs" priority="1991" operator="notEqual" aboveAverage="0" equalAverage="0" bottom="0" percent="0" rank="0" text="" dxfId="0">
      <formula>0</formula>
    </cfRule>
  </conditionalFormatting>
  <conditionalFormatting sqref="E51">
    <cfRule type="cellIs" priority="1992" operator="notEqual" aboveAverage="0" equalAverage="0" bottom="0" percent="0" rank="0" text="" dxfId="0">
      <formula>0</formula>
    </cfRule>
  </conditionalFormatting>
  <conditionalFormatting sqref="F51">
    <cfRule type="cellIs" priority="1993" operator="notEqual" aboveAverage="0" equalAverage="0" bottom="0" percent="0" rank="0" text="" dxfId="0">
      <formula>0</formula>
    </cfRule>
  </conditionalFormatting>
  <conditionalFormatting sqref="G51">
    <cfRule type="cellIs" priority="1994" operator="notEqual" aboveAverage="0" equalAverage="0" bottom="0" percent="0" rank="0" text="" dxfId="0">
      <formula>0</formula>
    </cfRule>
  </conditionalFormatting>
  <conditionalFormatting sqref="H51">
    <cfRule type="cellIs" priority="1995" operator="notEqual" aboveAverage="0" equalAverage="0" bottom="0" percent="0" rank="0" text="" dxfId="0">
      <formula>0</formula>
    </cfRule>
  </conditionalFormatting>
  <conditionalFormatting sqref="I51">
    <cfRule type="cellIs" priority="1996" operator="notEqual" aboveAverage="0" equalAverage="0" bottom="0" percent="0" rank="0" text="" dxfId="0">
      <formula>0</formula>
    </cfRule>
  </conditionalFormatting>
  <conditionalFormatting sqref="J51">
    <cfRule type="cellIs" priority="1997" operator="notEqual" aboveAverage="0" equalAverage="0" bottom="0" percent="0" rank="0" text="" dxfId="0">
      <formula>0</formula>
    </cfRule>
  </conditionalFormatting>
  <conditionalFormatting sqref="M51">
    <cfRule type="cellIs" priority="1998" operator="notEqual" aboveAverage="0" equalAverage="0" bottom="0" percent="0" rank="0" text="" dxfId="0">
      <formula>0</formula>
    </cfRule>
  </conditionalFormatting>
  <conditionalFormatting sqref="P51">
    <cfRule type="cellIs" priority="1999" operator="notEqual" aboveAverage="0" equalAverage="0" bottom="0" percent="0" rank="0" text="" dxfId="0">
      <formula>0</formula>
    </cfRule>
  </conditionalFormatting>
  <conditionalFormatting sqref="Q51">
    <cfRule type="cellIs" priority="2000" operator="notEqual" aboveAverage="0" equalAverage="0" bottom="0" percent="0" rank="0" text="" dxfId="0">
      <formula>0</formula>
    </cfRule>
  </conditionalFormatting>
  <conditionalFormatting sqref="R51">
    <cfRule type="cellIs" priority="2001" operator="notEqual" aboveAverage="0" equalAverage="0" bottom="0" percent="0" rank="0" text="" dxfId="0">
      <formula>0</formula>
    </cfRule>
  </conditionalFormatting>
  <conditionalFormatting sqref="S51">
    <cfRule type="cellIs" priority="2002" operator="notEqual" aboveAverage="0" equalAverage="0" bottom="0" percent="0" rank="0" text="" dxfId="0">
      <formula>0</formula>
    </cfRule>
  </conditionalFormatting>
  <conditionalFormatting sqref="T51">
    <cfRule type="cellIs" priority="2003" operator="notEqual" aboveAverage="0" equalAverage="0" bottom="0" percent="0" rank="0" text="" dxfId="0">
      <formula>0</formula>
    </cfRule>
  </conditionalFormatting>
  <conditionalFormatting sqref="U51">
    <cfRule type="cellIs" priority="2004" operator="notEqual" aboveAverage="0" equalAverage="0" bottom="0" percent="0" rank="0" text="" dxfId="0">
      <formula>0</formula>
    </cfRule>
  </conditionalFormatting>
  <conditionalFormatting sqref="V51">
    <cfRule type="cellIs" priority="2005" operator="notEqual" aboveAverage="0" equalAverage="0" bottom="0" percent="0" rank="0" text="" dxfId="0">
      <formula>0</formula>
    </cfRule>
  </conditionalFormatting>
  <conditionalFormatting sqref="W51">
    <cfRule type="cellIs" priority="2006" operator="notEqual" aboveAverage="0" equalAverage="0" bottom="0" percent="0" rank="0" text="" dxfId="0">
      <formula>0</formula>
    </cfRule>
  </conditionalFormatting>
  <conditionalFormatting sqref="X51">
    <cfRule type="cellIs" priority="2007" operator="notEqual" aboveAverage="0" equalAverage="0" bottom="0" percent="0" rank="0" text="" dxfId="0">
      <formula>0</formula>
    </cfRule>
  </conditionalFormatting>
  <conditionalFormatting sqref="Y51">
    <cfRule type="cellIs" priority="2008" operator="notEqual" aboveAverage="0" equalAverage="0" bottom="0" percent="0" rank="0" text="" dxfId="0">
      <formula>0</formula>
    </cfRule>
  </conditionalFormatting>
  <conditionalFormatting sqref="Z51">
    <cfRule type="cellIs" priority="2009" operator="notEqual" aboveAverage="0" equalAverage="0" bottom="0" percent="0" rank="0" text="" dxfId="0">
      <formula>0</formula>
    </cfRule>
  </conditionalFormatting>
  <conditionalFormatting sqref="AA51">
    <cfRule type="cellIs" priority="2010" operator="notEqual" aboveAverage="0" equalAverage="0" bottom="0" percent="0" rank="0" text="" dxfId="0">
      <formula>0</formula>
    </cfRule>
  </conditionalFormatting>
  <conditionalFormatting sqref="AB51">
    <cfRule type="cellIs" priority="2011" operator="notEqual" aboveAverage="0" equalAverage="0" bottom="0" percent="0" rank="0" text="" dxfId="0">
      <formula>0</formula>
    </cfRule>
  </conditionalFormatting>
  <conditionalFormatting sqref="AC51">
    <cfRule type="cellIs" priority="2012" operator="notEqual" aboveAverage="0" equalAverage="0" bottom="0" percent="0" rank="0" text="" dxfId="0">
      <formula>0</formula>
    </cfRule>
  </conditionalFormatting>
  <conditionalFormatting sqref="AD51">
    <cfRule type="cellIs" priority="2013" operator="notEqual" aboveAverage="0" equalAverage="0" bottom="0" percent="0" rank="0" text="" dxfId="0">
      <formula>0</formula>
    </cfRule>
  </conditionalFormatting>
  <conditionalFormatting sqref="AE51">
    <cfRule type="cellIs" priority="2014" operator="notEqual" aboveAverage="0" equalAverage="0" bottom="0" percent="0" rank="0" text="" dxfId="0">
      <formula>0</formula>
    </cfRule>
  </conditionalFormatting>
  <conditionalFormatting sqref="AF51">
    <cfRule type="cellIs" priority="2015" operator="notEqual" aboveAverage="0" equalAverage="0" bottom="0" percent="0" rank="0" text="" dxfId="0">
      <formula>0</formula>
    </cfRule>
  </conditionalFormatting>
  <conditionalFormatting sqref="AG51">
    <cfRule type="cellIs" priority="2016" operator="notEqual" aboveAverage="0" equalAverage="0" bottom="0" percent="0" rank="0" text="" dxfId="0">
      <formula>0</formula>
    </cfRule>
  </conditionalFormatting>
  <conditionalFormatting sqref="AH51">
    <cfRule type="cellIs" priority="2017" operator="notEqual" aboveAverage="0" equalAverage="0" bottom="0" percent="0" rank="0" text="" dxfId="0">
      <formula>0</formula>
    </cfRule>
  </conditionalFormatting>
  <conditionalFormatting sqref="AI51">
    <cfRule type="cellIs" priority="2018" operator="notEqual" aboveAverage="0" equalAverage="0" bottom="0" percent="0" rank="0" text="" dxfId="0">
      <formula>0</formula>
    </cfRule>
  </conditionalFormatting>
  <conditionalFormatting sqref="AJ51">
    <cfRule type="cellIs" priority="2019" operator="notEqual" aboveAverage="0" equalAverage="0" bottom="0" percent="0" rank="0" text="" dxfId="0">
      <formula>0</formula>
    </cfRule>
  </conditionalFormatting>
  <conditionalFormatting sqref="AK51">
    <cfRule type="cellIs" priority="2020" operator="notEqual" aboveAverage="0" equalAverage="0" bottom="0" percent="0" rank="0" text="" dxfId="0">
      <formula>0</formula>
    </cfRule>
  </conditionalFormatting>
  <conditionalFormatting sqref="AL51">
    <cfRule type="cellIs" priority="2021" operator="notEqual" aboveAverage="0" equalAverage="0" bottom="0" percent="0" rank="0" text="" dxfId="0">
      <formula>0</formula>
    </cfRule>
  </conditionalFormatting>
  <conditionalFormatting sqref="AM51">
    <cfRule type="cellIs" priority="2022" operator="notEqual" aboveAverage="0" equalAverage="0" bottom="0" percent="0" rank="0" text="" dxfId="0">
      <formula>0</formula>
    </cfRule>
  </conditionalFormatting>
  <conditionalFormatting sqref="AN51">
    <cfRule type="cellIs" priority="2023" operator="notEqual" aboveAverage="0" equalAverage="0" bottom="0" percent="0" rank="0" text="" dxfId="0">
      <formula>0</formula>
    </cfRule>
  </conditionalFormatting>
  <conditionalFormatting sqref="AO51">
    <cfRule type="cellIs" priority="2024" operator="notEqual" aboveAverage="0" equalAverage="0" bottom="0" percent="0" rank="0" text="" dxfId="0">
      <formula>0</formula>
    </cfRule>
  </conditionalFormatting>
  <conditionalFormatting sqref="AP51">
    <cfRule type="cellIs" priority="2025" operator="notEqual" aboveAverage="0" equalAverage="0" bottom="0" percent="0" rank="0" text="" dxfId="0">
      <formula>0</formula>
    </cfRule>
  </conditionalFormatting>
  <conditionalFormatting sqref="AQ51">
    <cfRule type="cellIs" priority="2026" operator="notEqual" aboveAverage="0" equalAverage="0" bottom="0" percent="0" rank="0" text="" dxfId="0">
      <formula>0</formula>
    </cfRule>
  </conditionalFormatting>
  <conditionalFormatting sqref="AR51">
    <cfRule type="cellIs" priority="2027" operator="notEqual" aboveAverage="0" equalAverage="0" bottom="0" percent="0" rank="0" text="" dxfId="0">
      <formula>0</formula>
    </cfRule>
  </conditionalFormatting>
  <conditionalFormatting sqref="AS51">
    <cfRule type="cellIs" priority="2028" operator="notEqual" aboveAverage="0" equalAverage="0" bottom="0" percent="0" rank="0" text="" dxfId="0">
      <formula>0</formula>
    </cfRule>
  </conditionalFormatting>
  <conditionalFormatting sqref="AT51">
    <cfRule type="cellIs" priority="2029" operator="notEqual" aboveAverage="0" equalAverage="0" bottom="0" percent="0" rank="0" text="" dxfId="0">
      <formula>0</formula>
    </cfRule>
  </conditionalFormatting>
  <conditionalFormatting sqref="AU51">
    <cfRule type="cellIs" priority="2030" operator="notEqual" aboveAverage="0" equalAverage="0" bottom="0" percent="0" rank="0" text="" dxfId="0">
      <formula>0</formula>
    </cfRule>
  </conditionalFormatting>
  <conditionalFormatting sqref="AV51">
    <cfRule type="cellIs" priority="2031" operator="notEqual" aboveAverage="0" equalAverage="0" bottom="0" percent="0" rank="0" text="" dxfId="0">
      <formula>0</formula>
    </cfRule>
  </conditionalFormatting>
  <conditionalFormatting sqref="AW51">
    <cfRule type="cellIs" priority="2032" operator="notEqual" aboveAverage="0" equalAverage="0" bottom="0" percent="0" rank="0" text="" dxfId="0">
      <formula>0</formula>
    </cfRule>
  </conditionalFormatting>
  <conditionalFormatting sqref="AX51">
    <cfRule type="cellIs" priority="2033" operator="notEqual" aboveAverage="0" equalAverage="0" bottom="0" percent="0" rank="0" text="" dxfId="0">
      <formula>0</formula>
    </cfRule>
  </conditionalFormatting>
  <conditionalFormatting sqref="AY51">
    <cfRule type="cellIs" priority="2034" operator="notEqual" aboveAverage="0" equalAverage="0" bottom="0" percent="0" rank="0" text="" dxfId="0">
      <formula>0</formula>
    </cfRule>
  </conditionalFormatting>
  <conditionalFormatting sqref="AZ51">
    <cfRule type="cellIs" priority="2035" operator="notEqual" aboveAverage="0" equalAverage="0" bottom="0" percent="0" rank="0" text="" dxfId="0">
      <formula>0</formula>
    </cfRule>
  </conditionalFormatting>
  <conditionalFormatting sqref="BA51">
    <cfRule type="cellIs" priority="2036" operator="notEqual" aboveAverage="0" equalAverage="0" bottom="0" percent="0" rank="0" text="" dxfId="0">
      <formula>0</formula>
    </cfRule>
  </conditionalFormatting>
  <conditionalFormatting sqref="BB51">
    <cfRule type="cellIs" priority="2037" operator="notEqual" aboveAverage="0" equalAverage="0" bottom="0" percent="0" rank="0" text="" dxfId="0">
      <formula>0</formula>
    </cfRule>
  </conditionalFormatting>
  <conditionalFormatting sqref="BC51">
    <cfRule type="cellIs" priority="2038" operator="notEqual" aboveAverage="0" equalAverage="0" bottom="0" percent="0" rank="0" text="" dxfId="0">
      <formula>0</formula>
    </cfRule>
  </conditionalFormatting>
  <conditionalFormatting sqref="BD51">
    <cfRule type="cellIs" priority="2039" operator="notEqual" aboveAverage="0" equalAverage="0" bottom="0" percent="0" rank="0" text="" dxfId="0">
      <formula>0</formula>
    </cfRule>
  </conditionalFormatting>
  <conditionalFormatting sqref="BE51">
    <cfRule type="cellIs" priority="2040" operator="notEqual" aboveAverage="0" equalAverage="0" bottom="0" percent="0" rank="0" text="" dxfId="0">
      <formula>0</formula>
    </cfRule>
  </conditionalFormatting>
  <conditionalFormatting sqref="BF51">
    <cfRule type="cellIs" priority="2041" operator="notEqual" aboveAverage="0" equalAverage="0" bottom="0" percent="0" rank="0" text="" dxfId="0">
      <formula>0</formula>
    </cfRule>
  </conditionalFormatting>
  <conditionalFormatting sqref="BG51">
    <cfRule type="cellIs" priority="2042" operator="notEqual" aboveAverage="0" equalAverage="0" bottom="0" percent="0" rank="0" text="" dxfId="0">
      <formula>0</formula>
    </cfRule>
  </conditionalFormatting>
  <conditionalFormatting sqref="BH51">
    <cfRule type="cellIs" priority="2043" operator="notEqual" aboveAverage="0" equalAverage="0" bottom="0" percent="0" rank="0" text="" dxfId="0">
      <formula>0</formula>
    </cfRule>
  </conditionalFormatting>
  <conditionalFormatting sqref="BI51">
    <cfRule type="cellIs" priority="2044" operator="notEqual" aboveAverage="0" equalAverage="0" bottom="0" percent="0" rank="0" text="" dxfId="0">
      <formula>0</formula>
    </cfRule>
  </conditionalFormatting>
  <conditionalFormatting sqref="BJ51">
    <cfRule type="cellIs" priority="2045" operator="notEqual" aboveAverage="0" equalAverage="0" bottom="0" percent="0" rank="0" text="" dxfId="0">
      <formula>0</formula>
    </cfRule>
  </conditionalFormatting>
  <conditionalFormatting sqref="BK51">
    <cfRule type="cellIs" priority="2046" operator="notEqual" aboveAverage="0" equalAverage="0" bottom="0" percent="0" rank="0" text="" dxfId="0">
      <formula>0</formula>
    </cfRule>
  </conditionalFormatting>
  <conditionalFormatting sqref="BL51">
    <cfRule type="cellIs" priority="2047" operator="notEqual" aboveAverage="0" equalAverage="0" bottom="0" percent="0" rank="0" text="" dxfId="0">
      <formula>0</formula>
    </cfRule>
  </conditionalFormatting>
  <conditionalFormatting sqref="E52">
    <cfRule type="cellIs" priority="2048" operator="notEqual" aboveAverage="0" equalAverage="0" bottom="0" percent="0" rank="0" text="" dxfId="0">
      <formula>0</formula>
    </cfRule>
  </conditionalFormatting>
  <conditionalFormatting sqref="F52">
    <cfRule type="cellIs" priority="2049" operator="notEqual" aboveAverage="0" equalAverage="0" bottom="0" percent="0" rank="0" text="" dxfId="0">
      <formula>0</formula>
    </cfRule>
  </conditionalFormatting>
  <conditionalFormatting sqref="G52">
    <cfRule type="cellIs" priority="2050" operator="notEqual" aboveAverage="0" equalAverage="0" bottom="0" percent="0" rank="0" text="" dxfId="0">
      <formula>0</formula>
    </cfRule>
  </conditionalFormatting>
  <conditionalFormatting sqref="H52">
    <cfRule type="cellIs" priority="2051" operator="notEqual" aboveAverage="0" equalAverage="0" bottom="0" percent="0" rank="0" text="" dxfId="0">
      <formula>0</formula>
    </cfRule>
  </conditionalFormatting>
  <conditionalFormatting sqref="I52">
    <cfRule type="cellIs" priority="2052" operator="notEqual" aboveAverage="0" equalAverage="0" bottom="0" percent="0" rank="0" text="" dxfId="0">
      <formula>0</formula>
    </cfRule>
  </conditionalFormatting>
  <conditionalFormatting sqref="J52">
    <cfRule type="cellIs" priority="2053" operator="notEqual" aboveAverage="0" equalAverage="0" bottom="0" percent="0" rank="0" text="" dxfId="0">
      <formula>0</formula>
    </cfRule>
  </conditionalFormatting>
  <conditionalFormatting sqref="M52">
    <cfRule type="cellIs" priority="2054" operator="notEqual" aboveAverage="0" equalAverage="0" bottom="0" percent="0" rank="0" text="" dxfId="0">
      <formula>0</formula>
    </cfRule>
  </conditionalFormatting>
  <conditionalFormatting sqref="P52">
    <cfRule type="cellIs" priority="2055" operator="notEqual" aboveAverage="0" equalAverage="0" bottom="0" percent="0" rank="0" text="" dxfId="0">
      <formula>0</formula>
    </cfRule>
  </conditionalFormatting>
  <conditionalFormatting sqref="Q52">
    <cfRule type="cellIs" priority="2056" operator="notEqual" aboveAverage="0" equalAverage="0" bottom="0" percent="0" rank="0" text="" dxfId="0">
      <formula>0</formula>
    </cfRule>
  </conditionalFormatting>
  <conditionalFormatting sqref="R52">
    <cfRule type="cellIs" priority="2057" operator="notEqual" aboveAverage="0" equalAverage="0" bottom="0" percent="0" rank="0" text="" dxfId="0">
      <formula>0</formula>
    </cfRule>
  </conditionalFormatting>
  <conditionalFormatting sqref="S52">
    <cfRule type="cellIs" priority="2058" operator="notEqual" aboveAverage="0" equalAverage="0" bottom="0" percent="0" rank="0" text="" dxfId="0">
      <formula>0</formula>
    </cfRule>
  </conditionalFormatting>
  <conditionalFormatting sqref="T52">
    <cfRule type="cellIs" priority="2059" operator="notEqual" aboveAverage="0" equalAverage="0" bottom="0" percent="0" rank="0" text="" dxfId="0">
      <formula>0</formula>
    </cfRule>
  </conditionalFormatting>
  <conditionalFormatting sqref="U52">
    <cfRule type="cellIs" priority="2060" operator="notEqual" aboveAverage="0" equalAverage="0" bottom="0" percent="0" rank="0" text="" dxfId="0">
      <formula>0</formula>
    </cfRule>
  </conditionalFormatting>
  <conditionalFormatting sqref="V52">
    <cfRule type="cellIs" priority="2061" operator="notEqual" aboveAverage="0" equalAverage="0" bottom="0" percent="0" rank="0" text="" dxfId="0">
      <formula>0</formula>
    </cfRule>
  </conditionalFormatting>
  <conditionalFormatting sqref="W52">
    <cfRule type="cellIs" priority="2062" operator="notEqual" aboveAverage="0" equalAverage="0" bottom="0" percent="0" rank="0" text="" dxfId="0">
      <formula>0</formula>
    </cfRule>
  </conditionalFormatting>
  <conditionalFormatting sqref="X52">
    <cfRule type="cellIs" priority="2063" operator="notEqual" aboveAverage="0" equalAverage="0" bottom="0" percent="0" rank="0" text="" dxfId="0">
      <formula>0</formula>
    </cfRule>
  </conditionalFormatting>
  <conditionalFormatting sqref="Y52">
    <cfRule type="cellIs" priority="2064" operator="notEqual" aboveAverage="0" equalAverage="0" bottom="0" percent="0" rank="0" text="" dxfId="0">
      <formula>0</formula>
    </cfRule>
  </conditionalFormatting>
  <conditionalFormatting sqref="Z52">
    <cfRule type="cellIs" priority="2065" operator="notEqual" aboveAverage="0" equalAverage="0" bottom="0" percent="0" rank="0" text="" dxfId="0">
      <formula>0</formula>
    </cfRule>
  </conditionalFormatting>
  <conditionalFormatting sqref="AA52">
    <cfRule type="cellIs" priority="2066" operator="notEqual" aboveAverage="0" equalAverage="0" bottom="0" percent="0" rank="0" text="" dxfId="0">
      <formula>0</formula>
    </cfRule>
  </conditionalFormatting>
  <conditionalFormatting sqref="AB52">
    <cfRule type="cellIs" priority="2067" operator="notEqual" aboveAverage="0" equalAverage="0" bottom="0" percent="0" rank="0" text="" dxfId="0">
      <formula>0</formula>
    </cfRule>
  </conditionalFormatting>
  <conditionalFormatting sqref="AC52">
    <cfRule type="cellIs" priority="2068" operator="notEqual" aboveAverage="0" equalAverage="0" bottom="0" percent="0" rank="0" text="" dxfId="0">
      <formula>0</formula>
    </cfRule>
  </conditionalFormatting>
  <conditionalFormatting sqref="AD52">
    <cfRule type="cellIs" priority="2069" operator="notEqual" aboveAverage="0" equalAverage="0" bottom="0" percent="0" rank="0" text="" dxfId="0">
      <formula>0</formula>
    </cfRule>
  </conditionalFormatting>
  <conditionalFormatting sqref="AE52">
    <cfRule type="cellIs" priority="2070" operator="notEqual" aboveAverage="0" equalAverage="0" bottom="0" percent="0" rank="0" text="" dxfId="0">
      <formula>0</formula>
    </cfRule>
  </conditionalFormatting>
  <conditionalFormatting sqref="AF52">
    <cfRule type="cellIs" priority="2071" operator="notEqual" aboveAverage="0" equalAverage="0" bottom="0" percent="0" rank="0" text="" dxfId="0">
      <formula>0</formula>
    </cfRule>
  </conditionalFormatting>
  <conditionalFormatting sqref="AG52">
    <cfRule type="cellIs" priority="2072" operator="notEqual" aboveAverage="0" equalAverage="0" bottom="0" percent="0" rank="0" text="" dxfId="0">
      <formula>0</formula>
    </cfRule>
  </conditionalFormatting>
  <conditionalFormatting sqref="AH52">
    <cfRule type="cellIs" priority="2073" operator="notEqual" aboveAverage="0" equalAverage="0" bottom="0" percent="0" rank="0" text="" dxfId="0">
      <formula>0</formula>
    </cfRule>
  </conditionalFormatting>
  <conditionalFormatting sqref="AI52">
    <cfRule type="cellIs" priority="2074" operator="notEqual" aboveAverage="0" equalAverage="0" bottom="0" percent="0" rank="0" text="" dxfId="0">
      <formula>0</formula>
    </cfRule>
  </conditionalFormatting>
  <conditionalFormatting sqref="AJ52">
    <cfRule type="cellIs" priority="2075" operator="notEqual" aboveAverage="0" equalAverage="0" bottom="0" percent="0" rank="0" text="" dxfId="0">
      <formula>0</formula>
    </cfRule>
  </conditionalFormatting>
  <conditionalFormatting sqref="AK52">
    <cfRule type="cellIs" priority="2076" operator="notEqual" aboveAverage="0" equalAverage="0" bottom="0" percent="0" rank="0" text="" dxfId="0">
      <formula>0</formula>
    </cfRule>
  </conditionalFormatting>
  <conditionalFormatting sqref="AL52">
    <cfRule type="cellIs" priority="2077" operator="notEqual" aboveAverage="0" equalAverage="0" bottom="0" percent="0" rank="0" text="" dxfId="0">
      <formula>0</formula>
    </cfRule>
  </conditionalFormatting>
  <conditionalFormatting sqref="AM52">
    <cfRule type="cellIs" priority="2078" operator="notEqual" aboveAverage="0" equalAverage="0" bottom="0" percent="0" rank="0" text="" dxfId="0">
      <formula>0</formula>
    </cfRule>
  </conditionalFormatting>
  <conditionalFormatting sqref="AN52">
    <cfRule type="cellIs" priority="2079" operator="notEqual" aboveAverage="0" equalAverage="0" bottom="0" percent="0" rank="0" text="" dxfId="0">
      <formula>0</formula>
    </cfRule>
  </conditionalFormatting>
  <conditionalFormatting sqref="AO52">
    <cfRule type="cellIs" priority="2080" operator="notEqual" aboveAverage="0" equalAverage="0" bottom="0" percent="0" rank="0" text="" dxfId="0">
      <formula>0</formula>
    </cfRule>
  </conditionalFormatting>
  <conditionalFormatting sqref="AP52">
    <cfRule type="cellIs" priority="2081" operator="notEqual" aboveAverage="0" equalAverage="0" bottom="0" percent="0" rank="0" text="" dxfId="0">
      <formula>0</formula>
    </cfRule>
  </conditionalFormatting>
  <conditionalFormatting sqref="AQ52">
    <cfRule type="cellIs" priority="2082" operator="notEqual" aboveAverage="0" equalAverage="0" bottom="0" percent="0" rank="0" text="" dxfId="0">
      <formula>0</formula>
    </cfRule>
  </conditionalFormatting>
  <conditionalFormatting sqref="AR52">
    <cfRule type="cellIs" priority="2083" operator="notEqual" aboveAverage="0" equalAverage="0" bottom="0" percent="0" rank="0" text="" dxfId="0">
      <formula>0</formula>
    </cfRule>
  </conditionalFormatting>
  <conditionalFormatting sqref="AS52">
    <cfRule type="cellIs" priority="2084" operator="notEqual" aboveAverage="0" equalAverage="0" bottom="0" percent="0" rank="0" text="" dxfId="0">
      <formula>0</formula>
    </cfRule>
  </conditionalFormatting>
  <conditionalFormatting sqref="AT52">
    <cfRule type="cellIs" priority="2085" operator="notEqual" aboveAverage="0" equalAverage="0" bottom="0" percent="0" rank="0" text="" dxfId="0">
      <formula>0</formula>
    </cfRule>
  </conditionalFormatting>
  <conditionalFormatting sqref="AU52">
    <cfRule type="cellIs" priority="2086" operator="notEqual" aboveAverage="0" equalAverage="0" bottom="0" percent="0" rank="0" text="" dxfId="0">
      <formula>0</formula>
    </cfRule>
  </conditionalFormatting>
  <conditionalFormatting sqref="AV52">
    <cfRule type="cellIs" priority="2087" operator="notEqual" aboveAverage="0" equalAverage="0" bottom="0" percent="0" rank="0" text="" dxfId="0">
      <formula>0</formula>
    </cfRule>
  </conditionalFormatting>
  <conditionalFormatting sqref="AW52">
    <cfRule type="cellIs" priority="2088" operator="notEqual" aboveAverage="0" equalAverage="0" bottom="0" percent="0" rank="0" text="" dxfId="0">
      <formula>0</formula>
    </cfRule>
  </conditionalFormatting>
  <conditionalFormatting sqref="AX52">
    <cfRule type="cellIs" priority="2089" operator="notEqual" aboveAverage="0" equalAverage="0" bottom="0" percent="0" rank="0" text="" dxfId="0">
      <formula>0</formula>
    </cfRule>
  </conditionalFormatting>
  <conditionalFormatting sqref="AY52">
    <cfRule type="cellIs" priority="2090" operator="notEqual" aboveAverage="0" equalAverage="0" bottom="0" percent="0" rank="0" text="" dxfId="0">
      <formula>0</formula>
    </cfRule>
  </conditionalFormatting>
  <conditionalFormatting sqref="AZ52">
    <cfRule type="cellIs" priority="2091" operator="notEqual" aboveAverage="0" equalAverage="0" bottom="0" percent="0" rank="0" text="" dxfId="0">
      <formula>0</formula>
    </cfRule>
  </conditionalFormatting>
  <conditionalFormatting sqref="BA52">
    <cfRule type="cellIs" priority="2092" operator="notEqual" aboveAverage="0" equalAverage="0" bottom="0" percent="0" rank="0" text="" dxfId="0">
      <formula>0</formula>
    </cfRule>
  </conditionalFormatting>
  <conditionalFormatting sqref="BB52">
    <cfRule type="cellIs" priority="2093" operator="notEqual" aboveAverage="0" equalAverage="0" bottom="0" percent="0" rank="0" text="" dxfId="0">
      <formula>0</formula>
    </cfRule>
  </conditionalFormatting>
  <conditionalFormatting sqref="BC52">
    <cfRule type="cellIs" priority="2094" operator="notEqual" aboveAverage="0" equalAverage="0" bottom="0" percent="0" rank="0" text="" dxfId="0">
      <formula>0</formula>
    </cfRule>
  </conditionalFormatting>
  <conditionalFormatting sqref="BD52">
    <cfRule type="cellIs" priority="2095" operator="notEqual" aboveAverage="0" equalAverage="0" bottom="0" percent="0" rank="0" text="" dxfId="0">
      <formula>0</formula>
    </cfRule>
  </conditionalFormatting>
  <conditionalFormatting sqref="BE52">
    <cfRule type="cellIs" priority="2096" operator="notEqual" aboveAverage="0" equalAverage="0" bottom="0" percent="0" rank="0" text="" dxfId="0">
      <formula>0</formula>
    </cfRule>
  </conditionalFormatting>
  <conditionalFormatting sqref="BF52">
    <cfRule type="cellIs" priority="2097" operator="notEqual" aboveAverage="0" equalAverage="0" bottom="0" percent="0" rank="0" text="" dxfId="0">
      <formula>0</formula>
    </cfRule>
  </conditionalFormatting>
  <conditionalFormatting sqref="BG52">
    <cfRule type="cellIs" priority="2098" operator="notEqual" aboveAverage="0" equalAverage="0" bottom="0" percent="0" rank="0" text="" dxfId="0">
      <formula>0</formula>
    </cfRule>
  </conditionalFormatting>
  <conditionalFormatting sqref="BH52">
    <cfRule type="cellIs" priority="2099" operator="notEqual" aboveAverage="0" equalAverage="0" bottom="0" percent="0" rank="0" text="" dxfId="0">
      <formula>0</formula>
    </cfRule>
  </conditionalFormatting>
  <conditionalFormatting sqref="BI52">
    <cfRule type="cellIs" priority="2100" operator="notEqual" aboveAverage="0" equalAverage="0" bottom="0" percent="0" rank="0" text="" dxfId="0">
      <formula>0</formula>
    </cfRule>
  </conditionalFormatting>
  <conditionalFormatting sqref="BJ52">
    <cfRule type="cellIs" priority="2101" operator="notEqual" aboveAverage="0" equalAverage="0" bottom="0" percent="0" rank="0" text="" dxfId="0">
      <formula>0</formula>
    </cfRule>
  </conditionalFormatting>
  <conditionalFormatting sqref="BK52">
    <cfRule type="cellIs" priority="2102" operator="notEqual" aboveAverage="0" equalAverage="0" bottom="0" percent="0" rank="0" text="" dxfId="0">
      <formula>0</formula>
    </cfRule>
  </conditionalFormatting>
  <conditionalFormatting sqref="BL52">
    <cfRule type="cellIs" priority="2103" operator="notEqual" aboveAverage="0" equalAverage="0" bottom="0" percent="0" rank="0" text="" dxfId="0">
      <formula>0</formula>
    </cfRule>
  </conditionalFormatting>
  <conditionalFormatting sqref="E53">
    <cfRule type="cellIs" priority="2104" operator="notEqual" aboveAverage="0" equalAverage="0" bottom="0" percent="0" rank="0" text="" dxfId="0">
      <formula>0</formula>
    </cfRule>
  </conditionalFormatting>
  <conditionalFormatting sqref="F53">
    <cfRule type="cellIs" priority="2105" operator="notEqual" aboveAverage="0" equalAverage="0" bottom="0" percent="0" rank="0" text="" dxfId="0">
      <formula>0</formula>
    </cfRule>
  </conditionalFormatting>
  <conditionalFormatting sqref="G53">
    <cfRule type="cellIs" priority="2106" operator="notEqual" aboveAverage="0" equalAverage="0" bottom="0" percent="0" rank="0" text="" dxfId="0">
      <formula>0</formula>
    </cfRule>
  </conditionalFormatting>
  <conditionalFormatting sqref="H53">
    <cfRule type="cellIs" priority="2107" operator="notEqual" aboveAverage="0" equalAverage="0" bottom="0" percent="0" rank="0" text="" dxfId="0">
      <formula>0</formula>
    </cfRule>
  </conditionalFormatting>
  <conditionalFormatting sqref="I53">
    <cfRule type="cellIs" priority="2108" operator="notEqual" aboveAverage="0" equalAverage="0" bottom="0" percent="0" rank="0" text="" dxfId="0">
      <formula>0</formula>
    </cfRule>
  </conditionalFormatting>
  <conditionalFormatting sqref="J53">
    <cfRule type="cellIs" priority="2109" operator="notEqual" aboveAverage="0" equalAverage="0" bottom="0" percent="0" rank="0" text="" dxfId="0">
      <formula>0</formula>
    </cfRule>
  </conditionalFormatting>
  <conditionalFormatting sqref="M53">
    <cfRule type="cellIs" priority="2110" operator="notEqual" aboveAverage="0" equalAverage="0" bottom="0" percent="0" rank="0" text="" dxfId="0">
      <formula>0</formula>
    </cfRule>
  </conditionalFormatting>
  <conditionalFormatting sqref="P53">
    <cfRule type="cellIs" priority="2111" operator="notEqual" aboveAverage="0" equalAverage="0" bottom="0" percent="0" rank="0" text="" dxfId="0">
      <formula>0</formula>
    </cfRule>
  </conditionalFormatting>
  <conditionalFormatting sqref="Q53">
    <cfRule type="cellIs" priority="2112" operator="notEqual" aboveAverage="0" equalAverage="0" bottom="0" percent="0" rank="0" text="" dxfId="0">
      <formula>0</formula>
    </cfRule>
  </conditionalFormatting>
  <conditionalFormatting sqref="R53">
    <cfRule type="cellIs" priority="2113" operator="notEqual" aboveAverage="0" equalAverage="0" bottom="0" percent="0" rank="0" text="" dxfId="0">
      <formula>0</formula>
    </cfRule>
  </conditionalFormatting>
  <conditionalFormatting sqref="S53">
    <cfRule type="cellIs" priority="2114" operator="notEqual" aboveAverage="0" equalAverage="0" bottom="0" percent="0" rank="0" text="" dxfId="0">
      <formula>0</formula>
    </cfRule>
  </conditionalFormatting>
  <conditionalFormatting sqref="T53">
    <cfRule type="cellIs" priority="2115" operator="notEqual" aboveAverage="0" equalAverage="0" bottom="0" percent="0" rank="0" text="" dxfId="0">
      <formula>0</formula>
    </cfRule>
  </conditionalFormatting>
  <conditionalFormatting sqref="U53">
    <cfRule type="cellIs" priority="2116" operator="notEqual" aboveAverage="0" equalAverage="0" bottom="0" percent="0" rank="0" text="" dxfId="0">
      <formula>0</formula>
    </cfRule>
  </conditionalFormatting>
  <conditionalFormatting sqref="V53">
    <cfRule type="cellIs" priority="2117" operator="notEqual" aboveAverage="0" equalAverage="0" bottom="0" percent="0" rank="0" text="" dxfId="0">
      <formula>0</formula>
    </cfRule>
  </conditionalFormatting>
  <conditionalFormatting sqref="W53">
    <cfRule type="cellIs" priority="2118" operator="notEqual" aboveAverage="0" equalAverage="0" bottom="0" percent="0" rank="0" text="" dxfId="0">
      <formula>0</formula>
    </cfRule>
  </conditionalFormatting>
  <conditionalFormatting sqref="X53">
    <cfRule type="cellIs" priority="2119" operator="notEqual" aboveAverage="0" equalAverage="0" bottom="0" percent="0" rank="0" text="" dxfId="0">
      <formula>0</formula>
    </cfRule>
  </conditionalFormatting>
  <conditionalFormatting sqref="Y53">
    <cfRule type="cellIs" priority="2120" operator="notEqual" aboveAverage="0" equalAverage="0" bottom="0" percent="0" rank="0" text="" dxfId="0">
      <formula>0</formula>
    </cfRule>
  </conditionalFormatting>
  <conditionalFormatting sqref="Z53">
    <cfRule type="cellIs" priority="2121" operator="notEqual" aboveAverage="0" equalAverage="0" bottom="0" percent="0" rank="0" text="" dxfId="0">
      <formula>0</formula>
    </cfRule>
  </conditionalFormatting>
  <conditionalFormatting sqref="AA53">
    <cfRule type="cellIs" priority="2122" operator="notEqual" aboveAverage="0" equalAverage="0" bottom="0" percent="0" rank="0" text="" dxfId="0">
      <formula>0</formula>
    </cfRule>
  </conditionalFormatting>
  <conditionalFormatting sqref="AB53">
    <cfRule type="cellIs" priority="2123" operator="notEqual" aboveAverage="0" equalAverage="0" bottom="0" percent="0" rank="0" text="" dxfId="0">
      <formula>0</formula>
    </cfRule>
  </conditionalFormatting>
  <conditionalFormatting sqref="AC53">
    <cfRule type="cellIs" priority="2124" operator="notEqual" aboveAverage="0" equalAverage="0" bottom="0" percent="0" rank="0" text="" dxfId="0">
      <formula>0</formula>
    </cfRule>
  </conditionalFormatting>
  <conditionalFormatting sqref="AD53">
    <cfRule type="cellIs" priority="2125" operator="notEqual" aboveAverage="0" equalAverage="0" bottom="0" percent="0" rank="0" text="" dxfId="0">
      <formula>0</formula>
    </cfRule>
  </conditionalFormatting>
  <conditionalFormatting sqref="AE53">
    <cfRule type="cellIs" priority="2126" operator="notEqual" aboveAverage="0" equalAverage="0" bottom="0" percent="0" rank="0" text="" dxfId="0">
      <formula>0</formula>
    </cfRule>
  </conditionalFormatting>
  <conditionalFormatting sqref="AF53">
    <cfRule type="cellIs" priority="2127" operator="notEqual" aboveAverage="0" equalAverage="0" bottom="0" percent="0" rank="0" text="" dxfId="0">
      <formula>0</formula>
    </cfRule>
  </conditionalFormatting>
  <conditionalFormatting sqref="AG53">
    <cfRule type="cellIs" priority="2128" operator="notEqual" aboveAverage="0" equalAverage="0" bottom="0" percent="0" rank="0" text="" dxfId="0">
      <formula>0</formula>
    </cfRule>
  </conditionalFormatting>
  <conditionalFormatting sqref="AH53">
    <cfRule type="cellIs" priority="2129" operator="notEqual" aboveAverage="0" equalAverage="0" bottom="0" percent="0" rank="0" text="" dxfId="0">
      <formula>0</formula>
    </cfRule>
  </conditionalFormatting>
  <conditionalFormatting sqref="AI53">
    <cfRule type="cellIs" priority="2130" operator="notEqual" aboveAverage="0" equalAverage="0" bottom="0" percent="0" rank="0" text="" dxfId="0">
      <formula>0</formula>
    </cfRule>
  </conditionalFormatting>
  <conditionalFormatting sqref="AJ53">
    <cfRule type="cellIs" priority="2131" operator="notEqual" aboveAverage="0" equalAverage="0" bottom="0" percent="0" rank="0" text="" dxfId="0">
      <formula>0</formula>
    </cfRule>
  </conditionalFormatting>
  <conditionalFormatting sqref="AK53">
    <cfRule type="cellIs" priority="2132" operator="notEqual" aboveAverage="0" equalAverage="0" bottom="0" percent="0" rank="0" text="" dxfId="0">
      <formula>0</formula>
    </cfRule>
  </conditionalFormatting>
  <conditionalFormatting sqref="AL53">
    <cfRule type="cellIs" priority="2133" operator="notEqual" aboveAverage="0" equalAverage="0" bottom="0" percent="0" rank="0" text="" dxfId="0">
      <formula>0</formula>
    </cfRule>
  </conditionalFormatting>
  <conditionalFormatting sqref="AM53">
    <cfRule type="cellIs" priority="2134" operator="notEqual" aboveAverage="0" equalAverage="0" bottom="0" percent="0" rank="0" text="" dxfId="0">
      <formula>0</formula>
    </cfRule>
  </conditionalFormatting>
  <conditionalFormatting sqref="AN53">
    <cfRule type="cellIs" priority="2135" operator="notEqual" aboveAverage="0" equalAverage="0" bottom="0" percent="0" rank="0" text="" dxfId="0">
      <formula>0</formula>
    </cfRule>
  </conditionalFormatting>
  <conditionalFormatting sqref="AO53">
    <cfRule type="cellIs" priority="2136" operator="notEqual" aboveAverage="0" equalAverage="0" bottom="0" percent="0" rank="0" text="" dxfId="0">
      <formula>0</formula>
    </cfRule>
  </conditionalFormatting>
  <conditionalFormatting sqref="AP53">
    <cfRule type="cellIs" priority="2137" operator="notEqual" aboveAverage="0" equalAverage="0" bottom="0" percent="0" rank="0" text="" dxfId="0">
      <formula>0</formula>
    </cfRule>
  </conditionalFormatting>
  <conditionalFormatting sqref="AQ53">
    <cfRule type="cellIs" priority="2138" operator="notEqual" aboveAverage="0" equalAverage="0" bottom="0" percent="0" rank="0" text="" dxfId="0">
      <formula>0</formula>
    </cfRule>
  </conditionalFormatting>
  <conditionalFormatting sqref="AR53">
    <cfRule type="cellIs" priority="2139" operator="notEqual" aboveAverage="0" equalAverage="0" bottom="0" percent="0" rank="0" text="" dxfId="0">
      <formula>0</formula>
    </cfRule>
  </conditionalFormatting>
  <conditionalFormatting sqref="AS53">
    <cfRule type="cellIs" priority="2140" operator="notEqual" aboveAverage="0" equalAverage="0" bottom="0" percent="0" rank="0" text="" dxfId="0">
      <formula>0</formula>
    </cfRule>
  </conditionalFormatting>
  <conditionalFormatting sqref="AT53">
    <cfRule type="cellIs" priority="2141" operator="notEqual" aboveAverage="0" equalAverage="0" bottom="0" percent="0" rank="0" text="" dxfId="0">
      <formula>0</formula>
    </cfRule>
  </conditionalFormatting>
  <conditionalFormatting sqref="AU53">
    <cfRule type="cellIs" priority="2142" operator="notEqual" aboveAverage="0" equalAverage="0" bottom="0" percent="0" rank="0" text="" dxfId="0">
      <formula>0</formula>
    </cfRule>
  </conditionalFormatting>
  <conditionalFormatting sqref="AV53">
    <cfRule type="cellIs" priority="2143" operator="notEqual" aboveAverage="0" equalAverage="0" bottom="0" percent="0" rank="0" text="" dxfId="0">
      <formula>0</formula>
    </cfRule>
  </conditionalFormatting>
  <conditionalFormatting sqref="AW53">
    <cfRule type="cellIs" priority="2144" operator="notEqual" aboveAverage="0" equalAverage="0" bottom="0" percent="0" rank="0" text="" dxfId="0">
      <formula>0</formula>
    </cfRule>
  </conditionalFormatting>
  <conditionalFormatting sqref="AX53">
    <cfRule type="cellIs" priority="2145" operator="notEqual" aboveAverage="0" equalAverage="0" bottom="0" percent="0" rank="0" text="" dxfId="0">
      <formula>0</formula>
    </cfRule>
  </conditionalFormatting>
  <conditionalFormatting sqref="AY53">
    <cfRule type="cellIs" priority="2146" operator="notEqual" aboveAverage="0" equalAverage="0" bottom="0" percent="0" rank="0" text="" dxfId="0">
      <formula>0</formula>
    </cfRule>
  </conditionalFormatting>
  <conditionalFormatting sqref="AZ53">
    <cfRule type="cellIs" priority="2147" operator="notEqual" aboveAverage="0" equalAverage="0" bottom="0" percent="0" rank="0" text="" dxfId="0">
      <formula>0</formula>
    </cfRule>
  </conditionalFormatting>
  <conditionalFormatting sqref="BA53">
    <cfRule type="cellIs" priority="2148" operator="notEqual" aboveAverage="0" equalAverage="0" bottom="0" percent="0" rank="0" text="" dxfId="0">
      <formula>0</formula>
    </cfRule>
  </conditionalFormatting>
  <conditionalFormatting sqref="BB53">
    <cfRule type="cellIs" priority="2149" operator="notEqual" aboveAverage="0" equalAverage="0" bottom="0" percent="0" rank="0" text="" dxfId="0">
      <formula>0</formula>
    </cfRule>
  </conditionalFormatting>
  <conditionalFormatting sqref="BC53">
    <cfRule type="cellIs" priority="2150" operator="notEqual" aboveAverage="0" equalAverage="0" bottom="0" percent="0" rank="0" text="" dxfId="0">
      <formula>0</formula>
    </cfRule>
  </conditionalFormatting>
  <conditionalFormatting sqref="BD53">
    <cfRule type="cellIs" priority="2151" operator="notEqual" aboveAverage="0" equalAverage="0" bottom="0" percent="0" rank="0" text="" dxfId="0">
      <formula>0</formula>
    </cfRule>
  </conditionalFormatting>
  <conditionalFormatting sqref="BE53">
    <cfRule type="cellIs" priority="2152" operator="notEqual" aboveAverage="0" equalAverage="0" bottom="0" percent="0" rank="0" text="" dxfId="0">
      <formula>0</formula>
    </cfRule>
  </conditionalFormatting>
  <conditionalFormatting sqref="BF53">
    <cfRule type="cellIs" priority="2153" operator="notEqual" aboveAverage="0" equalAverage="0" bottom="0" percent="0" rank="0" text="" dxfId="0">
      <formula>0</formula>
    </cfRule>
  </conditionalFormatting>
  <conditionalFormatting sqref="BG53">
    <cfRule type="cellIs" priority="2154" operator="notEqual" aboveAverage="0" equalAverage="0" bottom="0" percent="0" rank="0" text="" dxfId="0">
      <formula>0</formula>
    </cfRule>
  </conditionalFormatting>
  <conditionalFormatting sqref="BH53">
    <cfRule type="cellIs" priority="2155" operator="notEqual" aboveAverage="0" equalAverage="0" bottom="0" percent="0" rank="0" text="" dxfId="0">
      <formula>0</formula>
    </cfRule>
  </conditionalFormatting>
  <conditionalFormatting sqref="BI53">
    <cfRule type="cellIs" priority="2156" operator="notEqual" aboveAverage="0" equalAverage="0" bottom="0" percent="0" rank="0" text="" dxfId="0">
      <formula>0</formula>
    </cfRule>
  </conditionalFormatting>
  <conditionalFormatting sqref="BJ53">
    <cfRule type="cellIs" priority="2157" operator="notEqual" aboveAverage="0" equalAverage="0" bottom="0" percent="0" rank="0" text="" dxfId="0">
      <formula>0</formula>
    </cfRule>
  </conditionalFormatting>
  <conditionalFormatting sqref="BK53">
    <cfRule type="cellIs" priority="2158" operator="notEqual" aboveAverage="0" equalAverage="0" bottom="0" percent="0" rank="0" text="" dxfId="0">
      <formula>0</formula>
    </cfRule>
  </conditionalFormatting>
  <conditionalFormatting sqref="BL53">
    <cfRule type="cellIs" priority="2159" operator="notEqual" aboveAverage="0" equalAverage="0" bottom="0" percent="0" rank="0" text="" dxfId="0">
      <formula>0</formula>
    </cfRule>
  </conditionalFormatting>
  <conditionalFormatting sqref="E54">
    <cfRule type="cellIs" priority="2160" operator="notEqual" aboveAverage="0" equalAverage="0" bottom="0" percent="0" rank="0" text="" dxfId="0">
      <formula>0</formula>
    </cfRule>
  </conditionalFormatting>
  <conditionalFormatting sqref="F54">
    <cfRule type="cellIs" priority="2161" operator="notEqual" aboveAverage="0" equalAverage="0" bottom="0" percent="0" rank="0" text="" dxfId="0">
      <formula>0</formula>
    </cfRule>
  </conditionalFormatting>
  <conditionalFormatting sqref="G54">
    <cfRule type="cellIs" priority="2162" operator="notEqual" aboveAverage="0" equalAverage="0" bottom="0" percent="0" rank="0" text="" dxfId="0">
      <formula>0</formula>
    </cfRule>
  </conditionalFormatting>
  <conditionalFormatting sqref="H54">
    <cfRule type="cellIs" priority="2163" operator="notEqual" aboveAverage="0" equalAverage="0" bottom="0" percent="0" rank="0" text="" dxfId="0">
      <formula>0</formula>
    </cfRule>
  </conditionalFormatting>
  <conditionalFormatting sqref="I54">
    <cfRule type="cellIs" priority="2164" operator="notEqual" aboveAverage="0" equalAverage="0" bottom="0" percent="0" rank="0" text="" dxfId="0">
      <formula>0</formula>
    </cfRule>
  </conditionalFormatting>
  <conditionalFormatting sqref="J54">
    <cfRule type="cellIs" priority="2165" operator="notEqual" aboveAverage="0" equalAverage="0" bottom="0" percent="0" rank="0" text="" dxfId="0">
      <formula>0</formula>
    </cfRule>
  </conditionalFormatting>
  <conditionalFormatting sqref="M54">
    <cfRule type="cellIs" priority="2166" operator="notEqual" aboveAverage="0" equalAverage="0" bottom="0" percent="0" rank="0" text="" dxfId="0">
      <formula>0</formula>
    </cfRule>
  </conditionalFormatting>
  <conditionalFormatting sqref="P54">
    <cfRule type="cellIs" priority="2167" operator="notEqual" aboveAverage="0" equalAverage="0" bottom="0" percent="0" rank="0" text="" dxfId="0">
      <formula>0</formula>
    </cfRule>
  </conditionalFormatting>
  <conditionalFormatting sqref="Q54">
    <cfRule type="cellIs" priority="2168" operator="notEqual" aboveAverage="0" equalAverage="0" bottom="0" percent="0" rank="0" text="" dxfId="0">
      <formula>0</formula>
    </cfRule>
  </conditionalFormatting>
  <conditionalFormatting sqref="R54">
    <cfRule type="cellIs" priority="2169" operator="notEqual" aboveAverage="0" equalAverage="0" bottom="0" percent="0" rank="0" text="" dxfId="0">
      <formula>0</formula>
    </cfRule>
  </conditionalFormatting>
  <conditionalFormatting sqref="S54">
    <cfRule type="cellIs" priority="2170" operator="notEqual" aboveAverage="0" equalAverage="0" bottom="0" percent="0" rank="0" text="" dxfId="0">
      <formula>0</formula>
    </cfRule>
  </conditionalFormatting>
  <conditionalFormatting sqref="T54">
    <cfRule type="cellIs" priority="2171" operator="notEqual" aboveAverage="0" equalAverage="0" bottom="0" percent="0" rank="0" text="" dxfId="0">
      <formula>0</formula>
    </cfRule>
  </conditionalFormatting>
  <conditionalFormatting sqref="U54">
    <cfRule type="cellIs" priority="2172" operator="notEqual" aboveAverage="0" equalAverage="0" bottom="0" percent="0" rank="0" text="" dxfId="0">
      <formula>0</formula>
    </cfRule>
  </conditionalFormatting>
  <conditionalFormatting sqref="V54">
    <cfRule type="cellIs" priority="2173" operator="notEqual" aboveAverage="0" equalAverage="0" bottom="0" percent="0" rank="0" text="" dxfId="0">
      <formula>0</formula>
    </cfRule>
  </conditionalFormatting>
  <conditionalFormatting sqref="W54">
    <cfRule type="cellIs" priority="2174" operator="notEqual" aboveAverage="0" equalAverage="0" bottom="0" percent="0" rank="0" text="" dxfId="0">
      <formula>0</formula>
    </cfRule>
  </conditionalFormatting>
  <conditionalFormatting sqref="X54">
    <cfRule type="cellIs" priority="2175" operator="notEqual" aboveAverage="0" equalAverage="0" bottom="0" percent="0" rank="0" text="" dxfId="0">
      <formula>0</formula>
    </cfRule>
  </conditionalFormatting>
  <conditionalFormatting sqref="Y54">
    <cfRule type="cellIs" priority="2176" operator="notEqual" aboveAverage="0" equalAverage="0" bottom="0" percent="0" rank="0" text="" dxfId="0">
      <formula>0</formula>
    </cfRule>
  </conditionalFormatting>
  <conditionalFormatting sqref="Z54">
    <cfRule type="cellIs" priority="2177" operator="notEqual" aboveAverage="0" equalAverage="0" bottom="0" percent="0" rank="0" text="" dxfId="0">
      <formula>0</formula>
    </cfRule>
  </conditionalFormatting>
  <conditionalFormatting sqref="AA54">
    <cfRule type="cellIs" priority="2178" operator="notEqual" aboveAverage="0" equalAverage="0" bottom="0" percent="0" rank="0" text="" dxfId="0">
      <formula>0</formula>
    </cfRule>
  </conditionalFormatting>
  <conditionalFormatting sqref="AB54">
    <cfRule type="cellIs" priority="2179" operator="notEqual" aboveAverage="0" equalAverage="0" bottom="0" percent="0" rank="0" text="" dxfId="0">
      <formula>0</formula>
    </cfRule>
  </conditionalFormatting>
  <conditionalFormatting sqref="AC54">
    <cfRule type="cellIs" priority="2180" operator="notEqual" aboveAverage="0" equalAverage="0" bottom="0" percent="0" rank="0" text="" dxfId="0">
      <formula>0</formula>
    </cfRule>
  </conditionalFormatting>
  <conditionalFormatting sqref="AD54">
    <cfRule type="cellIs" priority="2181" operator="notEqual" aboveAverage="0" equalAverage="0" bottom="0" percent="0" rank="0" text="" dxfId="0">
      <formula>0</formula>
    </cfRule>
  </conditionalFormatting>
  <conditionalFormatting sqref="AE54">
    <cfRule type="cellIs" priority="2182" operator="notEqual" aboveAverage="0" equalAverage="0" bottom="0" percent="0" rank="0" text="" dxfId="0">
      <formula>0</formula>
    </cfRule>
  </conditionalFormatting>
  <conditionalFormatting sqref="AF54">
    <cfRule type="cellIs" priority="2183" operator="notEqual" aboveAverage="0" equalAverage="0" bottom="0" percent="0" rank="0" text="" dxfId="0">
      <formula>0</formula>
    </cfRule>
  </conditionalFormatting>
  <conditionalFormatting sqref="AG54">
    <cfRule type="cellIs" priority="2184" operator="notEqual" aboveAverage="0" equalAverage="0" bottom="0" percent="0" rank="0" text="" dxfId="0">
      <formula>0</formula>
    </cfRule>
  </conditionalFormatting>
  <conditionalFormatting sqref="AH54">
    <cfRule type="cellIs" priority="2185" operator="notEqual" aboveAverage="0" equalAverage="0" bottom="0" percent="0" rank="0" text="" dxfId="0">
      <formula>0</formula>
    </cfRule>
  </conditionalFormatting>
  <conditionalFormatting sqref="AI54">
    <cfRule type="cellIs" priority="2186" operator="notEqual" aboveAverage="0" equalAverage="0" bottom="0" percent="0" rank="0" text="" dxfId="0">
      <formula>0</formula>
    </cfRule>
  </conditionalFormatting>
  <conditionalFormatting sqref="AJ54">
    <cfRule type="cellIs" priority="2187" operator="notEqual" aboveAverage="0" equalAverage="0" bottom="0" percent="0" rank="0" text="" dxfId="0">
      <formula>0</formula>
    </cfRule>
  </conditionalFormatting>
  <conditionalFormatting sqref="AK54">
    <cfRule type="cellIs" priority="2188" operator="notEqual" aboveAverage="0" equalAverage="0" bottom="0" percent="0" rank="0" text="" dxfId="0">
      <formula>0</formula>
    </cfRule>
  </conditionalFormatting>
  <conditionalFormatting sqref="AL54">
    <cfRule type="cellIs" priority="2189" operator="notEqual" aboveAverage="0" equalAverage="0" bottom="0" percent="0" rank="0" text="" dxfId="0">
      <formula>0</formula>
    </cfRule>
  </conditionalFormatting>
  <conditionalFormatting sqref="AM54">
    <cfRule type="cellIs" priority="2190" operator="notEqual" aboveAverage="0" equalAverage="0" bottom="0" percent="0" rank="0" text="" dxfId="0">
      <formula>0</formula>
    </cfRule>
  </conditionalFormatting>
  <conditionalFormatting sqref="AN54">
    <cfRule type="cellIs" priority="2191" operator="notEqual" aboveAverage="0" equalAverage="0" bottom="0" percent="0" rank="0" text="" dxfId="0">
      <formula>0</formula>
    </cfRule>
  </conditionalFormatting>
  <conditionalFormatting sqref="AO54">
    <cfRule type="cellIs" priority="2192" operator="notEqual" aboveAverage="0" equalAverage="0" bottom="0" percent="0" rank="0" text="" dxfId="0">
      <formula>0</formula>
    </cfRule>
  </conditionalFormatting>
  <conditionalFormatting sqref="AP54">
    <cfRule type="cellIs" priority="2193" operator="notEqual" aboveAverage="0" equalAverage="0" bottom="0" percent="0" rank="0" text="" dxfId="0">
      <formula>0</formula>
    </cfRule>
  </conditionalFormatting>
  <conditionalFormatting sqref="AQ54">
    <cfRule type="cellIs" priority="2194" operator="notEqual" aboveAverage="0" equalAverage="0" bottom="0" percent="0" rank="0" text="" dxfId="0">
      <formula>0</formula>
    </cfRule>
  </conditionalFormatting>
  <conditionalFormatting sqref="AR54">
    <cfRule type="cellIs" priority="2195" operator="notEqual" aboveAverage="0" equalAverage="0" bottom="0" percent="0" rank="0" text="" dxfId="0">
      <formula>0</formula>
    </cfRule>
  </conditionalFormatting>
  <conditionalFormatting sqref="AS54">
    <cfRule type="cellIs" priority="2196" operator="notEqual" aboveAverage="0" equalAverage="0" bottom="0" percent="0" rank="0" text="" dxfId="0">
      <formula>0</formula>
    </cfRule>
  </conditionalFormatting>
  <conditionalFormatting sqref="AT54">
    <cfRule type="cellIs" priority="2197" operator="notEqual" aboveAverage="0" equalAverage="0" bottom="0" percent="0" rank="0" text="" dxfId="0">
      <formula>0</formula>
    </cfRule>
  </conditionalFormatting>
  <conditionalFormatting sqref="AU54">
    <cfRule type="cellIs" priority="2198" operator="notEqual" aboveAverage="0" equalAverage="0" bottom="0" percent="0" rank="0" text="" dxfId="0">
      <formula>0</formula>
    </cfRule>
  </conditionalFormatting>
  <conditionalFormatting sqref="AV54">
    <cfRule type="cellIs" priority="2199" operator="notEqual" aboveAverage="0" equalAverage="0" bottom="0" percent="0" rank="0" text="" dxfId="0">
      <formula>0</formula>
    </cfRule>
  </conditionalFormatting>
  <conditionalFormatting sqref="AW54">
    <cfRule type="cellIs" priority="2200" operator="notEqual" aboveAverage="0" equalAverage="0" bottom="0" percent="0" rank="0" text="" dxfId="0">
      <formula>0</formula>
    </cfRule>
  </conditionalFormatting>
  <conditionalFormatting sqref="AX54">
    <cfRule type="cellIs" priority="2201" operator="notEqual" aboveAverage="0" equalAverage="0" bottom="0" percent="0" rank="0" text="" dxfId="0">
      <formula>0</formula>
    </cfRule>
  </conditionalFormatting>
  <conditionalFormatting sqref="AY54">
    <cfRule type="cellIs" priority="2202" operator="notEqual" aboveAverage="0" equalAverage="0" bottom="0" percent="0" rank="0" text="" dxfId="0">
      <formula>0</formula>
    </cfRule>
  </conditionalFormatting>
  <conditionalFormatting sqref="AZ54">
    <cfRule type="cellIs" priority="2203" operator="notEqual" aboveAverage="0" equalAverage="0" bottom="0" percent="0" rank="0" text="" dxfId="0">
      <formula>0</formula>
    </cfRule>
  </conditionalFormatting>
  <conditionalFormatting sqref="BA54">
    <cfRule type="cellIs" priority="2204" operator="notEqual" aboveAverage="0" equalAverage="0" bottom="0" percent="0" rank="0" text="" dxfId="0">
      <formula>0</formula>
    </cfRule>
  </conditionalFormatting>
  <conditionalFormatting sqref="BB54">
    <cfRule type="cellIs" priority="2205" operator="notEqual" aboveAverage="0" equalAverage="0" bottom="0" percent="0" rank="0" text="" dxfId="0">
      <formula>0</formula>
    </cfRule>
  </conditionalFormatting>
  <conditionalFormatting sqref="BC54">
    <cfRule type="cellIs" priority="2206" operator="notEqual" aboveAverage="0" equalAverage="0" bottom="0" percent="0" rank="0" text="" dxfId="0">
      <formula>0</formula>
    </cfRule>
  </conditionalFormatting>
  <conditionalFormatting sqref="BD54">
    <cfRule type="cellIs" priority="2207" operator="notEqual" aboveAverage="0" equalAverage="0" bottom="0" percent="0" rank="0" text="" dxfId="0">
      <formula>0</formula>
    </cfRule>
  </conditionalFormatting>
  <conditionalFormatting sqref="BE54">
    <cfRule type="cellIs" priority="2208" operator="notEqual" aboveAverage="0" equalAverage="0" bottom="0" percent="0" rank="0" text="" dxfId="0">
      <formula>0</formula>
    </cfRule>
  </conditionalFormatting>
  <conditionalFormatting sqref="BF54">
    <cfRule type="cellIs" priority="2209" operator="notEqual" aboveAverage="0" equalAverage="0" bottom="0" percent="0" rank="0" text="" dxfId="0">
      <formula>0</formula>
    </cfRule>
  </conditionalFormatting>
  <conditionalFormatting sqref="BG54">
    <cfRule type="cellIs" priority="2210" operator="notEqual" aboveAverage="0" equalAverage="0" bottom="0" percent="0" rank="0" text="" dxfId="0">
      <formula>0</formula>
    </cfRule>
  </conditionalFormatting>
  <conditionalFormatting sqref="BH54">
    <cfRule type="cellIs" priority="2211" operator="notEqual" aboveAverage="0" equalAverage="0" bottom="0" percent="0" rank="0" text="" dxfId="0">
      <formula>0</formula>
    </cfRule>
  </conditionalFormatting>
  <conditionalFormatting sqref="BI54">
    <cfRule type="cellIs" priority="2212" operator="notEqual" aboveAverage="0" equalAverage="0" bottom="0" percent="0" rank="0" text="" dxfId="0">
      <formula>0</formula>
    </cfRule>
  </conditionalFormatting>
  <conditionalFormatting sqref="BJ54">
    <cfRule type="cellIs" priority="2213" operator="notEqual" aboveAverage="0" equalAverage="0" bottom="0" percent="0" rank="0" text="" dxfId="0">
      <formula>0</formula>
    </cfRule>
  </conditionalFormatting>
  <conditionalFormatting sqref="BK54">
    <cfRule type="cellIs" priority="2214" operator="notEqual" aboveAverage="0" equalAverage="0" bottom="0" percent="0" rank="0" text="" dxfId="0">
      <formula>0</formula>
    </cfRule>
  </conditionalFormatting>
  <conditionalFormatting sqref="BL54">
    <cfRule type="cellIs" priority="2215" operator="notEqual" aboveAverage="0" equalAverage="0" bottom="0" percent="0" rank="0" text="" dxfId="0">
      <formula>0</formula>
    </cfRule>
  </conditionalFormatting>
  <conditionalFormatting sqref="E55">
    <cfRule type="cellIs" priority="2216" operator="notEqual" aboveAverage="0" equalAverage="0" bottom="0" percent="0" rank="0" text="" dxfId="0">
      <formula>0</formula>
    </cfRule>
  </conditionalFormatting>
  <conditionalFormatting sqref="F55">
    <cfRule type="cellIs" priority="2217" operator="notEqual" aboveAverage="0" equalAverage="0" bottom="0" percent="0" rank="0" text="" dxfId="0">
      <formula>0</formula>
    </cfRule>
  </conditionalFormatting>
  <conditionalFormatting sqref="G55">
    <cfRule type="cellIs" priority="2218" operator="notEqual" aboveAverage="0" equalAverage="0" bottom="0" percent="0" rank="0" text="" dxfId="0">
      <formula>0</formula>
    </cfRule>
  </conditionalFormatting>
  <conditionalFormatting sqref="H55">
    <cfRule type="cellIs" priority="2219" operator="notEqual" aboveAverage="0" equalAverage="0" bottom="0" percent="0" rank="0" text="" dxfId="0">
      <formula>0</formula>
    </cfRule>
  </conditionalFormatting>
  <conditionalFormatting sqref="I55">
    <cfRule type="cellIs" priority="2220" operator="notEqual" aboveAverage="0" equalAverage="0" bottom="0" percent="0" rank="0" text="" dxfId="0">
      <formula>0</formula>
    </cfRule>
  </conditionalFormatting>
  <conditionalFormatting sqref="J55">
    <cfRule type="cellIs" priority="2221" operator="notEqual" aboveAverage="0" equalAverage="0" bottom="0" percent="0" rank="0" text="" dxfId="0">
      <formula>0</formula>
    </cfRule>
  </conditionalFormatting>
  <conditionalFormatting sqref="M55">
    <cfRule type="cellIs" priority="2222" operator="notEqual" aboveAverage="0" equalAverage="0" bottom="0" percent="0" rank="0" text="" dxfId="0">
      <formula>0</formula>
    </cfRule>
  </conditionalFormatting>
  <conditionalFormatting sqref="P55">
    <cfRule type="cellIs" priority="2223" operator="notEqual" aboveAverage="0" equalAverage="0" bottom="0" percent="0" rank="0" text="" dxfId="0">
      <formula>0</formula>
    </cfRule>
  </conditionalFormatting>
  <conditionalFormatting sqref="Q55">
    <cfRule type="cellIs" priority="2224" operator="notEqual" aboveAverage="0" equalAverage="0" bottom="0" percent="0" rank="0" text="" dxfId="0">
      <formula>0</formula>
    </cfRule>
  </conditionalFormatting>
  <conditionalFormatting sqref="R55">
    <cfRule type="cellIs" priority="2225" operator="notEqual" aboveAverage="0" equalAverage="0" bottom="0" percent="0" rank="0" text="" dxfId="0">
      <formula>0</formula>
    </cfRule>
  </conditionalFormatting>
  <conditionalFormatting sqref="S55">
    <cfRule type="cellIs" priority="2226" operator="notEqual" aboveAverage="0" equalAverage="0" bottom="0" percent="0" rank="0" text="" dxfId="0">
      <formula>0</formula>
    </cfRule>
  </conditionalFormatting>
  <conditionalFormatting sqref="T55">
    <cfRule type="cellIs" priority="2227" operator="notEqual" aboveAverage="0" equalAverage="0" bottom="0" percent="0" rank="0" text="" dxfId="0">
      <formula>0</formula>
    </cfRule>
  </conditionalFormatting>
  <conditionalFormatting sqref="U55">
    <cfRule type="cellIs" priority="2228" operator="notEqual" aboveAverage="0" equalAverage="0" bottom="0" percent="0" rank="0" text="" dxfId="0">
      <formula>0</formula>
    </cfRule>
  </conditionalFormatting>
  <conditionalFormatting sqref="V55">
    <cfRule type="cellIs" priority="2229" operator="notEqual" aboveAverage="0" equalAverage="0" bottom="0" percent="0" rank="0" text="" dxfId="0">
      <formula>0</formula>
    </cfRule>
  </conditionalFormatting>
  <conditionalFormatting sqref="W55">
    <cfRule type="cellIs" priority="2230" operator="notEqual" aboveAverage="0" equalAverage="0" bottom="0" percent="0" rank="0" text="" dxfId="0">
      <formula>0</formula>
    </cfRule>
  </conditionalFormatting>
  <conditionalFormatting sqref="X55">
    <cfRule type="cellIs" priority="2231" operator="notEqual" aboveAverage="0" equalAverage="0" bottom="0" percent="0" rank="0" text="" dxfId="0">
      <formula>0</formula>
    </cfRule>
  </conditionalFormatting>
  <conditionalFormatting sqref="Y55">
    <cfRule type="cellIs" priority="2232" operator="notEqual" aboveAverage="0" equalAverage="0" bottom="0" percent="0" rank="0" text="" dxfId="0">
      <formula>0</formula>
    </cfRule>
  </conditionalFormatting>
  <conditionalFormatting sqref="Z55">
    <cfRule type="cellIs" priority="2233" operator="notEqual" aboveAverage="0" equalAverage="0" bottom="0" percent="0" rank="0" text="" dxfId="0">
      <formula>0</formula>
    </cfRule>
  </conditionalFormatting>
  <conditionalFormatting sqref="AA55">
    <cfRule type="cellIs" priority="2234" operator="notEqual" aboveAverage="0" equalAverage="0" bottom="0" percent="0" rank="0" text="" dxfId="0">
      <formula>0</formula>
    </cfRule>
  </conditionalFormatting>
  <conditionalFormatting sqref="AB55">
    <cfRule type="cellIs" priority="2235" operator="notEqual" aboveAverage="0" equalAverage="0" bottom="0" percent="0" rank="0" text="" dxfId="0">
      <formula>0</formula>
    </cfRule>
  </conditionalFormatting>
  <conditionalFormatting sqref="AC55">
    <cfRule type="cellIs" priority="2236" operator="notEqual" aboveAverage="0" equalAverage="0" bottom="0" percent="0" rank="0" text="" dxfId="0">
      <formula>0</formula>
    </cfRule>
  </conditionalFormatting>
  <conditionalFormatting sqref="AD55">
    <cfRule type="cellIs" priority="2237" operator="notEqual" aboveAverage="0" equalAverage="0" bottom="0" percent="0" rank="0" text="" dxfId="0">
      <formula>0</formula>
    </cfRule>
  </conditionalFormatting>
  <conditionalFormatting sqref="AE55">
    <cfRule type="cellIs" priority="2238" operator="notEqual" aboveAverage="0" equalAverage="0" bottom="0" percent="0" rank="0" text="" dxfId="0">
      <formula>0</formula>
    </cfRule>
  </conditionalFormatting>
  <conditionalFormatting sqref="AF55">
    <cfRule type="cellIs" priority="2239" operator="notEqual" aboveAverage="0" equalAverage="0" bottom="0" percent="0" rank="0" text="" dxfId="0">
      <formula>0</formula>
    </cfRule>
  </conditionalFormatting>
  <conditionalFormatting sqref="AG55">
    <cfRule type="cellIs" priority="2240" operator="notEqual" aboveAverage="0" equalAverage="0" bottom="0" percent="0" rank="0" text="" dxfId="0">
      <formula>0</formula>
    </cfRule>
  </conditionalFormatting>
  <conditionalFormatting sqref="AH55">
    <cfRule type="cellIs" priority="2241" operator="notEqual" aboveAverage="0" equalAverage="0" bottom="0" percent="0" rank="0" text="" dxfId="0">
      <formula>0</formula>
    </cfRule>
  </conditionalFormatting>
  <conditionalFormatting sqref="AI55">
    <cfRule type="cellIs" priority="2242" operator="notEqual" aboveAverage="0" equalAverage="0" bottom="0" percent="0" rank="0" text="" dxfId="0">
      <formula>0</formula>
    </cfRule>
  </conditionalFormatting>
  <conditionalFormatting sqref="AJ55">
    <cfRule type="cellIs" priority="2243" operator="notEqual" aboveAverage="0" equalAverage="0" bottom="0" percent="0" rank="0" text="" dxfId="0">
      <formula>0</formula>
    </cfRule>
  </conditionalFormatting>
  <conditionalFormatting sqref="AK55">
    <cfRule type="cellIs" priority="2244" operator="notEqual" aboveAverage="0" equalAverage="0" bottom="0" percent="0" rank="0" text="" dxfId="0">
      <formula>0</formula>
    </cfRule>
  </conditionalFormatting>
  <conditionalFormatting sqref="AL55">
    <cfRule type="cellIs" priority="2245" operator="notEqual" aboveAverage="0" equalAverage="0" bottom="0" percent="0" rank="0" text="" dxfId="0">
      <formula>0</formula>
    </cfRule>
  </conditionalFormatting>
  <conditionalFormatting sqref="AM55">
    <cfRule type="cellIs" priority="2246" operator="notEqual" aboveAverage="0" equalAverage="0" bottom="0" percent="0" rank="0" text="" dxfId="0">
      <formula>0</formula>
    </cfRule>
  </conditionalFormatting>
  <conditionalFormatting sqref="AN55">
    <cfRule type="cellIs" priority="2247" operator="notEqual" aboveAverage="0" equalAverage="0" bottom="0" percent="0" rank="0" text="" dxfId="0">
      <formula>0</formula>
    </cfRule>
  </conditionalFormatting>
  <conditionalFormatting sqref="AO55">
    <cfRule type="cellIs" priority="2248" operator="notEqual" aboveAverage="0" equalAverage="0" bottom="0" percent="0" rank="0" text="" dxfId="0">
      <formula>0</formula>
    </cfRule>
  </conditionalFormatting>
  <conditionalFormatting sqref="AP55">
    <cfRule type="cellIs" priority="2249" operator="notEqual" aboveAverage="0" equalAverage="0" bottom="0" percent="0" rank="0" text="" dxfId="0">
      <formula>0</formula>
    </cfRule>
  </conditionalFormatting>
  <conditionalFormatting sqref="AQ55">
    <cfRule type="cellIs" priority="2250" operator="notEqual" aboveAverage="0" equalAverage="0" bottom="0" percent="0" rank="0" text="" dxfId="0">
      <formula>0</formula>
    </cfRule>
  </conditionalFormatting>
  <conditionalFormatting sqref="AR55">
    <cfRule type="cellIs" priority="2251" operator="notEqual" aboveAverage="0" equalAverage="0" bottom="0" percent="0" rank="0" text="" dxfId="0">
      <formula>0</formula>
    </cfRule>
  </conditionalFormatting>
  <conditionalFormatting sqref="AS55">
    <cfRule type="cellIs" priority="2252" operator="notEqual" aboveAverage="0" equalAverage="0" bottom="0" percent="0" rank="0" text="" dxfId="0">
      <formula>0</formula>
    </cfRule>
  </conditionalFormatting>
  <conditionalFormatting sqref="AT55">
    <cfRule type="cellIs" priority="2253" operator="notEqual" aboveAverage="0" equalAverage="0" bottom="0" percent="0" rank="0" text="" dxfId="0">
      <formula>0</formula>
    </cfRule>
  </conditionalFormatting>
  <conditionalFormatting sqref="AU55">
    <cfRule type="cellIs" priority="2254" operator="notEqual" aboveAverage="0" equalAverage="0" bottom="0" percent="0" rank="0" text="" dxfId="0">
      <formula>0</formula>
    </cfRule>
  </conditionalFormatting>
  <conditionalFormatting sqref="AV55">
    <cfRule type="cellIs" priority="2255" operator="notEqual" aboveAverage="0" equalAverage="0" bottom="0" percent="0" rank="0" text="" dxfId="0">
      <formula>0</formula>
    </cfRule>
  </conditionalFormatting>
  <conditionalFormatting sqref="AW55">
    <cfRule type="cellIs" priority="2256" operator="notEqual" aboveAverage="0" equalAverage="0" bottom="0" percent="0" rank="0" text="" dxfId="0">
      <formula>0</formula>
    </cfRule>
  </conditionalFormatting>
  <conditionalFormatting sqref="AX55">
    <cfRule type="cellIs" priority="2257" operator="notEqual" aboveAverage="0" equalAverage="0" bottom="0" percent="0" rank="0" text="" dxfId="0">
      <formula>0</formula>
    </cfRule>
  </conditionalFormatting>
  <conditionalFormatting sqref="AY55">
    <cfRule type="cellIs" priority="2258" operator="notEqual" aboveAverage="0" equalAverage="0" bottom="0" percent="0" rank="0" text="" dxfId="0">
      <formula>0</formula>
    </cfRule>
  </conditionalFormatting>
  <conditionalFormatting sqref="AZ55">
    <cfRule type="cellIs" priority="2259" operator="notEqual" aboveAverage="0" equalAverage="0" bottom="0" percent="0" rank="0" text="" dxfId="0">
      <formula>0</formula>
    </cfRule>
  </conditionalFormatting>
  <conditionalFormatting sqref="BA55">
    <cfRule type="cellIs" priority="2260" operator="notEqual" aboveAverage="0" equalAverage="0" bottom="0" percent="0" rank="0" text="" dxfId="0">
      <formula>0</formula>
    </cfRule>
  </conditionalFormatting>
  <conditionalFormatting sqref="BB55">
    <cfRule type="cellIs" priority="2261" operator="notEqual" aboveAverage="0" equalAverage="0" bottom="0" percent="0" rank="0" text="" dxfId="0">
      <formula>0</formula>
    </cfRule>
  </conditionalFormatting>
  <conditionalFormatting sqref="BC55">
    <cfRule type="cellIs" priority="2262" operator="notEqual" aboveAverage="0" equalAverage="0" bottom="0" percent="0" rank="0" text="" dxfId="0">
      <formula>0</formula>
    </cfRule>
  </conditionalFormatting>
  <conditionalFormatting sqref="BD55">
    <cfRule type="cellIs" priority="2263" operator="notEqual" aboveAverage="0" equalAverage="0" bottom="0" percent="0" rank="0" text="" dxfId="0">
      <formula>0</formula>
    </cfRule>
  </conditionalFormatting>
  <conditionalFormatting sqref="BE55">
    <cfRule type="cellIs" priority="2264" operator="notEqual" aboveAverage="0" equalAverage="0" bottom="0" percent="0" rank="0" text="" dxfId="0">
      <formula>0</formula>
    </cfRule>
  </conditionalFormatting>
  <conditionalFormatting sqref="BF55">
    <cfRule type="cellIs" priority="2265" operator="notEqual" aboveAverage="0" equalAverage="0" bottom="0" percent="0" rank="0" text="" dxfId="0">
      <formula>0</formula>
    </cfRule>
  </conditionalFormatting>
  <conditionalFormatting sqref="BG55">
    <cfRule type="cellIs" priority="2266" operator="notEqual" aboveAverage="0" equalAverage="0" bottom="0" percent="0" rank="0" text="" dxfId="0">
      <formula>0</formula>
    </cfRule>
  </conditionalFormatting>
  <conditionalFormatting sqref="BH55">
    <cfRule type="cellIs" priority="2267" operator="notEqual" aboveAverage="0" equalAverage="0" bottom="0" percent="0" rank="0" text="" dxfId="0">
      <formula>0</formula>
    </cfRule>
  </conditionalFormatting>
  <conditionalFormatting sqref="BI55">
    <cfRule type="cellIs" priority="2268" operator="notEqual" aboveAverage="0" equalAverage="0" bottom="0" percent="0" rank="0" text="" dxfId="0">
      <formula>0</formula>
    </cfRule>
  </conditionalFormatting>
  <conditionalFormatting sqref="BJ55">
    <cfRule type="cellIs" priority="2269" operator="notEqual" aboveAverage="0" equalAverage="0" bottom="0" percent="0" rank="0" text="" dxfId="0">
      <formula>0</formula>
    </cfRule>
  </conditionalFormatting>
  <conditionalFormatting sqref="BK55">
    <cfRule type="cellIs" priority="2270" operator="notEqual" aboveAverage="0" equalAverage="0" bottom="0" percent="0" rank="0" text="" dxfId="0">
      <formula>0</formula>
    </cfRule>
  </conditionalFormatting>
  <conditionalFormatting sqref="BL55">
    <cfRule type="cellIs" priority="2271" operator="notEqual" aboveAverage="0" equalAverage="0" bottom="0" percent="0" rank="0" text="" dxfId="0">
      <formula>0</formula>
    </cfRule>
  </conditionalFormatting>
  <conditionalFormatting sqref="E56">
    <cfRule type="cellIs" priority="2272" operator="notEqual" aboveAverage="0" equalAverage="0" bottom="0" percent="0" rank="0" text="" dxfId="0">
      <formula>0</formula>
    </cfRule>
  </conditionalFormatting>
  <conditionalFormatting sqref="F56">
    <cfRule type="cellIs" priority="2273" operator="notEqual" aboveAverage="0" equalAverage="0" bottom="0" percent="0" rank="0" text="" dxfId="0">
      <formula>0</formula>
    </cfRule>
  </conditionalFormatting>
  <conditionalFormatting sqref="G56">
    <cfRule type="cellIs" priority="2274" operator="notEqual" aboveAverage="0" equalAverage="0" bottom="0" percent="0" rank="0" text="" dxfId="0">
      <formula>0</formula>
    </cfRule>
  </conditionalFormatting>
  <conditionalFormatting sqref="H56">
    <cfRule type="cellIs" priority="2275" operator="notEqual" aboveAverage="0" equalAverage="0" bottom="0" percent="0" rank="0" text="" dxfId="0">
      <formula>0</formula>
    </cfRule>
  </conditionalFormatting>
  <conditionalFormatting sqref="I56">
    <cfRule type="cellIs" priority="2276" operator="notEqual" aboveAverage="0" equalAverage="0" bottom="0" percent="0" rank="0" text="" dxfId="0">
      <formula>0</formula>
    </cfRule>
  </conditionalFormatting>
  <conditionalFormatting sqref="J56">
    <cfRule type="cellIs" priority="2277" operator="notEqual" aboveAverage="0" equalAverage="0" bottom="0" percent="0" rank="0" text="" dxfId="0">
      <formula>0</formula>
    </cfRule>
  </conditionalFormatting>
  <conditionalFormatting sqref="M56">
    <cfRule type="cellIs" priority="2278" operator="notEqual" aboveAverage="0" equalAverage="0" bottom="0" percent="0" rank="0" text="" dxfId="0">
      <formula>0</formula>
    </cfRule>
  </conditionalFormatting>
  <conditionalFormatting sqref="P56">
    <cfRule type="cellIs" priority="2279" operator="notEqual" aboveAverage="0" equalAverage="0" bottom="0" percent="0" rank="0" text="" dxfId="0">
      <formula>0</formula>
    </cfRule>
  </conditionalFormatting>
  <conditionalFormatting sqref="Q56">
    <cfRule type="cellIs" priority="2280" operator="notEqual" aboveAverage="0" equalAverage="0" bottom="0" percent="0" rank="0" text="" dxfId="0">
      <formula>0</formula>
    </cfRule>
  </conditionalFormatting>
  <conditionalFormatting sqref="R56">
    <cfRule type="cellIs" priority="2281" operator="notEqual" aboveAverage="0" equalAverage="0" bottom="0" percent="0" rank="0" text="" dxfId="0">
      <formula>0</formula>
    </cfRule>
  </conditionalFormatting>
  <conditionalFormatting sqref="S56">
    <cfRule type="cellIs" priority="2282" operator="notEqual" aboveAverage="0" equalAverage="0" bottom="0" percent="0" rank="0" text="" dxfId="0">
      <formula>0</formula>
    </cfRule>
  </conditionalFormatting>
  <conditionalFormatting sqref="T56">
    <cfRule type="cellIs" priority="2283" operator="notEqual" aboveAverage="0" equalAverage="0" bottom="0" percent="0" rank="0" text="" dxfId="0">
      <formula>0</formula>
    </cfRule>
  </conditionalFormatting>
  <conditionalFormatting sqref="U56">
    <cfRule type="cellIs" priority="2284" operator="notEqual" aboveAverage="0" equalAverage="0" bottom="0" percent="0" rank="0" text="" dxfId="0">
      <formula>0</formula>
    </cfRule>
  </conditionalFormatting>
  <conditionalFormatting sqref="V56">
    <cfRule type="cellIs" priority="2285" operator="notEqual" aboveAverage="0" equalAverage="0" bottom="0" percent="0" rank="0" text="" dxfId="0">
      <formula>0</formula>
    </cfRule>
  </conditionalFormatting>
  <conditionalFormatting sqref="W56">
    <cfRule type="cellIs" priority="2286" operator="notEqual" aboveAverage="0" equalAverage="0" bottom="0" percent="0" rank="0" text="" dxfId="0">
      <formula>0</formula>
    </cfRule>
  </conditionalFormatting>
  <conditionalFormatting sqref="X56">
    <cfRule type="cellIs" priority="2287" operator="notEqual" aboveAverage="0" equalAverage="0" bottom="0" percent="0" rank="0" text="" dxfId="0">
      <formula>0</formula>
    </cfRule>
  </conditionalFormatting>
  <conditionalFormatting sqref="Y56">
    <cfRule type="cellIs" priority="2288" operator="notEqual" aboveAverage="0" equalAverage="0" bottom="0" percent="0" rank="0" text="" dxfId="0">
      <formula>0</formula>
    </cfRule>
  </conditionalFormatting>
  <conditionalFormatting sqref="Z56">
    <cfRule type="cellIs" priority="2289" operator="notEqual" aboveAverage="0" equalAverage="0" bottom="0" percent="0" rank="0" text="" dxfId="0">
      <formula>0</formula>
    </cfRule>
  </conditionalFormatting>
  <conditionalFormatting sqref="AA56">
    <cfRule type="cellIs" priority="2290" operator="notEqual" aboveAverage="0" equalAverage="0" bottom="0" percent="0" rank="0" text="" dxfId="0">
      <formula>0</formula>
    </cfRule>
  </conditionalFormatting>
  <conditionalFormatting sqref="AB56">
    <cfRule type="cellIs" priority="2291" operator="notEqual" aboveAverage="0" equalAverage="0" bottom="0" percent="0" rank="0" text="" dxfId="0">
      <formula>0</formula>
    </cfRule>
  </conditionalFormatting>
  <conditionalFormatting sqref="AC56">
    <cfRule type="cellIs" priority="2292" operator="notEqual" aboveAverage="0" equalAverage="0" bottom="0" percent="0" rank="0" text="" dxfId="0">
      <formula>0</formula>
    </cfRule>
  </conditionalFormatting>
  <conditionalFormatting sqref="AD56">
    <cfRule type="cellIs" priority="2293" operator="notEqual" aboveAverage="0" equalAverage="0" bottom="0" percent="0" rank="0" text="" dxfId="0">
      <formula>0</formula>
    </cfRule>
  </conditionalFormatting>
  <conditionalFormatting sqref="AE56">
    <cfRule type="cellIs" priority="2294" operator="notEqual" aboveAverage="0" equalAverage="0" bottom="0" percent="0" rank="0" text="" dxfId="0">
      <formula>0</formula>
    </cfRule>
  </conditionalFormatting>
  <conditionalFormatting sqref="AF56">
    <cfRule type="cellIs" priority="2295" operator="notEqual" aboveAverage="0" equalAverage="0" bottom="0" percent="0" rank="0" text="" dxfId="0">
      <formula>0</formula>
    </cfRule>
  </conditionalFormatting>
  <conditionalFormatting sqref="AG56">
    <cfRule type="cellIs" priority="2296" operator="notEqual" aboveAverage="0" equalAverage="0" bottom="0" percent="0" rank="0" text="" dxfId="0">
      <formula>0</formula>
    </cfRule>
  </conditionalFormatting>
  <conditionalFormatting sqref="AH56">
    <cfRule type="cellIs" priority="2297" operator="notEqual" aboveAverage="0" equalAverage="0" bottom="0" percent="0" rank="0" text="" dxfId="0">
      <formula>0</formula>
    </cfRule>
  </conditionalFormatting>
  <conditionalFormatting sqref="AI56">
    <cfRule type="cellIs" priority="2298" operator="notEqual" aboveAverage="0" equalAverage="0" bottom="0" percent="0" rank="0" text="" dxfId="0">
      <formula>0</formula>
    </cfRule>
  </conditionalFormatting>
  <conditionalFormatting sqref="AJ56">
    <cfRule type="cellIs" priority="2299" operator="notEqual" aboveAverage="0" equalAverage="0" bottom="0" percent="0" rank="0" text="" dxfId="0">
      <formula>0</formula>
    </cfRule>
  </conditionalFormatting>
  <conditionalFormatting sqref="AK56">
    <cfRule type="cellIs" priority="2300" operator="notEqual" aboveAverage="0" equalAverage="0" bottom="0" percent="0" rank="0" text="" dxfId="0">
      <formula>0</formula>
    </cfRule>
  </conditionalFormatting>
  <conditionalFormatting sqref="AL56">
    <cfRule type="cellIs" priority="2301" operator="notEqual" aboveAverage="0" equalAverage="0" bottom="0" percent="0" rank="0" text="" dxfId="0">
      <formula>0</formula>
    </cfRule>
  </conditionalFormatting>
  <conditionalFormatting sqref="AM56">
    <cfRule type="cellIs" priority="2302" operator="notEqual" aboveAverage="0" equalAverage="0" bottom="0" percent="0" rank="0" text="" dxfId="0">
      <formula>0</formula>
    </cfRule>
  </conditionalFormatting>
  <conditionalFormatting sqref="AN56">
    <cfRule type="cellIs" priority="2303" operator="notEqual" aboveAverage="0" equalAverage="0" bottom="0" percent="0" rank="0" text="" dxfId="0">
      <formula>0</formula>
    </cfRule>
  </conditionalFormatting>
  <conditionalFormatting sqref="AO56">
    <cfRule type="cellIs" priority="2304" operator="notEqual" aboveAverage="0" equalAverage="0" bottom="0" percent="0" rank="0" text="" dxfId="0">
      <formula>0</formula>
    </cfRule>
  </conditionalFormatting>
  <conditionalFormatting sqref="AP56">
    <cfRule type="cellIs" priority="2305" operator="notEqual" aboveAverage="0" equalAverage="0" bottom="0" percent="0" rank="0" text="" dxfId="0">
      <formula>0</formula>
    </cfRule>
  </conditionalFormatting>
  <conditionalFormatting sqref="AQ56">
    <cfRule type="cellIs" priority="2306" operator="notEqual" aboveAverage="0" equalAverage="0" bottom="0" percent="0" rank="0" text="" dxfId="0">
      <formula>0</formula>
    </cfRule>
  </conditionalFormatting>
  <conditionalFormatting sqref="AR56">
    <cfRule type="cellIs" priority="2307" operator="notEqual" aboveAverage="0" equalAverage="0" bottom="0" percent="0" rank="0" text="" dxfId="0">
      <formula>0</formula>
    </cfRule>
  </conditionalFormatting>
  <conditionalFormatting sqref="AS56">
    <cfRule type="cellIs" priority="2308" operator="notEqual" aboveAverage="0" equalAverage="0" bottom="0" percent="0" rank="0" text="" dxfId="0">
      <formula>0</formula>
    </cfRule>
  </conditionalFormatting>
  <conditionalFormatting sqref="AT56">
    <cfRule type="cellIs" priority="2309" operator="notEqual" aboveAverage="0" equalAverage="0" bottom="0" percent="0" rank="0" text="" dxfId="0">
      <formula>0</formula>
    </cfRule>
  </conditionalFormatting>
  <conditionalFormatting sqref="AU56">
    <cfRule type="cellIs" priority="2310" operator="notEqual" aboveAverage="0" equalAverage="0" bottom="0" percent="0" rank="0" text="" dxfId="0">
      <formula>0</formula>
    </cfRule>
  </conditionalFormatting>
  <conditionalFormatting sqref="AV56">
    <cfRule type="cellIs" priority="2311" operator="notEqual" aboveAverage="0" equalAverage="0" bottom="0" percent="0" rank="0" text="" dxfId="0">
      <formula>0</formula>
    </cfRule>
  </conditionalFormatting>
  <conditionalFormatting sqref="AW56">
    <cfRule type="cellIs" priority="2312" operator="notEqual" aboveAverage="0" equalAverage="0" bottom="0" percent="0" rank="0" text="" dxfId="0">
      <formula>0</formula>
    </cfRule>
  </conditionalFormatting>
  <conditionalFormatting sqref="AX56">
    <cfRule type="cellIs" priority="2313" operator="notEqual" aboveAverage="0" equalAverage="0" bottom="0" percent="0" rank="0" text="" dxfId="0">
      <formula>0</formula>
    </cfRule>
  </conditionalFormatting>
  <conditionalFormatting sqref="AY56">
    <cfRule type="cellIs" priority="2314" operator="notEqual" aboveAverage="0" equalAverage="0" bottom="0" percent="0" rank="0" text="" dxfId="0">
      <formula>0</formula>
    </cfRule>
  </conditionalFormatting>
  <conditionalFormatting sqref="AZ56">
    <cfRule type="cellIs" priority="2315" operator="notEqual" aboveAverage="0" equalAverage="0" bottom="0" percent="0" rank="0" text="" dxfId="0">
      <formula>0</formula>
    </cfRule>
  </conditionalFormatting>
  <conditionalFormatting sqref="BA56">
    <cfRule type="cellIs" priority="2316" operator="notEqual" aboveAverage="0" equalAverage="0" bottom="0" percent="0" rank="0" text="" dxfId="0">
      <formula>0</formula>
    </cfRule>
  </conditionalFormatting>
  <conditionalFormatting sqref="BB56">
    <cfRule type="cellIs" priority="2317" operator="notEqual" aboveAverage="0" equalAverage="0" bottom="0" percent="0" rank="0" text="" dxfId="0">
      <formula>0</formula>
    </cfRule>
  </conditionalFormatting>
  <conditionalFormatting sqref="BC56">
    <cfRule type="cellIs" priority="2318" operator="notEqual" aboveAverage="0" equalAverage="0" bottom="0" percent="0" rank="0" text="" dxfId="0">
      <formula>0</formula>
    </cfRule>
  </conditionalFormatting>
  <conditionalFormatting sqref="BD56">
    <cfRule type="cellIs" priority="2319" operator="notEqual" aboveAverage="0" equalAverage="0" bottom="0" percent="0" rank="0" text="" dxfId="0">
      <formula>0</formula>
    </cfRule>
  </conditionalFormatting>
  <conditionalFormatting sqref="BE56">
    <cfRule type="cellIs" priority="2320" operator="notEqual" aboveAverage="0" equalAverage="0" bottom="0" percent="0" rank="0" text="" dxfId="0">
      <formula>0</formula>
    </cfRule>
  </conditionalFormatting>
  <conditionalFormatting sqref="BF56">
    <cfRule type="cellIs" priority="2321" operator="notEqual" aboveAverage="0" equalAverage="0" bottom="0" percent="0" rank="0" text="" dxfId="0">
      <formula>0</formula>
    </cfRule>
  </conditionalFormatting>
  <conditionalFormatting sqref="BG56">
    <cfRule type="cellIs" priority="2322" operator="notEqual" aboveAverage="0" equalAverage="0" bottom="0" percent="0" rank="0" text="" dxfId="0">
      <formula>0</formula>
    </cfRule>
  </conditionalFormatting>
  <conditionalFormatting sqref="BH56">
    <cfRule type="cellIs" priority="2323" operator="notEqual" aboveAverage="0" equalAverage="0" bottom="0" percent="0" rank="0" text="" dxfId="0">
      <formula>0</formula>
    </cfRule>
  </conditionalFormatting>
  <conditionalFormatting sqref="BI56">
    <cfRule type="cellIs" priority="2324" operator="notEqual" aboveAverage="0" equalAverage="0" bottom="0" percent="0" rank="0" text="" dxfId="0">
      <formula>0</formula>
    </cfRule>
  </conditionalFormatting>
  <conditionalFormatting sqref="BJ56">
    <cfRule type="cellIs" priority="2325" operator="notEqual" aboveAverage="0" equalAverage="0" bottom="0" percent="0" rank="0" text="" dxfId="0">
      <formula>0</formula>
    </cfRule>
  </conditionalFormatting>
  <conditionalFormatting sqref="BK56">
    <cfRule type="cellIs" priority="2326" operator="notEqual" aboveAverage="0" equalAverage="0" bottom="0" percent="0" rank="0" text="" dxfId="0">
      <formula>0</formula>
    </cfRule>
  </conditionalFormatting>
  <conditionalFormatting sqref="BL56">
    <cfRule type="cellIs" priority="2327" operator="notEqual" aboveAverage="0" equalAverage="0" bottom="0" percent="0" rank="0" text="" dxfId="0">
      <formula>0</formula>
    </cfRule>
  </conditionalFormatting>
  <conditionalFormatting sqref="BJ42">
    <cfRule type="cellIs" priority="2328" operator="notEqual" aboveAverage="0" equalAverage="0" bottom="0" percent="0" rank="0" text="" dxfId="0">
      <formula>0</formula>
    </cfRule>
  </conditionalFormatting>
  <conditionalFormatting sqref="BK42">
    <cfRule type="cellIs" priority="2329" operator="notEqual" aboveAverage="0" equalAverage="0" bottom="0" percent="0" rank="0" text="" dxfId="0">
      <formula>0</formula>
    </cfRule>
  </conditionalFormatting>
  <conditionalFormatting sqref="BL42">
    <cfRule type="cellIs" priority="2330" operator="notEqual" aboveAverage="0" equalAverage="0" bottom="0" percent="0" rank="0" text="" dxfId="0">
      <formula>0</formula>
    </cfRule>
  </conditionalFormatting>
  <conditionalFormatting sqref="BK42">
    <cfRule type="cellIs" priority="2331" operator="notEqual" aboveAverage="0" equalAverage="0" bottom="0" percent="0" rank="0" text="" dxfId="0">
      <formula>0</formula>
    </cfRule>
  </conditionalFormatting>
  <conditionalFormatting sqref="BL42">
    <cfRule type="cellIs" priority="2332" operator="notEqual" aboveAverage="0" equalAverage="0" bottom="0" percent="0" rank="0" text="" dxfId="0">
      <formula>0</formula>
    </cfRule>
  </conditionalFormatting>
  <conditionalFormatting sqref="BJ43">
    <cfRule type="cellIs" priority="2333" operator="notEqual" aboveAverage="0" equalAverage="0" bottom="0" percent="0" rank="0" text="" dxfId="0">
      <formula>0</formula>
    </cfRule>
  </conditionalFormatting>
  <conditionalFormatting sqref="BK43">
    <cfRule type="cellIs" priority="2334" operator="notEqual" aboveAverage="0" equalAverage="0" bottom="0" percent="0" rank="0" text="" dxfId="0">
      <formula>0</formula>
    </cfRule>
  </conditionalFormatting>
  <conditionalFormatting sqref="BL43">
    <cfRule type="cellIs" priority="2335" operator="notEqual" aboveAverage="0" equalAverage="0" bottom="0" percent="0" rank="0" text="" dxfId="0">
      <formula>0</formula>
    </cfRule>
  </conditionalFormatting>
  <conditionalFormatting sqref="BK43">
    <cfRule type="cellIs" priority="2336" operator="notEqual" aboveAverage="0" equalAverage="0" bottom="0" percent="0" rank="0" text="" dxfId="0">
      <formula>0</formula>
    </cfRule>
  </conditionalFormatting>
  <conditionalFormatting sqref="BL43">
    <cfRule type="cellIs" priority="2337" operator="notEqual" aboveAverage="0" equalAverage="0" bottom="0" percent="0" rank="0" text="" dxfId="0">
      <formula>0</formula>
    </cfRule>
  </conditionalFormatting>
  <conditionalFormatting sqref="P32">
    <cfRule type="cellIs" priority="2338" operator="notEqual" aboveAverage="0" equalAverage="0" bottom="0" percent="0" rank="0" text="" dxfId="0">
      <formula>0</formula>
    </cfRule>
  </conditionalFormatting>
  <conditionalFormatting sqref="Q32">
    <cfRule type="cellIs" priority="2339" operator="notEqual" aboveAverage="0" equalAverage="0" bottom="0" percent="0" rank="0" text="" dxfId="0">
      <formula>0</formula>
    </cfRule>
  </conditionalFormatting>
  <conditionalFormatting sqref="R32">
    <cfRule type="cellIs" priority="2340" operator="notEqual" aboveAverage="0" equalAverage="0" bottom="0" percent="0" rank="0" text="" dxfId="0">
      <formula>0</formula>
    </cfRule>
  </conditionalFormatting>
  <conditionalFormatting sqref="S32">
    <cfRule type="cellIs" priority="2341" operator="notEqual" aboveAverage="0" equalAverage="0" bottom="0" percent="0" rank="0" text="" dxfId="0">
      <formula>0</formula>
    </cfRule>
  </conditionalFormatting>
  <conditionalFormatting sqref="T32">
    <cfRule type="cellIs" priority="2342" operator="notEqual" aboveAverage="0" equalAverage="0" bottom="0" percent="0" rank="0" text="" dxfId="0">
      <formula>0</formula>
    </cfRule>
  </conditionalFormatting>
  <conditionalFormatting sqref="U32">
    <cfRule type="cellIs" priority="2343" operator="notEqual" aboveAverage="0" equalAverage="0" bottom="0" percent="0" rank="0" text="" dxfId="0">
      <formula>0</formula>
    </cfRule>
  </conditionalFormatting>
  <conditionalFormatting sqref="P33">
    <cfRule type="cellIs" priority="2344" operator="notEqual" aboveAverage="0" equalAverage="0" bottom="0" percent="0" rank="0" text="" dxfId="0">
      <formula>0</formula>
    </cfRule>
  </conditionalFormatting>
  <conditionalFormatting sqref="Q33">
    <cfRule type="cellIs" priority="2345" operator="notEqual" aboveAverage="0" equalAverage="0" bottom="0" percent="0" rank="0" text="" dxfId="0">
      <formula>0</formula>
    </cfRule>
  </conditionalFormatting>
  <conditionalFormatting sqref="R33">
    <cfRule type="cellIs" priority="2346" operator="notEqual" aboveAverage="0" equalAverage="0" bottom="0" percent="0" rank="0" text="" dxfId="0">
      <formula>0</formula>
    </cfRule>
  </conditionalFormatting>
  <conditionalFormatting sqref="S33">
    <cfRule type="cellIs" priority="2347" operator="notEqual" aboveAverage="0" equalAverage="0" bottom="0" percent="0" rank="0" text="" dxfId="0">
      <formula>0</formula>
    </cfRule>
  </conditionalFormatting>
  <conditionalFormatting sqref="T33">
    <cfRule type="cellIs" priority="2348" operator="notEqual" aboveAverage="0" equalAverage="0" bottom="0" percent="0" rank="0" text="" dxfId="0">
      <formula>0</formula>
    </cfRule>
  </conditionalFormatting>
  <conditionalFormatting sqref="U33">
    <cfRule type="cellIs" priority="2349" operator="notEqual" aboveAverage="0" equalAverage="0" bottom="0" percent="0" rank="0" text="" dxfId="0">
      <formula>0</formula>
    </cfRule>
  </conditionalFormatting>
  <conditionalFormatting sqref="O5">
    <cfRule type="cellIs" priority="2350" operator="notEqual" aboveAverage="0" equalAverage="0" bottom="0" percent="0" rank="0" text="" dxfId="0">
      <formula>0</formula>
    </cfRule>
  </conditionalFormatting>
  <conditionalFormatting sqref="O6">
    <cfRule type="cellIs" priority="2351" operator="notEqual" aboveAverage="0" equalAverage="0" bottom="0" percent="0" rank="0" text="" dxfId="0">
      <formula>0</formula>
    </cfRule>
  </conditionalFormatting>
  <conditionalFormatting sqref="O7">
    <cfRule type="cellIs" priority="2352" operator="notEqual" aboveAverage="0" equalAverage="0" bottom="0" percent="0" rank="0" text="" dxfId="0">
      <formula>0</formula>
    </cfRule>
  </conditionalFormatting>
  <conditionalFormatting sqref="O8">
    <cfRule type="cellIs" priority="2353" operator="notEqual" aboveAverage="0" equalAverage="0" bottom="0" percent="0" rank="0" text="" dxfId="0">
      <formula>0</formula>
    </cfRule>
  </conditionalFormatting>
  <conditionalFormatting sqref="O9">
    <cfRule type="cellIs" priority="2354" operator="notEqual" aboveAverage="0" equalAverage="0" bottom="0" percent="0" rank="0" text="" dxfId="0">
      <formula>0</formula>
    </cfRule>
  </conditionalFormatting>
  <conditionalFormatting sqref="O12,O10">
    <cfRule type="cellIs" priority="2355" operator="notEqual" aboveAverage="0" equalAverage="0" bottom="0" percent="0" rank="0" text="" dxfId="0">
      <formula>0</formula>
    </cfRule>
  </conditionalFormatting>
  <conditionalFormatting sqref="O13">
    <cfRule type="cellIs" priority="2356" operator="notEqual" aboveAverage="0" equalAverage="0" bottom="0" percent="0" rank="0" text="" dxfId="0">
      <formula>0</formula>
    </cfRule>
  </conditionalFormatting>
  <conditionalFormatting sqref="O14">
    <cfRule type="cellIs" priority="2357" operator="notEqual" aboveAverage="0" equalAverage="0" bottom="0" percent="0" rank="0" text="" dxfId="0">
      <formula>0</formula>
    </cfRule>
  </conditionalFormatting>
  <conditionalFormatting sqref="O15">
    <cfRule type="cellIs" priority="2358" operator="notEqual" aboveAverage="0" equalAverage="0" bottom="0" percent="0" rank="0" text="" dxfId="0">
      <formula>0</formula>
    </cfRule>
  </conditionalFormatting>
  <conditionalFormatting sqref="O23">
    <cfRule type="cellIs" priority="2359" operator="notEqual" aboveAverage="0" equalAverage="0" bottom="0" percent="0" rank="0" text="" dxfId="0">
      <formula>0</formula>
    </cfRule>
  </conditionalFormatting>
  <conditionalFormatting sqref="O24">
    <cfRule type="cellIs" priority="2360" operator="notEqual" aboveAverage="0" equalAverage="0" bottom="0" percent="0" rank="0" text="" dxfId="0">
      <formula>0</formula>
    </cfRule>
  </conditionalFormatting>
  <conditionalFormatting sqref="O25">
    <cfRule type="cellIs" priority="2361" operator="notEqual" aboveAverage="0" equalAverage="0" bottom="0" percent="0" rank="0" text="" dxfId="0">
      <formula>0</formula>
    </cfRule>
  </conditionalFormatting>
  <conditionalFormatting sqref="O26">
    <cfRule type="cellIs" priority="2362" operator="notEqual" aboveAverage="0" equalAverage="0" bottom="0" percent="0" rank="0" text="" dxfId="0">
      <formula>0</formula>
    </cfRule>
  </conditionalFormatting>
  <conditionalFormatting sqref="O27">
    <cfRule type="cellIs" priority="2363" operator="notEqual" aboveAverage="0" equalAverage="0" bottom="0" percent="0" rank="0" text="" dxfId="0">
      <formula>0</formula>
    </cfRule>
  </conditionalFormatting>
  <conditionalFormatting sqref="O28">
    <cfRule type="cellIs" priority="2364" operator="notEqual" aboveAverage="0" equalAverage="0" bottom="0" percent="0" rank="0" text="" dxfId="0">
      <formula>0</formula>
    </cfRule>
  </conditionalFormatting>
  <conditionalFormatting sqref="O29">
    <cfRule type="cellIs" priority="2365" operator="notEqual" aboveAverage="0" equalAverage="0" bottom="0" percent="0" rank="0" text="" dxfId="0">
      <formula>0</formula>
    </cfRule>
  </conditionalFormatting>
  <conditionalFormatting sqref="O30">
    <cfRule type="cellIs" priority="2366" operator="notEqual" aboveAverage="0" equalAverage="0" bottom="0" percent="0" rank="0" text="" dxfId="0">
      <formula>0</formula>
    </cfRule>
  </conditionalFormatting>
  <conditionalFormatting sqref="O31">
    <cfRule type="cellIs" priority="2367" operator="notEqual" aboveAverage="0" equalAverage="0" bottom="0" percent="0" rank="0" text="" dxfId="0">
      <formula>0</formula>
    </cfRule>
  </conditionalFormatting>
  <conditionalFormatting sqref="O34">
    <cfRule type="cellIs" priority="2368" operator="notEqual" aboveAverage="0" equalAverage="0" bottom="0" percent="0" rank="0" text="" dxfId="0">
      <formula>0</formula>
    </cfRule>
  </conditionalFormatting>
  <conditionalFormatting sqref="O35">
    <cfRule type="cellIs" priority="2369" operator="notEqual" aboveAverage="0" equalAverage="0" bottom="0" percent="0" rank="0" text="" dxfId="0">
      <formula>0</formula>
    </cfRule>
  </conditionalFormatting>
  <conditionalFormatting sqref="O36">
    <cfRule type="cellIs" priority="2370" operator="notEqual" aboveAverage="0" equalAverage="0" bottom="0" percent="0" rank="0" text="" dxfId="0">
      <formula>0</formula>
    </cfRule>
  </conditionalFormatting>
  <conditionalFormatting sqref="O37">
    <cfRule type="cellIs" priority="2371" operator="notEqual" aboveAverage="0" equalAverage="0" bottom="0" percent="0" rank="0" text="" dxfId="0">
      <formula>0</formula>
    </cfRule>
  </conditionalFormatting>
  <conditionalFormatting sqref="O38">
    <cfRule type="cellIs" priority="2372" operator="notEqual" aboveAverage="0" equalAverage="0" bottom="0" percent="0" rank="0" text="" dxfId="0">
      <formula>0</formula>
    </cfRule>
  </conditionalFormatting>
  <conditionalFormatting sqref="O39">
    <cfRule type="cellIs" priority="2373" operator="notEqual" aboveAverage="0" equalAverage="0" bottom="0" percent="0" rank="0" text="" dxfId="0">
      <formula>0</formula>
    </cfRule>
  </conditionalFormatting>
  <conditionalFormatting sqref="O40:O41">
    <cfRule type="cellIs" priority="2374" operator="notEqual" aboveAverage="0" equalAverage="0" bottom="0" percent="0" rank="0" text="" dxfId="0">
      <formula>0</formula>
    </cfRule>
  </conditionalFormatting>
  <conditionalFormatting sqref="O42">
    <cfRule type="cellIs" priority="2375" operator="notEqual" aboveAverage="0" equalAverage="0" bottom="0" percent="0" rank="0" text="" dxfId="0">
      <formula>0</formula>
    </cfRule>
  </conditionalFormatting>
  <conditionalFormatting sqref="O43">
    <cfRule type="cellIs" priority="2376" operator="notEqual" aboveAverage="0" equalAverage="0" bottom="0" percent="0" rank="0" text="" dxfId="0">
      <formula>0</formula>
    </cfRule>
  </conditionalFormatting>
  <conditionalFormatting sqref="O44">
    <cfRule type="cellIs" priority="2377" operator="notEqual" aboveAverage="0" equalAverage="0" bottom="0" percent="0" rank="0" text="" dxfId="0">
      <formula>0</formula>
    </cfRule>
  </conditionalFormatting>
  <conditionalFormatting sqref="O45">
    <cfRule type="cellIs" priority="2378" operator="notEqual" aboveAverage="0" equalAverage="0" bottom="0" percent="0" rank="0" text="" dxfId="0">
      <formula>0</formula>
    </cfRule>
  </conditionalFormatting>
  <conditionalFormatting sqref="O46">
    <cfRule type="cellIs" priority="2379" operator="notEqual" aboveAverage="0" equalAverage="0" bottom="0" percent="0" rank="0" text="" dxfId="0">
      <formula>0</formula>
    </cfRule>
  </conditionalFormatting>
  <conditionalFormatting sqref="O47">
    <cfRule type="cellIs" priority="2380" operator="notEqual" aboveAverage="0" equalAverage="0" bottom="0" percent="0" rank="0" text="" dxfId="0">
      <formula>0</formula>
    </cfRule>
  </conditionalFormatting>
  <conditionalFormatting sqref="O48">
    <cfRule type="cellIs" priority="2381" operator="notEqual" aboveAverage="0" equalAverage="0" bottom="0" percent="0" rank="0" text="" dxfId="0">
      <formula>0</formula>
    </cfRule>
  </conditionalFormatting>
  <conditionalFormatting sqref="O49">
    <cfRule type="cellIs" priority="2382" operator="notEqual" aboveAverage="0" equalAverage="0" bottom="0" percent="0" rank="0" text="" dxfId="0">
      <formula>0</formula>
    </cfRule>
  </conditionalFormatting>
  <conditionalFormatting sqref="O50">
    <cfRule type="cellIs" priority="2383" operator="notEqual" aboveAverage="0" equalAverage="0" bottom="0" percent="0" rank="0" text="" dxfId="0">
      <formula>0</formula>
    </cfRule>
  </conditionalFormatting>
  <conditionalFormatting sqref="O51">
    <cfRule type="cellIs" priority="2384" operator="notEqual" aboveAverage="0" equalAverage="0" bottom="0" percent="0" rank="0" text="" dxfId="0">
      <formula>0</formula>
    </cfRule>
  </conditionalFormatting>
  <conditionalFormatting sqref="O52">
    <cfRule type="cellIs" priority="2385" operator="notEqual" aboveAverage="0" equalAverage="0" bottom="0" percent="0" rank="0" text="" dxfId="0">
      <formula>0</formula>
    </cfRule>
  </conditionalFormatting>
  <conditionalFormatting sqref="O53">
    <cfRule type="cellIs" priority="2386" operator="notEqual" aboveAverage="0" equalAverage="0" bottom="0" percent="0" rank="0" text="" dxfId="0">
      <formula>0</formula>
    </cfRule>
  </conditionalFormatting>
  <conditionalFormatting sqref="O54">
    <cfRule type="cellIs" priority="2387" operator="notEqual" aboveAverage="0" equalAverage="0" bottom="0" percent="0" rank="0" text="" dxfId="0">
      <formula>0</formula>
    </cfRule>
  </conditionalFormatting>
  <conditionalFormatting sqref="O55">
    <cfRule type="cellIs" priority="2388" operator="notEqual" aboveAverage="0" equalAverage="0" bottom="0" percent="0" rank="0" text="" dxfId="0">
      <formula>0</formula>
    </cfRule>
  </conditionalFormatting>
  <conditionalFormatting sqref="O56">
    <cfRule type="cellIs" priority="2389" operator="notEqual" aboveAverage="0" equalAverage="0" bottom="0" percent="0" rank="0" text="" dxfId="0">
      <formula>0</formula>
    </cfRule>
  </conditionalFormatting>
  <conditionalFormatting sqref="O32">
    <cfRule type="cellIs" priority="2390" operator="notEqual" aboveAverage="0" equalAverage="0" bottom="0" percent="0" rank="0" text="" dxfId="0">
      <formula>0</formula>
    </cfRule>
  </conditionalFormatting>
  <conditionalFormatting sqref="O33">
    <cfRule type="cellIs" priority="2391" operator="notEqual" aboveAverage="0" equalAverage="0" bottom="0" percent="0" rank="0" text="" dxfId="0">
      <formula>0</formula>
    </cfRule>
  </conditionalFormatting>
  <conditionalFormatting sqref="L5">
    <cfRule type="cellIs" priority="2392" operator="notEqual" aboveAverage="0" equalAverage="0" bottom="0" percent="0" rank="0" text="" dxfId="0">
      <formula>0</formula>
    </cfRule>
  </conditionalFormatting>
  <conditionalFormatting sqref="L6">
    <cfRule type="cellIs" priority="2393" operator="notEqual" aboveAverage="0" equalAverage="0" bottom="0" percent="0" rank="0" text="" dxfId="0">
      <formula>0</formula>
    </cfRule>
  </conditionalFormatting>
  <conditionalFormatting sqref="L7">
    <cfRule type="cellIs" priority="2394" operator="notEqual" aboveAverage="0" equalAverage="0" bottom="0" percent="0" rank="0" text="" dxfId="0">
      <formula>0</formula>
    </cfRule>
  </conditionalFormatting>
  <conditionalFormatting sqref="L8">
    <cfRule type="cellIs" priority="2395" operator="notEqual" aboveAverage="0" equalAverage="0" bottom="0" percent="0" rank="0" text="" dxfId="0">
      <formula>0</formula>
    </cfRule>
  </conditionalFormatting>
  <conditionalFormatting sqref="L9">
    <cfRule type="cellIs" priority="2396" operator="notEqual" aboveAverage="0" equalAverage="0" bottom="0" percent="0" rank="0" text="" dxfId="0">
      <formula>0</formula>
    </cfRule>
  </conditionalFormatting>
  <conditionalFormatting sqref="L12,L10">
    <cfRule type="cellIs" priority="2397" operator="notEqual" aboveAverage="0" equalAverage="0" bottom="0" percent="0" rank="0" text="" dxfId="0">
      <formula>0</formula>
    </cfRule>
  </conditionalFormatting>
  <conditionalFormatting sqref="L13">
    <cfRule type="cellIs" priority="2398" operator="notEqual" aboveAverage="0" equalAverage="0" bottom="0" percent="0" rank="0" text="" dxfId="0">
      <formula>0</formula>
    </cfRule>
  </conditionalFormatting>
  <conditionalFormatting sqref="L14">
    <cfRule type="cellIs" priority="2399" operator="notEqual" aboveAverage="0" equalAverage="0" bottom="0" percent="0" rank="0" text="" dxfId="0">
      <formula>0</formula>
    </cfRule>
  </conditionalFormatting>
  <conditionalFormatting sqref="L15">
    <cfRule type="cellIs" priority="2400" operator="notEqual" aboveAverage="0" equalAverage="0" bottom="0" percent="0" rank="0" text="" dxfId="0">
      <formula>0</formula>
    </cfRule>
  </conditionalFormatting>
  <conditionalFormatting sqref="L23">
    <cfRule type="cellIs" priority="2401" operator="notEqual" aboveAverage="0" equalAverage="0" bottom="0" percent="0" rank="0" text="" dxfId="0">
      <formula>0</formula>
    </cfRule>
  </conditionalFormatting>
  <conditionalFormatting sqref="L24">
    <cfRule type="cellIs" priority="2402" operator="notEqual" aboveAverage="0" equalAverage="0" bottom="0" percent="0" rank="0" text="" dxfId="0">
      <formula>0</formula>
    </cfRule>
  </conditionalFormatting>
  <conditionalFormatting sqref="L25">
    <cfRule type="cellIs" priority="2403" operator="notEqual" aboveAverage="0" equalAverage="0" bottom="0" percent="0" rank="0" text="" dxfId="0">
      <formula>0</formula>
    </cfRule>
  </conditionalFormatting>
  <conditionalFormatting sqref="L26">
    <cfRule type="cellIs" priority="2404" operator="notEqual" aboveAverage="0" equalAverage="0" bottom="0" percent="0" rank="0" text="" dxfId="0">
      <formula>0</formula>
    </cfRule>
  </conditionalFormatting>
  <conditionalFormatting sqref="L27">
    <cfRule type="cellIs" priority="2405" operator="notEqual" aboveAverage="0" equalAverage="0" bottom="0" percent="0" rank="0" text="" dxfId="0">
      <formula>0</formula>
    </cfRule>
  </conditionalFormatting>
  <conditionalFormatting sqref="L28">
    <cfRule type="cellIs" priority="2406" operator="notEqual" aboveAverage="0" equalAverage="0" bottom="0" percent="0" rank="0" text="" dxfId="0">
      <formula>0</formula>
    </cfRule>
  </conditionalFormatting>
  <conditionalFormatting sqref="L29">
    <cfRule type="cellIs" priority="2407" operator="notEqual" aboveAverage="0" equalAverage="0" bottom="0" percent="0" rank="0" text="" dxfId="0">
      <formula>0</formula>
    </cfRule>
  </conditionalFormatting>
  <conditionalFormatting sqref="L30">
    <cfRule type="cellIs" priority="2408" operator="notEqual" aboveAverage="0" equalAverage="0" bottom="0" percent="0" rank="0" text="" dxfId="0">
      <formula>0</formula>
    </cfRule>
  </conditionalFormatting>
  <conditionalFormatting sqref="L31">
    <cfRule type="cellIs" priority="2409" operator="notEqual" aboveAverage="0" equalAverage="0" bottom="0" percent="0" rank="0" text="" dxfId="0">
      <formula>0</formula>
    </cfRule>
  </conditionalFormatting>
  <conditionalFormatting sqref="L32">
    <cfRule type="cellIs" priority="2410" operator="notEqual" aboveAverage="0" equalAverage="0" bottom="0" percent="0" rank="0" text="" dxfId="0">
      <formula>0</formula>
    </cfRule>
  </conditionalFormatting>
  <conditionalFormatting sqref="L33">
    <cfRule type="cellIs" priority="2411" operator="notEqual" aboveAverage="0" equalAverage="0" bottom="0" percent="0" rank="0" text="" dxfId="0">
      <formula>0</formula>
    </cfRule>
  </conditionalFormatting>
  <conditionalFormatting sqref="L34">
    <cfRule type="cellIs" priority="2412" operator="notEqual" aboveAverage="0" equalAverage="0" bottom="0" percent="0" rank="0" text="" dxfId="0">
      <formula>0</formula>
    </cfRule>
  </conditionalFormatting>
  <conditionalFormatting sqref="L35">
    <cfRule type="cellIs" priority="2413" operator="notEqual" aboveAverage="0" equalAverage="0" bottom="0" percent="0" rank="0" text="" dxfId="0">
      <formula>0</formula>
    </cfRule>
  </conditionalFormatting>
  <conditionalFormatting sqref="L36">
    <cfRule type="cellIs" priority="2414" operator="notEqual" aboveAverage="0" equalAverage="0" bottom="0" percent="0" rank="0" text="" dxfId="0">
      <formula>0</formula>
    </cfRule>
  </conditionalFormatting>
  <conditionalFormatting sqref="L37">
    <cfRule type="cellIs" priority="2415" operator="notEqual" aboveAverage="0" equalAverage="0" bottom="0" percent="0" rank="0" text="" dxfId="0">
      <formula>0</formula>
    </cfRule>
  </conditionalFormatting>
  <conditionalFormatting sqref="L38">
    <cfRule type="cellIs" priority="2416" operator="notEqual" aboveAverage="0" equalAverage="0" bottom="0" percent="0" rank="0" text="" dxfId="0">
      <formula>0</formula>
    </cfRule>
  </conditionalFormatting>
  <conditionalFormatting sqref="L39">
    <cfRule type="cellIs" priority="2417" operator="notEqual" aboveAverage="0" equalAverage="0" bottom="0" percent="0" rank="0" text="" dxfId="0">
      <formula>0</formula>
    </cfRule>
  </conditionalFormatting>
  <conditionalFormatting sqref="L40:L41">
    <cfRule type="cellIs" priority="2418" operator="notEqual" aboveAverage="0" equalAverage="0" bottom="0" percent="0" rank="0" text="" dxfId="0">
      <formula>0</formula>
    </cfRule>
  </conditionalFormatting>
  <conditionalFormatting sqref="L42">
    <cfRule type="cellIs" priority="2419" operator="notEqual" aboveAverage="0" equalAverage="0" bottom="0" percent="0" rank="0" text="" dxfId="0">
      <formula>0</formula>
    </cfRule>
  </conditionalFormatting>
  <conditionalFormatting sqref="L43">
    <cfRule type="cellIs" priority="2420" operator="notEqual" aboveAverage="0" equalAverage="0" bottom="0" percent="0" rank="0" text="" dxfId="0">
      <formula>0</formula>
    </cfRule>
  </conditionalFormatting>
  <conditionalFormatting sqref="L44">
    <cfRule type="cellIs" priority="2421" operator="notEqual" aboveAverage="0" equalAverage="0" bottom="0" percent="0" rank="0" text="" dxfId="0">
      <formula>0</formula>
    </cfRule>
  </conditionalFormatting>
  <conditionalFormatting sqref="L45">
    <cfRule type="cellIs" priority="2422" operator="notEqual" aboveAverage="0" equalAverage="0" bottom="0" percent="0" rank="0" text="" dxfId="0">
      <formula>0</formula>
    </cfRule>
  </conditionalFormatting>
  <conditionalFormatting sqref="L46">
    <cfRule type="cellIs" priority="2423" operator="notEqual" aboveAverage="0" equalAverage="0" bottom="0" percent="0" rank="0" text="" dxfId="0">
      <formula>0</formula>
    </cfRule>
  </conditionalFormatting>
  <conditionalFormatting sqref="L47">
    <cfRule type="cellIs" priority="2424" operator="notEqual" aboveAverage="0" equalAverage="0" bottom="0" percent="0" rank="0" text="" dxfId="0">
      <formula>0</formula>
    </cfRule>
  </conditionalFormatting>
  <conditionalFormatting sqref="L48">
    <cfRule type="cellIs" priority="2425" operator="notEqual" aboveAverage="0" equalAverage="0" bottom="0" percent="0" rank="0" text="" dxfId="0">
      <formula>0</formula>
    </cfRule>
  </conditionalFormatting>
  <conditionalFormatting sqref="L49">
    <cfRule type="cellIs" priority="2426" operator="notEqual" aboveAverage="0" equalAverage="0" bottom="0" percent="0" rank="0" text="" dxfId="0">
      <formula>0</formula>
    </cfRule>
  </conditionalFormatting>
  <conditionalFormatting sqref="L50">
    <cfRule type="cellIs" priority="2427" operator="notEqual" aboveAverage="0" equalAverage="0" bottom="0" percent="0" rank="0" text="" dxfId="0">
      <formula>0</formula>
    </cfRule>
  </conditionalFormatting>
  <conditionalFormatting sqref="L51">
    <cfRule type="cellIs" priority="2428" operator="notEqual" aboveAverage="0" equalAverage="0" bottom="0" percent="0" rank="0" text="" dxfId="0">
      <formula>0</formula>
    </cfRule>
  </conditionalFormatting>
  <conditionalFormatting sqref="L52">
    <cfRule type="cellIs" priority="2429" operator="notEqual" aboveAverage="0" equalAverage="0" bottom="0" percent="0" rank="0" text="" dxfId="0">
      <formula>0</formula>
    </cfRule>
  </conditionalFormatting>
  <conditionalFormatting sqref="L53">
    <cfRule type="cellIs" priority="2430" operator="notEqual" aboveAverage="0" equalAverage="0" bottom="0" percent="0" rank="0" text="" dxfId="0">
      <formula>0</formula>
    </cfRule>
  </conditionalFormatting>
  <conditionalFormatting sqref="L54">
    <cfRule type="cellIs" priority="2431" operator="notEqual" aboveAverage="0" equalAverage="0" bottom="0" percent="0" rank="0" text="" dxfId="0">
      <formula>0</formula>
    </cfRule>
  </conditionalFormatting>
  <conditionalFormatting sqref="L55">
    <cfRule type="cellIs" priority="2432" operator="notEqual" aboveAverage="0" equalAverage="0" bottom="0" percent="0" rank="0" text="" dxfId="0">
      <formula>0</formula>
    </cfRule>
  </conditionalFormatting>
  <conditionalFormatting sqref="L56">
    <cfRule type="cellIs" priority="2433" operator="notEqual" aboveAverage="0" equalAverage="0" bottom="0" percent="0" rank="0" text="" dxfId="0">
      <formula>0</formula>
    </cfRule>
  </conditionalFormatting>
  <conditionalFormatting sqref="K5">
    <cfRule type="cellIs" priority="2434" operator="notEqual" aboveAverage="0" equalAverage="0" bottom="0" percent="0" rank="0" text="" dxfId="0">
      <formula>0</formula>
    </cfRule>
  </conditionalFormatting>
  <conditionalFormatting sqref="K6">
    <cfRule type="cellIs" priority="2435" operator="notEqual" aboveAverage="0" equalAverage="0" bottom="0" percent="0" rank="0" text="" dxfId="0">
      <formula>0</formula>
    </cfRule>
  </conditionalFormatting>
  <conditionalFormatting sqref="K7">
    <cfRule type="cellIs" priority="2436" operator="notEqual" aboveAverage="0" equalAverage="0" bottom="0" percent="0" rank="0" text="" dxfId="0">
      <formula>0</formula>
    </cfRule>
  </conditionalFormatting>
  <conditionalFormatting sqref="K8">
    <cfRule type="cellIs" priority="2437" operator="notEqual" aboveAverage="0" equalAverage="0" bottom="0" percent="0" rank="0" text="" dxfId="0">
      <formula>0</formula>
    </cfRule>
  </conditionalFormatting>
  <conditionalFormatting sqref="K9">
    <cfRule type="cellIs" priority="2438" operator="notEqual" aboveAverage="0" equalAverage="0" bottom="0" percent="0" rank="0" text="" dxfId="0">
      <formula>0</formula>
    </cfRule>
  </conditionalFormatting>
  <conditionalFormatting sqref="K12,K10">
    <cfRule type="cellIs" priority="2439" operator="notEqual" aboveAverage="0" equalAverage="0" bottom="0" percent="0" rank="0" text="" dxfId="0">
      <formula>0</formula>
    </cfRule>
  </conditionalFormatting>
  <conditionalFormatting sqref="K13">
    <cfRule type="cellIs" priority="2440" operator="notEqual" aboveAverage="0" equalAverage="0" bottom="0" percent="0" rank="0" text="" dxfId="0">
      <formula>0</formula>
    </cfRule>
  </conditionalFormatting>
  <conditionalFormatting sqref="K14">
    <cfRule type="cellIs" priority="2441" operator="notEqual" aboveAverage="0" equalAverage="0" bottom="0" percent="0" rank="0" text="" dxfId="0">
      <formula>0</formula>
    </cfRule>
  </conditionalFormatting>
  <conditionalFormatting sqref="K15">
    <cfRule type="cellIs" priority="2442" operator="notEqual" aboveAverage="0" equalAverage="0" bottom="0" percent="0" rank="0" text="" dxfId="0">
      <formula>0</formula>
    </cfRule>
  </conditionalFormatting>
  <conditionalFormatting sqref="K23">
    <cfRule type="cellIs" priority="2443" operator="notEqual" aboveAverage="0" equalAverage="0" bottom="0" percent="0" rank="0" text="" dxfId="0">
      <formula>0</formula>
    </cfRule>
  </conditionalFormatting>
  <conditionalFormatting sqref="K24">
    <cfRule type="cellIs" priority="2444" operator="notEqual" aboveAverage="0" equalAverage="0" bottom="0" percent="0" rank="0" text="" dxfId="0">
      <formula>0</formula>
    </cfRule>
  </conditionalFormatting>
  <conditionalFormatting sqref="K25">
    <cfRule type="cellIs" priority="2445" operator="notEqual" aboveAverage="0" equalAverage="0" bottom="0" percent="0" rank="0" text="" dxfId="0">
      <formula>0</formula>
    </cfRule>
  </conditionalFormatting>
  <conditionalFormatting sqref="K26">
    <cfRule type="cellIs" priority="2446" operator="notEqual" aboveAverage="0" equalAverage="0" bottom="0" percent="0" rank="0" text="" dxfId="0">
      <formula>0</formula>
    </cfRule>
  </conditionalFormatting>
  <conditionalFormatting sqref="K27">
    <cfRule type="cellIs" priority="2447" operator="notEqual" aboveAverage="0" equalAverage="0" bottom="0" percent="0" rank="0" text="" dxfId="0">
      <formula>0</formula>
    </cfRule>
  </conditionalFormatting>
  <conditionalFormatting sqref="K28">
    <cfRule type="cellIs" priority="2448" operator="notEqual" aboveAverage="0" equalAverage="0" bottom="0" percent="0" rank="0" text="" dxfId="0">
      <formula>0</formula>
    </cfRule>
  </conditionalFormatting>
  <conditionalFormatting sqref="K29">
    <cfRule type="cellIs" priority="2449" operator="notEqual" aboveAverage="0" equalAverage="0" bottom="0" percent="0" rank="0" text="" dxfId="0">
      <formula>0</formula>
    </cfRule>
  </conditionalFormatting>
  <conditionalFormatting sqref="K30">
    <cfRule type="cellIs" priority="2450" operator="notEqual" aboveAverage="0" equalAverage="0" bottom="0" percent="0" rank="0" text="" dxfId="0">
      <formula>0</formula>
    </cfRule>
  </conditionalFormatting>
  <conditionalFormatting sqref="K31">
    <cfRule type="cellIs" priority="2451" operator="notEqual" aboveAverage="0" equalAverage="0" bottom="0" percent="0" rank="0" text="" dxfId="0">
      <formula>0</formula>
    </cfRule>
  </conditionalFormatting>
  <conditionalFormatting sqref="K32">
    <cfRule type="cellIs" priority="2452" operator="notEqual" aboveAverage="0" equalAverage="0" bottom="0" percent="0" rank="0" text="" dxfId="0">
      <formula>0</formula>
    </cfRule>
  </conditionalFormatting>
  <conditionalFormatting sqref="K33">
    <cfRule type="cellIs" priority="2453" operator="notEqual" aboveAverage="0" equalAverage="0" bottom="0" percent="0" rank="0" text="" dxfId="0">
      <formula>0</formula>
    </cfRule>
  </conditionalFormatting>
  <conditionalFormatting sqref="K34">
    <cfRule type="cellIs" priority="2454" operator="notEqual" aboveAverage="0" equalAverage="0" bottom="0" percent="0" rank="0" text="" dxfId="0">
      <formula>0</formula>
    </cfRule>
  </conditionalFormatting>
  <conditionalFormatting sqref="K35">
    <cfRule type="cellIs" priority="2455" operator="notEqual" aboveAverage="0" equalAverage="0" bottom="0" percent="0" rank="0" text="" dxfId="0">
      <formula>0</formula>
    </cfRule>
  </conditionalFormatting>
  <conditionalFormatting sqref="K36">
    <cfRule type="cellIs" priority="2456" operator="notEqual" aboveAverage="0" equalAverage="0" bottom="0" percent="0" rank="0" text="" dxfId="0">
      <formula>0</formula>
    </cfRule>
  </conditionalFormatting>
  <conditionalFormatting sqref="K37">
    <cfRule type="cellIs" priority="2457" operator="notEqual" aboveAverage="0" equalAverage="0" bottom="0" percent="0" rank="0" text="" dxfId="0">
      <formula>0</formula>
    </cfRule>
  </conditionalFormatting>
  <conditionalFormatting sqref="K38">
    <cfRule type="cellIs" priority="2458" operator="notEqual" aboveAverage="0" equalAverage="0" bottom="0" percent="0" rank="0" text="" dxfId="0">
      <formula>0</formula>
    </cfRule>
  </conditionalFormatting>
  <conditionalFormatting sqref="K39">
    <cfRule type="cellIs" priority="2459" operator="notEqual" aboveAverage="0" equalAverage="0" bottom="0" percent="0" rank="0" text="" dxfId="0">
      <formula>0</formula>
    </cfRule>
  </conditionalFormatting>
  <conditionalFormatting sqref="K40:K41">
    <cfRule type="cellIs" priority="2460" operator="notEqual" aboveAverage="0" equalAverage="0" bottom="0" percent="0" rank="0" text="" dxfId="0">
      <formula>0</formula>
    </cfRule>
  </conditionalFormatting>
  <conditionalFormatting sqref="K42">
    <cfRule type="cellIs" priority="2461" operator="notEqual" aboveAverage="0" equalAverage="0" bottom="0" percent="0" rank="0" text="" dxfId="0">
      <formula>0</formula>
    </cfRule>
  </conditionalFormatting>
  <conditionalFormatting sqref="K43">
    <cfRule type="cellIs" priority="2462" operator="notEqual" aboveAverage="0" equalAverage="0" bottom="0" percent="0" rank="0" text="" dxfId="0">
      <formula>0</formula>
    </cfRule>
  </conditionalFormatting>
  <conditionalFormatting sqref="K44">
    <cfRule type="cellIs" priority="2463" operator="notEqual" aboveAverage="0" equalAverage="0" bottom="0" percent="0" rank="0" text="" dxfId="0">
      <formula>0</formula>
    </cfRule>
  </conditionalFormatting>
  <conditionalFormatting sqref="K45">
    <cfRule type="cellIs" priority="2464" operator="notEqual" aboveAverage="0" equalAverage="0" bottom="0" percent="0" rank="0" text="" dxfId="0">
      <formula>0</formula>
    </cfRule>
  </conditionalFormatting>
  <conditionalFormatting sqref="K46">
    <cfRule type="cellIs" priority="2465" operator="notEqual" aboveAverage="0" equalAverage="0" bottom="0" percent="0" rank="0" text="" dxfId="0">
      <formula>0</formula>
    </cfRule>
  </conditionalFormatting>
  <conditionalFormatting sqref="K47">
    <cfRule type="cellIs" priority="2466" operator="notEqual" aboveAverage="0" equalAverage="0" bottom="0" percent="0" rank="0" text="" dxfId="0">
      <formula>0</formula>
    </cfRule>
  </conditionalFormatting>
  <conditionalFormatting sqref="K48">
    <cfRule type="cellIs" priority="2467" operator="notEqual" aboveAverage="0" equalAverage="0" bottom="0" percent="0" rank="0" text="" dxfId="0">
      <formula>0</formula>
    </cfRule>
  </conditionalFormatting>
  <conditionalFormatting sqref="K49">
    <cfRule type="cellIs" priority="2468" operator="notEqual" aboveAverage="0" equalAverage="0" bottom="0" percent="0" rank="0" text="" dxfId="0">
      <formula>0</formula>
    </cfRule>
  </conditionalFormatting>
  <conditionalFormatting sqref="K50">
    <cfRule type="cellIs" priority="2469" operator="notEqual" aboveAverage="0" equalAverage="0" bottom="0" percent="0" rank="0" text="" dxfId="0">
      <formula>0</formula>
    </cfRule>
  </conditionalFormatting>
  <conditionalFormatting sqref="K51">
    <cfRule type="cellIs" priority="2470" operator="notEqual" aboveAverage="0" equalAverage="0" bottom="0" percent="0" rank="0" text="" dxfId="0">
      <formula>0</formula>
    </cfRule>
  </conditionalFormatting>
  <conditionalFormatting sqref="K52">
    <cfRule type="cellIs" priority="2471" operator="notEqual" aboveAverage="0" equalAverage="0" bottom="0" percent="0" rank="0" text="" dxfId="0">
      <formula>0</formula>
    </cfRule>
  </conditionalFormatting>
  <conditionalFormatting sqref="K53">
    <cfRule type="cellIs" priority="2472" operator="notEqual" aboveAverage="0" equalAverage="0" bottom="0" percent="0" rank="0" text="" dxfId="0">
      <formula>0</formula>
    </cfRule>
  </conditionalFormatting>
  <conditionalFormatting sqref="K54">
    <cfRule type="cellIs" priority="2473" operator="notEqual" aboveAverage="0" equalAverage="0" bottom="0" percent="0" rank="0" text="" dxfId="0">
      <formula>0</formula>
    </cfRule>
  </conditionalFormatting>
  <conditionalFormatting sqref="K55">
    <cfRule type="cellIs" priority="2474" operator="notEqual" aboveAverage="0" equalAverage="0" bottom="0" percent="0" rank="0" text="" dxfId="0">
      <formula>0</formula>
    </cfRule>
  </conditionalFormatting>
  <conditionalFormatting sqref="K56">
    <cfRule type="cellIs" priority="2475" operator="notEqual" aboveAverage="0" equalAverage="0" bottom="0" percent="0" rank="0" text="" dxfId="0">
      <formula>0</formula>
    </cfRule>
  </conditionalFormatting>
  <conditionalFormatting sqref="E11">
    <cfRule type="cellIs" priority="2476" operator="notEqual" aboveAverage="0" equalAverage="0" bottom="0" percent="0" rank="0" text="" dxfId="0">
      <formula>0</formula>
    </cfRule>
  </conditionalFormatting>
  <conditionalFormatting sqref="F11">
    <cfRule type="cellIs" priority="2477" operator="notEqual" aboveAverage="0" equalAverage="0" bottom="0" percent="0" rank="0" text="" dxfId="0">
      <formula>0</formula>
    </cfRule>
  </conditionalFormatting>
  <conditionalFormatting sqref="G11">
    <cfRule type="cellIs" priority="2478" operator="notEqual" aboveAverage="0" equalAverage="0" bottom="0" percent="0" rank="0" text="" dxfId="0">
      <formula>0</formula>
    </cfRule>
  </conditionalFormatting>
  <conditionalFormatting sqref="H11">
    <cfRule type="cellIs" priority="2479" operator="notEqual" aboveAverage="0" equalAverage="0" bottom="0" percent="0" rank="0" text="" dxfId="0">
      <formula>0</formula>
    </cfRule>
  </conditionalFormatting>
  <conditionalFormatting sqref="I11">
    <cfRule type="cellIs" priority="2480" operator="notEqual" aboveAverage="0" equalAverage="0" bottom="0" percent="0" rank="0" text="" dxfId="0">
      <formula>0</formula>
    </cfRule>
  </conditionalFormatting>
  <conditionalFormatting sqref="J11">
    <cfRule type="cellIs" priority="2481" operator="notEqual" aboveAverage="0" equalAverage="0" bottom="0" percent="0" rank="0" text="" dxfId="0">
      <formula>0</formula>
    </cfRule>
  </conditionalFormatting>
  <conditionalFormatting sqref="M11">
    <cfRule type="cellIs" priority="2482" operator="notEqual" aboveAverage="0" equalAverage="0" bottom="0" percent="0" rank="0" text="" dxfId="0">
      <formula>0</formula>
    </cfRule>
  </conditionalFormatting>
  <conditionalFormatting sqref="P11">
    <cfRule type="cellIs" priority="2483" operator="notEqual" aboveAverage="0" equalAverage="0" bottom="0" percent="0" rank="0" text="" dxfId="0">
      <formula>0</formula>
    </cfRule>
  </conditionalFormatting>
  <conditionalFormatting sqref="Q11">
    <cfRule type="cellIs" priority="2484" operator="notEqual" aboveAverage="0" equalAverage="0" bottom="0" percent="0" rank="0" text="" dxfId="0">
      <formula>0</formula>
    </cfRule>
  </conditionalFormatting>
  <conditionalFormatting sqref="R11">
    <cfRule type="cellIs" priority="2485" operator="notEqual" aboveAverage="0" equalAverage="0" bottom="0" percent="0" rank="0" text="" dxfId="0">
      <formula>0</formula>
    </cfRule>
  </conditionalFormatting>
  <conditionalFormatting sqref="S11">
    <cfRule type="cellIs" priority="2486" operator="notEqual" aboveAverage="0" equalAverage="0" bottom="0" percent="0" rank="0" text="" dxfId="0">
      <formula>0</formula>
    </cfRule>
  </conditionalFormatting>
  <conditionalFormatting sqref="T11">
    <cfRule type="cellIs" priority="2487" operator="notEqual" aboveAverage="0" equalAverage="0" bottom="0" percent="0" rank="0" text="" dxfId="0">
      <formula>0</formula>
    </cfRule>
  </conditionalFormatting>
  <conditionalFormatting sqref="U11">
    <cfRule type="cellIs" priority="2488" operator="notEqual" aboveAverage="0" equalAverage="0" bottom="0" percent="0" rank="0" text="" dxfId="0">
      <formula>0</formula>
    </cfRule>
  </conditionalFormatting>
  <conditionalFormatting sqref="V11">
    <cfRule type="cellIs" priority="2489" operator="notEqual" aboveAverage="0" equalAverage="0" bottom="0" percent="0" rank="0" text="" dxfId="0">
      <formula>0</formula>
    </cfRule>
  </conditionalFormatting>
  <conditionalFormatting sqref="W11">
    <cfRule type="cellIs" priority="2490" operator="notEqual" aboveAverage="0" equalAverage="0" bottom="0" percent="0" rank="0" text="" dxfId="0">
      <formula>0</formula>
    </cfRule>
  </conditionalFormatting>
  <conditionalFormatting sqref="X11">
    <cfRule type="cellIs" priority="2491" operator="notEqual" aboveAverage="0" equalAverage="0" bottom="0" percent="0" rank="0" text="" dxfId="0">
      <formula>0</formula>
    </cfRule>
  </conditionalFormatting>
  <conditionalFormatting sqref="Y11">
    <cfRule type="cellIs" priority="2492" operator="notEqual" aboveAverage="0" equalAverage="0" bottom="0" percent="0" rank="0" text="" dxfId="0">
      <formula>0</formula>
    </cfRule>
  </conditionalFormatting>
  <conditionalFormatting sqref="Z11">
    <cfRule type="cellIs" priority="2493" operator="notEqual" aboveAverage="0" equalAverage="0" bottom="0" percent="0" rank="0" text="" dxfId="0">
      <formula>0</formula>
    </cfRule>
  </conditionalFormatting>
  <conditionalFormatting sqref="AA11">
    <cfRule type="cellIs" priority="2494" operator="notEqual" aboveAverage="0" equalAverage="0" bottom="0" percent="0" rank="0" text="" dxfId="0">
      <formula>0</formula>
    </cfRule>
  </conditionalFormatting>
  <conditionalFormatting sqref="AB11">
    <cfRule type="cellIs" priority="2495" operator="notEqual" aboveAverage="0" equalAverage="0" bottom="0" percent="0" rank="0" text="" dxfId="0">
      <formula>0</formula>
    </cfRule>
  </conditionalFormatting>
  <conditionalFormatting sqref="AC11">
    <cfRule type="cellIs" priority="2496" operator="notEqual" aboveAverage="0" equalAverage="0" bottom="0" percent="0" rank="0" text="" dxfId="0">
      <formula>0</formula>
    </cfRule>
  </conditionalFormatting>
  <conditionalFormatting sqref="AD11">
    <cfRule type="cellIs" priority="2497" operator="notEqual" aboveAverage="0" equalAverage="0" bottom="0" percent="0" rank="0" text="" dxfId="0">
      <formula>0</formula>
    </cfRule>
  </conditionalFormatting>
  <conditionalFormatting sqref="AE11">
    <cfRule type="cellIs" priority="2498" operator="notEqual" aboveAverage="0" equalAverage="0" bottom="0" percent="0" rank="0" text="" dxfId="0">
      <formula>0</formula>
    </cfRule>
  </conditionalFormatting>
  <conditionalFormatting sqref="AF11">
    <cfRule type="cellIs" priority="2499" operator="notEqual" aboveAverage="0" equalAverage="0" bottom="0" percent="0" rank="0" text="" dxfId="0">
      <formula>0</formula>
    </cfRule>
  </conditionalFormatting>
  <conditionalFormatting sqref="AG11">
    <cfRule type="cellIs" priority="2500" operator="notEqual" aboveAverage="0" equalAverage="0" bottom="0" percent="0" rank="0" text="" dxfId="0">
      <formula>0</formula>
    </cfRule>
  </conditionalFormatting>
  <conditionalFormatting sqref="AH11">
    <cfRule type="cellIs" priority="2501" operator="notEqual" aboveAverage="0" equalAverage="0" bottom="0" percent="0" rank="0" text="" dxfId="0">
      <formula>0</formula>
    </cfRule>
  </conditionalFormatting>
  <conditionalFormatting sqref="AI11">
    <cfRule type="cellIs" priority="2502" operator="notEqual" aboveAverage="0" equalAverage="0" bottom="0" percent="0" rank="0" text="" dxfId="0">
      <formula>0</formula>
    </cfRule>
  </conditionalFormatting>
  <conditionalFormatting sqref="AJ11">
    <cfRule type="cellIs" priority="2503" operator="notEqual" aboveAverage="0" equalAverage="0" bottom="0" percent="0" rank="0" text="" dxfId="0">
      <formula>0</formula>
    </cfRule>
  </conditionalFormatting>
  <conditionalFormatting sqref="AK11">
    <cfRule type="cellIs" priority="2504" operator="notEqual" aboveAverage="0" equalAverage="0" bottom="0" percent="0" rank="0" text="" dxfId="0">
      <formula>0</formula>
    </cfRule>
  </conditionalFormatting>
  <conditionalFormatting sqref="AL11">
    <cfRule type="cellIs" priority="2505" operator="notEqual" aboveAverage="0" equalAverage="0" bottom="0" percent="0" rank="0" text="" dxfId="0">
      <formula>0</formula>
    </cfRule>
  </conditionalFormatting>
  <conditionalFormatting sqref="AM11">
    <cfRule type="cellIs" priority="2506" operator="notEqual" aboveAverage="0" equalAverage="0" bottom="0" percent="0" rank="0" text="" dxfId="0">
      <formula>0</formula>
    </cfRule>
  </conditionalFormatting>
  <conditionalFormatting sqref="AN11">
    <cfRule type="cellIs" priority="2507" operator="notEqual" aboveAverage="0" equalAverage="0" bottom="0" percent="0" rank="0" text="" dxfId="0">
      <formula>0</formula>
    </cfRule>
  </conditionalFormatting>
  <conditionalFormatting sqref="AO11">
    <cfRule type="cellIs" priority="2508" operator="notEqual" aboveAverage="0" equalAverage="0" bottom="0" percent="0" rank="0" text="" dxfId="0">
      <formula>0</formula>
    </cfRule>
  </conditionalFormatting>
  <conditionalFormatting sqref="AP11">
    <cfRule type="cellIs" priority="2509" operator="notEqual" aboveAverage="0" equalAverage="0" bottom="0" percent="0" rank="0" text="" dxfId="0">
      <formula>0</formula>
    </cfRule>
  </conditionalFormatting>
  <conditionalFormatting sqref="AQ11">
    <cfRule type="cellIs" priority="2510" operator="notEqual" aboveAverage="0" equalAverage="0" bottom="0" percent="0" rank="0" text="" dxfId="0">
      <formula>0</formula>
    </cfRule>
  </conditionalFormatting>
  <conditionalFormatting sqref="AR11">
    <cfRule type="cellIs" priority="2511" operator="notEqual" aboveAverage="0" equalAverage="0" bottom="0" percent="0" rank="0" text="" dxfId="0">
      <formula>0</formula>
    </cfRule>
  </conditionalFormatting>
  <conditionalFormatting sqref="AS11">
    <cfRule type="cellIs" priority="2512" operator="notEqual" aboveAverage="0" equalAverage="0" bottom="0" percent="0" rank="0" text="" dxfId="0">
      <formula>0</formula>
    </cfRule>
  </conditionalFormatting>
  <conditionalFormatting sqref="AT11">
    <cfRule type="cellIs" priority="2513" operator="notEqual" aboveAverage="0" equalAverage="0" bottom="0" percent="0" rank="0" text="" dxfId="0">
      <formula>0</formula>
    </cfRule>
  </conditionalFormatting>
  <conditionalFormatting sqref="AU11">
    <cfRule type="cellIs" priority="2514" operator="notEqual" aboveAverage="0" equalAverage="0" bottom="0" percent="0" rank="0" text="" dxfId="0">
      <formula>0</formula>
    </cfRule>
  </conditionalFormatting>
  <conditionalFormatting sqref="AV11">
    <cfRule type="cellIs" priority="2515" operator="notEqual" aboveAverage="0" equalAverage="0" bottom="0" percent="0" rank="0" text="" dxfId="0">
      <formula>0</formula>
    </cfRule>
  </conditionalFormatting>
  <conditionalFormatting sqref="AW11">
    <cfRule type="cellIs" priority="2516" operator="notEqual" aboveAverage="0" equalAverage="0" bottom="0" percent="0" rank="0" text="" dxfId="0">
      <formula>0</formula>
    </cfRule>
  </conditionalFormatting>
  <conditionalFormatting sqref="AX11">
    <cfRule type="cellIs" priority="2517" operator="notEqual" aboveAverage="0" equalAverage="0" bottom="0" percent="0" rank="0" text="" dxfId="0">
      <formula>0</formula>
    </cfRule>
  </conditionalFormatting>
  <conditionalFormatting sqref="AY11">
    <cfRule type="cellIs" priority="2518" operator="notEqual" aboveAverage="0" equalAverage="0" bottom="0" percent="0" rank="0" text="" dxfId="0">
      <formula>0</formula>
    </cfRule>
  </conditionalFormatting>
  <conditionalFormatting sqref="AZ11">
    <cfRule type="cellIs" priority="2519" operator="notEqual" aboveAverage="0" equalAverage="0" bottom="0" percent="0" rank="0" text="" dxfId="0">
      <formula>0</formula>
    </cfRule>
  </conditionalFormatting>
  <conditionalFormatting sqref="BA11">
    <cfRule type="cellIs" priority="2520" operator="notEqual" aboveAverage="0" equalAverage="0" bottom="0" percent="0" rank="0" text="" dxfId="0">
      <formula>0</formula>
    </cfRule>
  </conditionalFormatting>
  <conditionalFormatting sqref="BB11">
    <cfRule type="cellIs" priority="2521" operator="notEqual" aboveAverage="0" equalAverage="0" bottom="0" percent="0" rank="0" text="" dxfId="0">
      <formula>0</formula>
    </cfRule>
  </conditionalFormatting>
  <conditionalFormatting sqref="BC11">
    <cfRule type="cellIs" priority="2522" operator="notEqual" aboveAverage="0" equalAverage="0" bottom="0" percent="0" rank="0" text="" dxfId="0">
      <formula>0</formula>
    </cfRule>
  </conditionalFormatting>
  <conditionalFormatting sqref="BD11">
    <cfRule type="cellIs" priority="2523" operator="notEqual" aboveAverage="0" equalAverage="0" bottom="0" percent="0" rank="0" text="" dxfId="0">
      <formula>0</formula>
    </cfRule>
  </conditionalFormatting>
  <conditionalFormatting sqref="BE11">
    <cfRule type="cellIs" priority="2524" operator="notEqual" aboveAverage="0" equalAverage="0" bottom="0" percent="0" rank="0" text="" dxfId="0">
      <formula>0</formula>
    </cfRule>
  </conditionalFormatting>
  <conditionalFormatting sqref="BF11">
    <cfRule type="cellIs" priority="2525" operator="notEqual" aboveAverage="0" equalAverage="0" bottom="0" percent="0" rank="0" text="" dxfId="0">
      <formula>0</formula>
    </cfRule>
  </conditionalFormatting>
  <conditionalFormatting sqref="BG11">
    <cfRule type="cellIs" priority="2526" operator="notEqual" aboveAverage="0" equalAverage="0" bottom="0" percent="0" rank="0" text="" dxfId="0">
      <formula>0</formula>
    </cfRule>
  </conditionalFormatting>
  <conditionalFormatting sqref="BH11">
    <cfRule type="cellIs" priority="2527" operator="notEqual" aboveAverage="0" equalAverage="0" bottom="0" percent="0" rank="0" text="" dxfId="0">
      <formula>0</formula>
    </cfRule>
  </conditionalFormatting>
  <conditionalFormatting sqref="BI11">
    <cfRule type="cellIs" priority="2528" operator="notEqual" aboveAverage="0" equalAverage="0" bottom="0" percent="0" rank="0" text="" dxfId="0">
      <formula>0</formula>
    </cfRule>
  </conditionalFormatting>
  <conditionalFormatting sqref="BJ11">
    <cfRule type="cellIs" priority="2529" operator="notEqual" aboveAverage="0" equalAverage="0" bottom="0" percent="0" rank="0" text="" dxfId="0">
      <formula>0</formula>
    </cfRule>
  </conditionalFormatting>
  <conditionalFormatting sqref="BK11">
    <cfRule type="cellIs" priority="2530" operator="notEqual" aboveAverage="0" equalAverage="0" bottom="0" percent="0" rank="0" text="" dxfId="0">
      <formula>0</formula>
    </cfRule>
  </conditionalFormatting>
  <conditionalFormatting sqref="BL11">
    <cfRule type="cellIs" priority="2531" operator="notEqual" aboveAverage="0" equalAverage="0" bottom="0" percent="0" rank="0" text="" dxfId="0">
      <formula>0</formula>
    </cfRule>
  </conditionalFormatting>
  <conditionalFormatting sqref="O11">
    <cfRule type="cellIs" priority="2532" operator="notEqual" aboveAverage="0" equalAverage="0" bottom="0" percent="0" rank="0" text="" dxfId="0">
      <formula>0</formula>
    </cfRule>
  </conditionalFormatting>
  <conditionalFormatting sqref="L11">
    <cfRule type="cellIs" priority="2533" operator="notEqual" aboveAverage="0" equalAverage="0" bottom="0" percent="0" rank="0" text="" dxfId="0">
      <formula>0</formula>
    </cfRule>
  </conditionalFormatting>
  <conditionalFormatting sqref="K11">
    <cfRule type="cellIs" priority="2534" operator="notEqual" aboveAverage="0" equalAverage="0" bottom="0" percent="0" rank="0" text="" dxfId="0">
      <formula>0</formula>
    </cfRule>
  </conditionalFormatting>
  <conditionalFormatting sqref="N14">
    <cfRule type="cellIs" priority="2535" operator="notEqual" aboveAverage="0" equalAverage="0" bottom="0" percent="0" rank="0" text="" dxfId="0">
      <formula>0</formula>
    </cfRule>
  </conditionalFormatting>
  <conditionalFormatting sqref="E19">
    <cfRule type="cellIs" priority="2536" operator="notEqual" aboveAverage="0" equalAverage="0" bottom="0" percent="0" rank="0" text="" dxfId="0">
      <formula>0</formula>
    </cfRule>
  </conditionalFormatting>
  <conditionalFormatting sqref="F19">
    <cfRule type="cellIs" priority="2537" operator="notEqual" aboveAverage="0" equalAverage="0" bottom="0" percent="0" rank="0" text="" dxfId="0">
      <formula>0</formula>
    </cfRule>
  </conditionalFormatting>
  <conditionalFormatting sqref="G19">
    <cfRule type="cellIs" priority="2538" operator="notEqual" aboveAverage="0" equalAverage="0" bottom="0" percent="0" rank="0" text="" dxfId="0">
      <formula>0</formula>
    </cfRule>
  </conditionalFormatting>
  <conditionalFormatting sqref="H19">
    <cfRule type="cellIs" priority="2539" operator="notEqual" aboveAverage="0" equalAverage="0" bottom="0" percent="0" rank="0" text="" dxfId="0">
      <formula>0</formula>
    </cfRule>
  </conditionalFormatting>
  <conditionalFormatting sqref="I19">
    <cfRule type="cellIs" priority="2540" operator="notEqual" aboveAverage="0" equalAverage="0" bottom="0" percent="0" rank="0" text="" dxfId="0">
      <formula>0</formula>
    </cfRule>
  </conditionalFormatting>
  <conditionalFormatting sqref="J19">
    <cfRule type="cellIs" priority="2541" operator="notEqual" aboveAverage="0" equalAverage="0" bottom="0" percent="0" rank="0" text="" dxfId="0">
      <formula>0</formula>
    </cfRule>
  </conditionalFormatting>
  <conditionalFormatting sqref="M19">
    <cfRule type="cellIs" priority="2542" operator="notEqual" aboveAverage="0" equalAverage="0" bottom="0" percent="0" rank="0" text="" dxfId="0">
      <formula>0</formula>
    </cfRule>
  </conditionalFormatting>
  <conditionalFormatting sqref="P19">
    <cfRule type="cellIs" priority="2543" operator="notEqual" aboveAverage="0" equalAverage="0" bottom="0" percent="0" rank="0" text="" dxfId="0">
      <formula>0</formula>
    </cfRule>
  </conditionalFormatting>
  <conditionalFormatting sqref="Q19">
    <cfRule type="cellIs" priority="2544" operator="notEqual" aboveAverage="0" equalAverage="0" bottom="0" percent="0" rank="0" text="" dxfId="0">
      <formula>0</formula>
    </cfRule>
  </conditionalFormatting>
  <conditionalFormatting sqref="R19">
    <cfRule type="cellIs" priority="2545" operator="notEqual" aboveAverage="0" equalAverage="0" bottom="0" percent="0" rank="0" text="" dxfId="0">
      <formula>0</formula>
    </cfRule>
  </conditionalFormatting>
  <conditionalFormatting sqref="S19">
    <cfRule type="cellIs" priority="2546" operator="notEqual" aboveAverage="0" equalAverage="0" bottom="0" percent="0" rank="0" text="" dxfId="0">
      <formula>0</formula>
    </cfRule>
  </conditionalFormatting>
  <conditionalFormatting sqref="T19">
    <cfRule type="cellIs" priority="2547" operator="notEqual" aboveAverage="0" equalAverage="0" bottom="0" percent="0" rank="0" text="" dxfId="0">
      <formula>0</formula>
    </cfRule>
  </conditionalFormatting>
  <conditionalFormatting sqref="U19">
    <cfRule type="cellIs" priority="2548" operator="notEqual" aboveAverage="0" equalAverage="0" bottom="0" percent="0" rank="0" text="" dxfId="0">
      <formula>0</formula>
    </cfRule>
  </conditionalFormatting>
  <conditionalFormatting sqref="V19">
    <cfRule type="cellIs" priority="2549" operator="notEqual" aboveAverage="0" equalAverage="0" bottom="0" percent="0" rank="0" text="" dxfId="0">
      <formula>0</formula>
    </cfRule>
  </conditionalFormatting>
  <conditionalFormatting sqref="W19">
    <cfRule type="cellIs" priority="2550" operator="notEqual" aboveAverage="0" equalAverage="0" bottom="0" percent="0" rank="0" text="" dxfId="0">
      <formula>0</formula>
    </cfRule>
  </conditionalFormatting>
  <conditionalFormatting sqref="X19">
    <cfRule type="cellIs" priority="2551" operator="notEqual" aboveAverage="0" equalAverage="0" bottom="0" percent="0" rank="0" text="" dxfId="0">
      <formula>0</formula>
    </cfRule>
  </conditionalFormatting>
  <conditionalFormatting sqref="Y19">
    <cfRule type="cellIs" priority="2552" operator="notEqual" aboveAverage="0" equalAverage="0" bottom="0" percent="0" rank="0" text="" dxfId="0">
      <formula>0</formula>
    </cfRule>
  </conditionalFormatting>
  <conditionalFormatting sqref="Z19">
    <cfRule type="cellIs" priority="2553" operator="notEqual" aboveAverage="0" equalAverage="0" bottom="0" percent="0" rank="0" text="" dxfId="0">
      <formula>0</formula>
    </cfRule>
  </conditionalFormatting>
  <conditionalFormatting sqref="AA19">
    <cfRule type="cellIs" priority="2554" operator="notEqual" aboveAverage="0" equalAverage="0" bottom="0" percent="0" rank="0" text="" dxfId="0">
      <formula>0</formula>
    </cfRule>
  </conditionalFormatting>
  <conditionalFormatting sqref="AB19">
    <cfRule type="cellIs" priority="2555" operator="notEqual" aboveAverage="0" equalAverage="0" bottom="0" percent="0" rank="0" text="" dxfId="0">
      <formula>0</formula>
    </cfRule>
  </conditionalFormatting>
  <conditionalFormatting sqref="AC19">
    <cfRule type="cellIs" priority="2556" operator="notEqual" aboveAverage="0" equalAverage="0" bottom="0" percent="0" rank="0" text="" dxfId="0">
      <formula>0</formula>
    </cfRule>
  </conditionalFormatting>
  <conditionalFormatting sqref="AD19">
    <cfRule type="cellIs" priority="2557" operator="notEqual" aboveAverage="0" equalAverage="0" bottom="0" percent="0" rank="0" text="" dxfId="0">
      <formula>0</formula>
    </cfRule>
  </conditionalFormatting>
  <conditionalFormatting sqref="AE19">
    <cfRule type="cellIs" priority="2558" operator="notEqual" aboveAverage="0" equalAverage="0" bottom="0" percent="0" rank="0" text="" dxfId="0">
      <formula>0</formula>
    </cfRule>
  </conditionalFormatting>
  <conditionalFormatting sqref="AF19">
    <cfRule type="cellIs" priority="2559" operator="notEqual" aboveAverage="0" equalAverage="0" bottom="0" percent="0" rank="0" text="" dxfId="0">
      <formula>0</formula>
    </cfRule>
  </conditionalFormatting>
  <conditionalFormatting sqref="AG19">
    <cfRule type="cellIs" priority="2560" operator="notEqual" aboveAverage="0" equalAverage="0" bottom="0" percent="0" rank="0" text="" dxfId="0">
      <formula>0</formula>
    </cfRule>
  </conditionalFormatting>
  <conditionalFormatting sqref="AH19">
    <cfRule type="cellIs" priority="2561" operator="notEqual" aboveAverage="0" equalAverage="0" bottom="0" percent="0" rank="0" text="" dxfId="0">
      <formula>0</formula>
    </cfRule>
  </conditionalFormatting>
  <conditionalFormatting sqref="AI19">
    <cfRule type="cellIs" priority="2562" operator="notEqual" aboveAverage="0" equalAverage="0" bottom="0" percent="0" rank="0" text="" dxfId="0">
      <formula>0</formula>
    </cfRule>
  </conditionalFormatting>
  <conditionalFormatting sqref="AJ19">
    <cfRule type="cellIs" priority="2563" operator="notEqual" aboveAverage="0" equalAverage="0" bottom="0" percent="0" rank="0" text="" dxfId="0">
      <formula>0</formula>
    </cfRule>
  </conditionalFormatting>
  <conditionalFormatting sqref="AK19">
    <cfRule type="cellIs" priority="2564" operator="notEqual" aboveAverage="0" equalAverage="0" bottom="0" percent="0" rank="0" text="" dxfId="0">
      <formula>0</formula>
    </cfRule>
  </conditionalFormatting>
  <conditionalFormatting sqref="AL19">
    <cfRule type="cellIs" priority="2565" operator="notEqual" aboveAverage="0" equalAverage="0" bottom="0" percent="0" rank="0" text="" dxfId="0">
      <formula>0</formula>
    </cfRule>
  </conditionalFormatting>
  <conditionalFormatting sqref="AM19">
    <cfRule type="cellIs" priority="2566" operator="notEqual" aboveAverage="0" equalAverage="0" bottom="0" percent="0" rank="0" text="" dxfId="0">
      <formula>0</formula>
    </cfRule>
  </conditionalFormatting>
  <conditionalFormatting sqref="AN19">
    <cfRule type="cellIs" priority="2567" operator="notEqual" aboveAverage="0" equalAverage="0" bottom="0" percent="0" rank="0" text="" dxfId="0">
      <formula>0</formula>
    </cfRule>
  </conditionalFormatting>
  <conditionalFormatting sqref="AO19">
    <cfRule type="cellIs" priority="2568" operator="notEqual" aboveAverage="0" equalAverage="0" bottom="0" percent="0" rank="0" text="" dxfId="0">
      <formula>0</formula>
    </cfRule>
  </conditionalFormatting>
  <conditionalFormatting sqref="AP19">
    <cfRule type="cellIs" priority="2569" operator="notEqual" aboveAverage="0" equalAverage="0" bottom="0" percent="0" rank="0" text="" dxfId="0">
      <formula>0</formula>
    </cfRule>
  </conditionalFormatting>
  <conditionalFormatting sqref="AQ19">
    <cfRule type="cellIs" priority="2570" operator="notEqual" aboveAverage="0" equalAverage="0" bottom="0" percent="0" rank="0" text="" dxfId="0">
      <formula>0</formula>
    </cfRule>
  </conditionalFormatting>
  <conditionalFormatting sqref="AR19">
    <cfRule type="cellIs" priority="2571" operator="notEqual" aboveAverage="0" equalAverage="0" bottom="0" percent="0" rank="0" text="" dxfId="0">
      <formula>0</formula>
    </cfRule>
  </conditionalFormatting>
  <conditionalFormatting sqref="AS19">
    <cfRule type="cellIs" priority="2572" operator="notEqual" aboveAverage="0" equalAverage="0" bottom="0" percent="0" rank="0" text="" dxfId="0">
      <formula>0</formula>
    </cfRule>
  </conditionalFormatting>
  <conditionalFormatting sqref="AT19">
    <cfRule type="cellIs" priority="2573" operator="notEqual" aboveAverage="0" equalAverage="0" bottom="0" percent="0" rank="0" text="" dxfId="0">
      <formula>0</formula>
    </cfRule>
  </conditionalFormatting>
  <conditionalFormatting sqref="AU19">
    <cfRule type="cellIs" priority="2574" operator="notEqual" aboveAverage="0" equalAverage="0" bottom="0" percent="0" rank="0" text="" dxfId="0">
      <formula>0</formula>
    </cfRule>
  </conditionalFormatting>
  <conditionalFormatting sqref="AV19">
    <cfRule type="cellIs" priority="2575" operator="notEqual" aboveAverage="0" equalAverage="0" bottom="0" percent="0" rank="0" text="" dxfId="0">
      <formula>0</formula>
    </cfRule>
  </conditionalFormatting>
  <conditionalFormatting sqref="AW19">
    <cfRule type="cellIs" priority="2576" operator="notEqual" aboveAverage="0" equalAverage="0" bottom="0" percent="0" rank="0" text="" dxfId="0">
      <formula>0</formula>
    </cfRule>
  </conditionalFormatting>
  <conditionalFormatting sqref="AX19">
    <cfRule type="cellIs" priority="2577" operator="notEqual" aboveAverage="0" equalAverage="0" bottom="0" percent="0" rank="0" text="" dxfId="0">
      <formula>0</formula>
    </cfRule>
  </conditionalFormatting>
  <conditionalFormatting sqref="AY19">
    <cfRule type="cellIs" priority="2578" operator="notEqual" aboveAverage="0" equalAverage="0" bottom="0" percent="0" rank="0" text="" dxfId="0">
      <formula>0</formula>
    </cfRule>
  </conditionalFormatting>
  <conditionalFormatting sqref="AZ19">
    <cfRule type="cellIs" priority="2579" operator="notEqual" aboveAverage="0" equalAverage="0" bottom="0" percent="0" rank="0" text="" dxfId="0">
      <formula>0</formula>
    </cfRule>
  </conditionalFormatting>
  <conditionalFormatting sqref="BA19">
    <cfRule type="cellIs" priority="2580" operator="notEqual" aboveAverage="0" equalAverage="0" bottom="0" percent="0" rank="0" text="" dxfId="0">
      <formula>0</formula>
    </cfRule>
  </conditionalFormatting>
  <conditionalFormatting sqref="BB19">
    <cfRule type="cellIs" priority="2581" operator="notEqual" aboveAverage="0" equalAverage="0" bottom="0" percent="0" rank="0" text="" dxfId="0">
      <formula>0</formula>
    </cfRule>
  </conditionalFormatting>
  <conditionalFormatting sqref="BC19">
    <cfRule type="cellIs" priority="2582" operator="notEqual" aboveAverage="0" equalAverage="0" bottom="0" percent="0" rank="0" text="" dxfId="0">
      <formula>0</formula>
    </cfRule>
  </conditionalFormatting>
  <conditionalFormatting sqref="BD19">
    <cfRule type="cellIs" priority="2583" operator="notEqual" aboveAverage="0" equalAverage="0" bottom="0" percent="0" rank="0" text="" dxfId="0">
      <formula>0</formula>
    </cfRule>
  </conditionalFormatting>
  <conditionalFormatting sqref="BE19">
    <cfRule type="cellIs" priority="2584" operator="notEqual" aboveAverage="0" equalAverage="0" bottom="0" percent="0" rank="0" text="" dxfId="0">
      <formula>0</formula>
    </cfRule>
  </conditionalFormatting>
  <conditionalFormatting sqref="BF19">
    <cfRule type="cellIs" priority="2585" operator="notEqual" aboveAverage="0" equalAverage="0" bottom="0" percent="0" rank="0" text="" dxfId="0">
      <formula>0</formula>
    </cfRule>
  </conditionalFormatting>
  <conditionalFormatting sqref="BG19">
    <cfRule type="cellIs" priority="2586" operator="notEqual" aboveAverage="0" equalAverage="0" bottom="0" percent="0" rank="0" text="" dxfId="0">
      <formula>0</formula>
    </cfRule>
  </conditionalFormatting>
  <conditionalFormatting sqref="BH19">
    <cfRule type="cellIs" priority="2587" operator="notEqual" aboveAverage="0" equalAverage="0" bottom="0" percent="0" rank="0" text="" dxfId="0">
      <formula>0</formula>
    </cfRule>
  </conditionalFormatting>
  <conditionalFormatting sqref="BI19">
    <cfRule type="cellIs" priority="2588" operator="notEqual" aboveAverage="0" equalAverage="0" bottom="0" percent="0" rank="0" text="" dxfId="0">
      <formula>0</formula>
    </cfRule>
  </conditionalFormatting>
  <conditionalFormatting sqref="BJ19">
    <cfRule type="cellIs" priority="2589" operator="notEqual" aboveAverage="0" equalAverage="0" bottom="0" percent="0" rank="0" text="" dxfId="0">
      <formula>0</formula>
    </cfRule>
  </conditionalFormatting>
  <conditionalFormatting sqref="BK19">
    <cfRule type="cellIs" priority="2590" operator="notEqual" aboveAverage="0" equalAverage="0" bottom="0" percent="0" rank="0" text="" dxfId="0">
      <formula>0</formula>
    </cfRule>
  </conditionalFormatting>
  <conditionalFormatting sqref="BL19">
    <cfRule type="cellIs" priority="2591" operator="notEqual" aboveAverage="0" equalAverage="0" bottom="0" percent="0" rank="0" text="" dxfId="0">
      <formula>0</formula>
    </cfRule>
  </conditionalFormatting>
  <conditionalFormatting sqref="O19">
    <cfRule type="cellIs" priority="2592" operator="notEqual" aboveAverage="0" equalAverage="0" bottom="0" percent="0" rank="0" text="" dxfId="0">
      <formula>0</formula>
    </cfRule>
  </conditionalFormatting>
  <conditionalFormatting sqref="L19">
    <cfRule type="cellIs" priority="2593" operator="notEqual" aboveAverage="0" equalAverage="0" bottom="0" percent="0" rank="0" text="" dxfId="0">
      <formula>0</formula>
    </cfRule>
  </conditionalFormatting>
  <conditionalFormatting sqref="K19">
    <cfRule type="cellIs" priority="2594" operator="notEqual" aboveAverage="0" equalAverage="0" bottom="0" percent="0" rank="0" text="" dxfId="0">
      <formula>0</formula>
    </cfRule>
  </conditionalFormatting>
  <conditionalFormatting sqref="E16">
    <cfRule type="cellIs" priority="2595" operator="notEqual" aboveAverage="0" equalAverage="0" bottom="0" percent="0" rank="0" text="" dxfId="0">
      <formula>0</formula>
    </cfRule>
  </conditionalFormatting>
  <conditionalFormatting sqref="F16">
    <cfRule type="cellIs" priority="2596" operator="notEqual" aboveAverage="0" equalAverage="0" bottom="0" percent="0" rank="0" text="" dxfId="0">
      <formula>0</formula>
    </cfRule>
  </conditionalFormatting>
  <conditionalFormatting sqref="G16">
    <cfRule type="cellIs" priority="2597" operator="notEqual" aboveAverage="0" equalAverage="0" bottom="0" percent="0" rank="0" text="" dxfId="0">
      <formula>0</formula>
    </cfRule>
  </conditionalFormatting>
  <conditionalFormatting sqref="H16">
    <cfRule type="cellIs" priority="2598" operator="notEqual" aboveAverage="0" equalAverage="0" bottom="0" percent="0" rank="0" text="" dxfId="0">
      <formula>0</formula>
    </cfRule>
  </conditionalFormatting>
  <conditionalFormatting sqref="I16">
    <cfRule type="cellIs" priority="2599" operator="notEqual" aboveAverage="0" equalAverage="0" bottom="0" percent="0" rank="0" text="" dxfId="0">
      <formula>0</formula>
    </cfRule>
  </conditionalFormatting>
  <conditionalFormatting sqref="J16">
    <cfRule type="cellIs" priority="2600" operator="notEqual" aboveAverage="0" equalAverage="0" bottom="0" percent="0" rank="0" text="" dxfId="0">
      <formula>0</formula>
    </cfRule>
  </conditionalFormatting>
  <conditionalFormatting sqref="M16">
    <cfRule type="cellIs" priority="2601" operator="notEqual" aboveAverage="0" equalAverage="0" bottom="0" percent="0" rank="0" text="" dxfId="0">
      <formula>0</formula>
    </cfRule>
  </conditionalFormatting>
  <conditionalFormatting sqref="P16">
    <cfRule type="cellIs" priority="2602" operator="notEqual" aboveAverage="0" equalAverage="0" bottom="0" percent="0" rank="0" text="" dxfId="0">
      <formula>0</formula>
    </cfRule>
  </conditionalFormatting>
  <conditionalFormatting sqref="Q16">
    <cfRule type="cellIs" priority="2603" operator="notEqual" aboveAverage="0" equalAverage="0" bottom="0" percent="0" rank="0" text="" dxfId="0">
      <formula>0</formula>
    </cfRule>
  </conditionalFormatting>
  <conditionalFormatting sqref="R16">
    <cfRule type="cellIs" priority="2604" operator="notEqual" aboveAverage="0" equalAverage="0" bottom="0" percent="0" rank="0" text="" dxfId="0">
      <formula>0</formula>
    </cfRule>
  </conditionalFormatting>
  <conditionalFormatting sqref="S16">
    <cfRule type="cellIs" priority="2605" operator="notEqual" aboveAverage="0" equalAverage="0" bottom="0" percent="0" rank="0" text="" dxfId="0">
      <formula>0</formula>
    </cfRule>
  </conditionalFormatting>
  <conditionalFormatting sqref="T16">
    <cfRule type="cellIs" priority="2606" operator="notEqual" aboveAverage="0" equalAverage="0" bottom="0" percent="0" rank="0" text="" dxfId="0">
      <formula>0</formula>
    </cfRule>
  </conditionalFormatting>
  <conditionalFormatting sqref="U16">
    <cfRule type="cellIs" priority="2607" operator="notEqual" aboveAverage="0" equalAverage="0" bottom="0" percent="0" rank="0" text="" dxfId="0">
      <formula>0</formula>
    </cfRule>
  </conditionalFormatting>
  <conditionalFormatting sqref="V16">
    <cfRule type="cellIs" priority="2608" operator="notEqual" aboveAverage="0" equalAverage="0" bottom="0" percent="0" rank="0" text="" dxfId="0">
      <formula>0</formula>
    </cfRule>
  </conditionalFormatting>
  <conditionalFormatting sqref="W16">
    <cfRule type="cellIs" priority="2609" operator="notEqual" aboveAverage="0" equalAverage="0" bottom="0" percent="0" rank="0" text="" dxfId="0">
      <formula>0</formula>
    </cfRule>
  </conditionalFormatting>
  <conditionalFormatting sqref="X16">
    <cfRule type="cellIs" priority="2610" operator="notEqual" aboveAverage="0" equalAverage="0" bottom="0" percent="0" rank="0" text="" dxfId="0">
      <formula>0</formula>
    </cfRule>
  </conditionalFormatting>
  <conditionalFormatting sqref="Y16">
    <cfRule type="cellIs" priority="2611" operator="notEqual" aboveAverage="0" equalAverage="0" bottom="0" percent="0" rank="0" text="" dxfId="0">
      <formula>0</formula>
    </cfRule>
  </conditionalFormatting>
  <conditionalFormatting sqref="Z16">
    <cfRule type="cellIs" priority="2612" operator="notEqual" aboveAverage="0" equalAverage="0" bottom="0" percent="0" rank="0" text="" dxfId="0">
      <formula>0</formula>
    </cfRule>
  </conditionalFormatting>
  <conditionalFormatting sqref="AA16">
    <cfRule type="cellIs" priority="2613" operator="notEqual" aboveAverage="0" equalAverage="0" bottom="0" percent="0" rank="0" text="" dxfId="0">
      <formula>0</formula>
    </cfRule>
  </conditionalFormatting>
  <conditionalFormatting sqref="AB16">
    <cfRule type="cellIs" priority="2614" operator="notEqual" aboveAverage="0" equalAverage="0" bottom="0" percent="0" rank="0" text="" dxfId="0">
      <formula>0</formula>
    </cfRule>
  </conditionalFormatting>
  <conditionalFormatting sqref="AC16">
    <cfRule type="cellIs" priority="2615" operator="notEqual" aboveAverage="0" equalAverage="0" bottom="0" percent="0" rank="0" text="" dxfId="0">
      <formula>0</formula>
    </cfRule>
  </conditionalFormatting>
  <conditionalFormatting sqref="AD16">
    <cfRule type="cellIs" priority="2616" operator="notEqual" aboveAverage="0" equalAverage="0" bottom="0" percent="0" rank="0" text="" dxfId="0">
      <formula>0</formula>
    </cfRule>
  </conditionalFormatting>
  <conditionalFormatting sqref="AE16">
    <cfRule type="cellIs" priority="2617" operator="notEqual" aboveAverage="0" equalAverage="0" bottom="0" percent="0" rank="0" text="" dxfId="0">
      <formula>0</formula>
    </cfRule>
  </conditionalFormatting>
  <conditionalFormatting sqref="AF16">
    <cfRule type="cellIs" priority="2618" operator="notEqual" aboveAverage="0" equalAverage="0" bottom="0" percent="0" rank="0" text="" dxfId="0">
      <formula>0</formula>
    </cfRule>
  </conditionalFormatting>
  <conditionalFormatting sqref="AG16">
    <cfRule type="cellIs" priority="2619" operator="notEqual" aboveAverage="0" equalAverage="0" bottom="0" percent="0" rank="0" text="" dxfId="0">
      <formula>0</formula>
    </cfRule>
  </conditionalFormatting>
  <conditionalFormatting sqref="AH16">
    <cfRule type="cellIs" priority="2620" operator="notEqual" aboveAverage="0" equalAverage="0" bottom="0" percent="0" rank="0" text="" dxfId="0">
      <formula>0</formula>
    </cfRule>
  </conditionalFormatting>
  <conditionalFormatting sqref="AI16">
    <cfRule type="cellIs" priority="2621" operator="notEqual" aboveAverage="0" equalAverage="0" bottom="0" percent="0" rank="0" text="" dxfId="0">
      <formula>0</formula>
    </cfRule>
  </conditionalFormatting>
  <conditionalFormatting sqref="AJ16">
    <cfRule type="cellIs" priority="2622" operator="notEqual" aboveAverage="0" equalAverage="0" bottom="0" percent="0" rank="0" text="" dxfId="0">
      <formula>0</formula>
    </cfRule>
  </conditionalFormatting>
  <conditionalFormatting sqref="AK16">
    <cfRule type="cellIs" priority="2623" operator="notEqual" aboveAverage="0" equalAverage="0" bottom="0" percent="0" rank="0" text="" dxfId="0">
      <formula>0</formula>
    </cfRule>
  </conditionalFormatting>
  <conditionalFormatting sqref="AL16">
    <cfRule type="cellIs" priority="2624" operator="notEqual" aboveAverage="0" equalAverage="0" bottom="0" percent="0" rank="0" text="" dxfId="0">
      <formula>0</formula>
    </cfRule>
  </conditionalFormatting>
  <conditionalFormatting sqref="AM16">
    <cfRule type="cellIs" priority="2625" operator="notEqual" aboveAverage="0" equalAverage="0" bottom="0" percent="0" rank="0" text="" dxfId="0">
      <formula>0</formula>
    </cfRule>
  </conditionalFormatting>
  <conditionalFormatting sqref="AN16">
    <cfRule type="cellIs" priority="2626" operator="notEqual" aboveAverage="0" equalAverage="0" bottom="0" percent="0" rank="0" text="" dxfId="0">
      <formula>0</formula>
    </cfRule>
  </conditionalFormatting>
  <conditionalFormatting sqref="AO16">
    <cfRule type="cellIs" priority="2627" operator="notEqual" aboveAverage="0" equalAverage="0" bottom="0" percent="0" rank="0" text="" dxfId="0">
      <formula>0</formula>
    </cfRule>
  </conditionalFormatting>
  <conditionalFormatting sqref="AP16">
    <cfRule type="cellIs" priority="2628" operator="notEqual" aboveAverage="0" equalAverage="0" bottom="0" percent="0" rank="0" text="" dxfId="0">
      <formula>0</formula>
    </cfRule>
  </conditionalFormatting>
  <conditionalFormatting sqref="AQ16">
    <cfRule type="cellIs" priority="2629" operator="notEqual" aboveAverage="0" equalAverage="0" bottom="0" percent="0" rank="0" text="" dxfId="0">
      <formula>0</formula>
    </cfRule>
  </conditionalFormatting>
  <conditionalFormatting sqref="AR16">
    <cfRule type="cellIs" priority="2630" operator="notEqual" aboveAverage="0" equalAverage="0" bottom="0" percent="0" rank="0" text="" dxfId="0">
      <formula>0</formula>
    </cfRule>
  </conditionalFormatting>
  <conditionalFormatting sqref="AS16">
    <cfRule type="cellIs" priority="2631" operator="notEqual" aboveAverage="0" equalAverage="0" bottom="0" percent="0" rank="0" text="" dxfId="0">
      <formula>0</formula>
    </cfRule>
  </conditionalFormatting>
  <conditionalFormatting sqref="AT16">
    <cfRule type="cellIs" priority="2632" operator="notEqual" aboveAverage="0" equalAverage="0" bottom="0" percent="0" rank="0" text="" dxfId="0">
      <formula>0</formula>
    </cfRule>
  </conditionalFormatting>
  <conditionalFormatting sqref="AU16">
    <cfRule type="cellIs" priority="2633" operator="notEqual" aboveAverage="0" equalAverage="0" bottom="0" percent="0" rank="0" text="" dxfId="0">
      <formula>0</formula>
    </cfRule>
  </conditionalFormatting>
  <conditionalFormatting sqref="AV16">
    <cfRule type="cellIs" priority="2634" operator="notEqual" aboveAverage="0" equalAverage="0" bottom="0" percent="0" rank="0" text="" dxfId="0">
      <formula>0</formula>
    </cfRule>
  </conditionalFormatting>
  <conditionalFormatting sqref="AW16">
    <cfRule type="cellIs" priority="2635" operator="notEqual" aboveAverage="0" equalAverage="0" bottom="0" percent="0" rank="0" text="" dxfId="0">
      <formula>0</formula>
    </cfRule>
  </conditionalFormatting>
  <conditionalFormatting sqref="AX16">
    <cfRule type="cellIs" priority="2636" operator="notEqual" aboveAverage="0" equalAverage="0" bottom="0" percent="0" rank="0" text="" dxfId="0">
      <formula>0</formula>
    </cfRule>
  </conditionalFormatting>
  <conditionalFormatting sqref="AY16">
    <cfRule type="cellIs" priority="2637" operator="notEqual" aboveAverage="0" equalAverage="0" bottom="0" percent="0" rank="0" text="" dxfId="0">
      <formula>0</formula>
    </cfRule>
  </conditionalFormatting>
  <conditionalFormatting sqref="AZ16">
    <cfRule type="cellIs" priority="2638" operator="notEqual" aboveAverage="0" equalAverage="0" bottom="0" percent="0" rank="0" text="" dxfId="0">
      <formula>0</formula>
    </cfRule>
  </conditionalFormatting>
  <conditionalFormatting sqref="BA16">
    <cfRule type="cellIs" priority="2639" operator="notEqual" aboveAverage="0" equalAverage="0" bottom="0" percent="0" rank="0" text="" dxfId="0">
      <formula>0</formula>
    </cfRule>
  </conditionalFormatting>
  <conditionalFormatting sqref="BB16">
    <cfRule type="cellIs" priority="2640" operator="notEqual" aboveAverage="0" equalAverage="0" bottom="0" percent="0" rank="0" text="" dxfId="0">
      <formula>0</formula>
    </cfRule>
  </conditionalFormatting>
  <conditionalFormatting sqref="BC16">
    <cfRule type="cellIs" priority="2641" operator="notEqual" aboveAverage="0" equalAverage="0" bottom="0" percent="0" rank="0" text="" dxfId="0">
      <formula>0</formula>
    </cfRule>
  </conditionalFormatting>
  <conditionalFormatting sqref="BD16">
    <cfRule type="cellIs" priority="2642" operator="notEqual" aboveAverage="0" equalAverage="0" bottom="0" percent="0" rank="0" text="" dxfId="0">
      <formula>0</formula>
    </cfRule>
  </conditionalFormatting>
  <conditionalFormatting sqref="BE16">
    <cfRule type="cellIs" priority="2643" operator="notEqual" aboveAverage="0" equalAverage="0" bottom="0" percent="0" rank="0" text="" dxfId="0">
      <formula>0</formula>
    </cfRule>
  </conditionalFormatting>
  <conditionalFormatting sqref="BF16">
    <cfRule type="cellIs" priority="2644" operator="notEqual" aboveAverage="0" equalAverage="0" bottom="0" percent="0" rank="0" text="" dxfId="0">
      <formula>0</formula>
    </cfRule>
  </conditionalFormatting>
  <conditionalFormatting sqref="BG16">
    <cfRule type="cellIs" priority="2645" operator="notEqual" aboveAverage="0" equalAverage="0" bottom="0" percent="0" rank="0" text="" dxfId="0">
      <formula>0</formula>
    </cfRule>
  </conditionalFormatting>
  <conditionalFormatting sqref="BH16">
    <cfRule type="cellIs" priority="2646" operator="notEqual" aboveAverage="0" equalAverage="0" bottom="0" percent="0" rank="0" text="" dxfId="0">
      <formula>0</formula>
    </cfRule>
  </conditionalFormatting>
  <conditionalFormatting sqref="BI16">
    <cfRule type="cellIs" priority="2647" operator="notEqual" aboveAverage="0" equalAverage="0" bottom="0" percent="0" rank="0" text="" dxfId="0">
      <formula>0</formula>
    </cfRule>
  </conditionalFormatting>
  <conditionalFormatting sqref="BJ16">
    <cfRule type="cellIs" priority="2648" operator="notEqual" aboveAverage="0" equalAverage="0" bottom="0" percent="0" rank="0" text="" dxfId="0">
      <formula>0</formula>
    </cfRule>
  </conditionalFormatting>
  <conditionalFormatting sqref="BK16">
    <cfRule type="cellIs" priority="2649" operator="notEqual" aboveAverage="0" equalAverage="0" bottom="0" percent="0" rank="0" text="" dxfId="0">
      <formula>0</formula>
    </cfRule>
  </conditionalFormatting>
  <conditionalFormatting sqref="BL16">
    <cfRule type="cellIs" priority="2650" operator="notEqual" aboveAverage="0" equalAverage="0" bottom="0" percent="0" rank="0" text="" dxfId="0">
      <formula>0</formula>
    </cfRule>
  </conditionalFormatting>
  <conditionalFormatting sqref="O16">
    <cfRule type="cellIs" priority="2651" operator="notEqual" aboveAverage="0" equalAverage="0" bottom="0" percent="0" rank="0" text="" dxfId="0">
      <formula>0</formula>
    </cfRule>
  </conditionalFormatting>
  <conditionalFormatting sqref="L16">
    <cfRule type="cellIs" priority="2652" operator="notEqual" aboveAverage="0" equalAverage="0" bottom="0" percent="0" rank="0" text="" dxfId="0">
      <formula>0</formula>
    </cfRule>
  </conditionalFormatting>
  <conditionalFormatting sqref="K16">
    <cfRule type="cellIs" priority="2653" operator="notEqual" aboveAverage="0" equalAverage="0" bottom="0" percent="0" rank="0" text="" dxfId="0">
      <formula>0</formula>
    </cfRule>
  </conditionalFormatting>
  <conditionalFormatting sqref="E18">
    <cfRule type="cellIs" priority="2654" operator="notEqual" aboveAverage="0" equalAverage="0" bottom="0" percent="0" rank="0" text="" dxfId="0">
      <formula>0</formula>
    </cfRule>
  </conditionalFormatting>
  <conditionalFormatting sqref="F18">
    <cfRule type="cellIs" priority="2655" operator="notEqual" aboveAverage="0" equalAverage="0" bottom="0" percent="0" rank="0" text="" dxfId="0">
      <formula>0</formula>
    </cfRule>
  </conditionalFormatting>
  <conditionalFormatting sqref="G18">
    <cfRule type="cellIs" priority="2656" operator="notEqual" aboveAverage="0" equalAverage="0" bottom="0" percent="0" rank="0" text="" dxfId="0">
      <formula>0</formula>
    </cfRule>
  </conditionalFormatting>
  <conditionalFormatting sqref="H18">
    <cfRule type="cellIs" priority="2657" operator="notEqual" aboveAverage="0" equalAverage="0" bottom="0" percent="0" rank="0" text="" dxfId="0">
      <formula>0</formula>
    </cfRule>
  </conditionalFormatting>
  <conditionalFormatting sqref="I18">
    <cfRule type="cellIs" priority="2658" operator="notEqual" aboveAverage="0" equalAverage="0" bottom="0" percent="0" rank="0" text="" dxfId="0">
      <formula>0</formula>
    </cfRule>
  </conditionalFormatting>
  <conditionalFormatting sqref="J18">
    <cfRule type="cellIs" priority="2659" operator="notEqual" aboveAverage="0" equalAverage="0" bottom="0" percent="0" rank="0" text="" dxfId="0">
      <formula>0</formula>
    </cfRule>
  </conditionalFormatting>
  <conditionalFormatting sqref="M18">
    <cfRule type="cellIs" priority="2660" operator="notEqual" aboveAverage="0" equalAverage="0" bottom="0" percent="0" rank="0" text="" dxfId="0">
      <formula>0</formula>
    </cfRule>
  </conditionalFormatting>
  <conditionalFormatting sqref="P18">
    <cfRule type="cellIs" priority="2661" operator="notEqual" aboveAverage="0" equalAverage="0" bottom="0" percent="0" rank="0" text="" dxfId="0">
      <formula>0</formula>
    </cfRule>
  </conditionalFormatting>
  <conditionalFormatting sqref="Q18">
    <cfRule type="cellIs" priority="2662" operator="notEqual" aboveAverage="0" equalAverage="0" bottom="0" percent="0" rank="0" text="" dxfId="0">
      <formula>0</formula>
    </cfRule>
  </conditionalFormatting>
  <conditionalFormatting sqref="R18">
    <cfRule type="cellIs" priority="2663" operator="notEqual" aboveAverage="0" equalAverage="0" bottom="0" percent="0" rank="0" text="" dxfId="0">
      <formula>0</formula>
    </cfRule>
  </conditionalFormatting>
  <conditionalFormatting sqref="S18">
    <cfRule type="cellIs" priority="2664" operator="notEqual" aboveAverage="0" equalAverage="0" bottom="0" percent="0" rank="0" text="" dxfId="0">
      <formula>0</formula>
    </cfRule>
  </conditionalFormatting>
  <conditionalFormatting sqref="T18">
    <cfRule type="cellIs" priority="2665" operator="notEqual" aboveAverage="0" equalAverage="0" bottom="0" percent="0" rank="0" text="" dxfId="0">
      <formula>0</formula>
    </cfRule>
  </conditionalFormatting>
  <conditionalFormatting sqref="U18">
    <cfRule type="cellIs" priority="2666" operator="notEqual" aboveAverage="0" equalAverage="0" bottom="0" percent="0" rank="0" text="" dxfId="0">
      <formula>0</formula>
    </cfRule>
  </conditionalFormatting>
  <conditionalFormatting sqref="V18">
    <cfRule type="cellIs" priority="2667" operator="notEqual" aboveAverage="0" equalAverage="0" bottom="0" percent="0" rank="0" text="" dxfId="0">
      <formula>0</formula>
    </cfRule>
  </conditionalFormatting>
  <conditionalFormatting sqref="W18">
    <cfRule type="cellIs" priority="2668" operator="notEqual" aboveAverage="0" equalAverage="0" bottom="0" percent="0" rank="0" text="" dxfId="0">
      <formula>0</formula>
    </cfRule>
  </conditionalFormatting>
  <conditionalFormatting sqref="X18">
    <cfRule type="cellIs" priority="2669" operator="notEqual" aboveAverage="0" equalAverage="0" bottom="0" percent="0" rank="0" text="" dxfId="0">
      <formula>0</formula>
    </cfRule>
  </conditionalFormatting>
  <conditionalFormatting sqref="Y18">
    <cfRule type="cellIs" priority="2670" operator="notEqual" aboveAverage="0" equalAverage="0" bottom="0" percent="0" rank="0" text="" dxfId="0">
      <formula>0</formula>
    </cfRule>
  </conditionalFormatting>
  <conditionalFormatting sqref="Z18">
    <cfRule type="cellIs" priority="2671" operator="notEqual" aboveAverage="0" equalAverage="0" bottom="0" percent="0" rank="0" text="" dxfId="0">
      <formula>0</formula>
    </cfRule>
  </conditionalFormatting>
  <conditionalFormatting sqref="AA18">
    <cfRule type="cellIs" priority="2672" operator="notEqual" aboveAverage="0" equalAverage="0" bottom="0" percent="0" rank="0" text="" dxfId="0">
      <formula>0</formula>
    </cfRule>
  </conditionalFormatting>
  <conditionalFormatting sqref="AB18">
    <cfRule type="cellIs" priority="2673" operator="notEqual" aboveAverage="0" equalAverage="0" bottom="0" percent="0" rank="0" text="" dxfId="0">
      <formula>0</formula>
    </cfRule>
  </conditionalFormatting>
  <conditionalFormatting sqref="AC18">
    <cfRule type="cellIs" priority="2674" operator="notEqual" aboveAverage="0" equalAverage="0" bottom="0" percent="0" rank="0" text="" dxfId="0">
      <formula>0</formula>
    </cfRule>
  </conditionalFormatting>
  <conditionalFormatting sqref="AD18">
    <cfRule type="cellIs" priority="2675" operator="notEqual" aboveAverage="0" equalAverage="0" bottom="0" percent="0" rank="0" text="" dxfId="0">
      <formula>0</formula>
    </cfRule>
  </conditionalFormatting>
  <conditionalFormatting sqref="AE18">
    <cfRule type="cellIs" priority="2676" operator="notEqual" aboveAverage="0" equalAverage="0" bottom="0" percent="0" rank="0" text="" dxfId="0">
      <formula>0</formula>
    </cfRule>
  </conditionalFormatting>
  <conditionalFormatting sqref="AF18">
    <cfRule type="cellIs" priority="2677" operator="notEqual" aboveAverage="0" equalAverage="0" bottom="0" percent="0" rank="0" text="" dxfId="0">
      <formula>0</formula>
    </cfRule>
  </conditionalFormatting>
  <conditionalFormatting sqref="AG18">
    <cfRule type="cellIs" priority="2678" operator="notEqual" aboveAverage="0" equalAverage="0" bottom="0" percent="0" rank="0" text="" dxfId="0">
      <formula>0</formula>
    </cfRule>
  </conditionalFormatting>
  <conditionalFormatting sqref="AH18">
    <cfRule type="cellIs" priority="2679" operator="notEqual" aboveAverage="0" equalAverage="0" bottom="0" percent="0" rank="0" text="" dxfId="0">
      <formula>0</formula>
    </cfRule>
  </conditionalFormatting>
  <conditionalFormatting sqref="AI18">
    <cfRule type="cellIs" priority="2680" operator="notEqual" aboveAverage="0" equalAverage="0" bottom="0" percent="0" rank="0" text="" dxfId="0">
      <formula>0</formula>
    </cfRule>
  </conditionalFormatting>
  <conditionalFormatting sqref="AJ18">
    <cfRule type="cellIs" priority="2681" operator="notEqual" aboveAverage="0" equalAverage="0" bottom="0" percent="0" rank="0" text="" dxfId="0">
      <formula>0</formula>
    </cfRule>
  </conditionalFormatting>
  <conditionalFormatting sqref="AK18">
    <cfRule type="cellIs" priority="2682" operator="notEqual" aboveAverage="0" equalAverage="0" bottom="0" percent="0" rank="0" text="" dxfId="0">
      <formula>0</formula>
    </cfRule>
  </conditionalFormatting>
  <conditionalFormatting sqref="AL18">
    <cfRule type="cellIs" priority="2683" operator="notEqual" aboveAverage="0" equalAverage="0" bottom="0" percent="0" rank="0" text="" dxfId="0">
      <formula>0</formula>
    </cfRule>
  </conditionalFormatting>
  <conditionalFormatting sqref="AM18">
    <cfRule type="cellIs" priority="2684" operator="notEqual" aboveAverage="0" equalAverage="0" bottom="0" percent="0" rank="0" text="" dxfId="0">
      <formula>0</formula>
    </cfRule>
  </conditionalFormatting>
  <conditionalFormatting sqref="AN18">
    <cfRule type="cellIs" priority="2685" operator="notEqual" aboveAverage="0" equalAverage="0" bottom="0" percent="0" rank="0" text="" dxfId="0">
      <formula>0</formula>
    </cfRule>
  </conditionalFormatting>
  <conditionalFormatting sqref="AO18">
    <cfRule type="cellIs" priority="2686" operator="notEqual" aboveAverage="0" equalAverage="0" bottom="0" percent="0" rank="0" text="" dxfId="0">
      <formula>0</formula>
    </cfRule>
  </conditionalFormatting>
  <conditionalFormatting sqref="AP18">
    <cfRule type="cellIs" priority="2687" operator="notEqual" aboveAverage="0" equalAverage="0" bottom="0" percent="0" rank="0" text="" dxfId="0">
      <formula>0</formula>
    </cfRule>
  </conditionalFormatting>
  <conditionalFormatting sqref="AQ18">
    <cfRule type="cellIs" priority="2688" operator="notEqual" aboveAverage="0" equalAverage="0" bottom="0" percent="0" rank="0" text="" dxfId="0">
      <formula>0</formula>
    </cfRule>
  </conditionalFormatting>
  <conditionalFormatting sqref="AR18">
    <cfRule type="cellIs" priority="2689" operator="notEqual" aboveAverage="0" equalAverage="0" bottom="0" percent="0" rank="0" text="" dxfId="0">
      <formula>0</formula>
    </cfRule>
  </conditionalFormatting>
  <conditionalFormatting sqref="AS18">
    <cfRule type="cellIs" priority="2690" operator="notEqual" aboveAverage="0" equalAverage="0" bottom="0" percent="0" rank="0" text="" dxfId="0">
      <formula>0</formula>
    </cfRule>
  </conditionalFormatting>
  <conditionalFormatting sqref="AT18">
    <cfRule type="cellIs" priority="2691" operator="notEqual" aboveAverage="0" equalAverage="0" bottom="0" percent="0" rank="0" text="" dxfId="0">
      <formula>0</formula>
    </cfRule>
  </conditionalFormatting>
  <conditionalFormatting sqref="AU18">
    <cfRule type="cellIs" priority="2692" operator="notEqual" aboveAverage="0" equalAverage="0" bottom="0" percent="0" rank="0" text="" dxfId="0">
      <formula>0</formula>
    </cfRule>
  </conditionalFormatting>
  <conditionalFormatting sqref="AV18">
    <cfRule type="cellIs" priority="2693" operator="notEqual" aboveAverage="0" equalAverage="0" bottom="0" percent="0" rank="0" text="" dxfId="0">
      <formula>0</formula>
    </cfRule>
  </conditionalFormatting>
  <conditionalFormatting sqref="AW18">
    <cfRule type="cellIs" priority="2694" operator="notEqual" aboveAverage="0" equalAverage="0" bottom="0" percent="0" rank="0" text="" dxfId="0">
      <formula>0</formula>
    </cfRule>
  </conditionalFormatting>
  <conditionalFormatting sqref="AX18">
    <cfRule type="cellIs" priority="2695" operator="notEqual" aboveAverage="0" equalAverage="0" bottom="0" percent="0" rank="0" text="" dxfId="0">
      <formula>0</formula>
    </cfRule>
  </conditionalFormatting>
  <conditionalFormatting sqref="AY18">
    <cfRule type="cellIs" priority="2696" operator="notEqual" aboveAverage="0" equalAverage="0" bottom="0" percent="0" rank="0" text="" dxfId="0">
      <formula>0</formula>
    </cfRule>
  </conditionalFormatting>
  <conditionalFormatting sqref="AZ18">
    <cfRule type="cellIs" priority="2697" operator="notEqual" aboveAverage="0" equalAverage="0" bottom="0" percent="0" rank="0" text="" dxfId="0">
      <formula>0</formula>
    </cfRule>
  </conditionalFormatting>
  <conditionalFormatting sqref="BA18">
    <cfRule type="cellIs" priority="2698" operator="notEqual" aboveAverage="0" equalAverage="0" bottom="0" percent="0" rank="0" text="" dxfId="0">
      <formula>0</formula>
    </cfRule>
  </conditionalFormatting>
  <conditionalFormatting sqref="BB18">
    <cfRule type="cellIs" priority="2699" operator="notEqual" aboveAverage="0" equalAverage="0" bottom="0" percent="0" rank="0" text="" dxfId="0">
      <formula>0</formula>
    </cfRule>
  </conditionalFormatting>
  <conditionalFormatting sqref="BC18">
    <cfRule type="cellIs" priority="2700" operator="notEqual" aboveAverage="0" equalAverage="0" bottom="0" percent="0" rank="0" text="" dxfId="0">
      <formula>0</formula>
    </cfRule>
  </conditionalFormatting>
  <conditionalFormatting sqref="BD18">
    <cfRule type="cellIs" priority="2701" operator="notEqual" aboveAverage="0" equalAverage="0" bottom="0" percent="0" rank="0" text="" dxfId="0">
      <formula>0</formula>
    </cfRule>
  </conditionalFormatting>
  <conditionalFormatting sqref="BE18">
    <cfRule type="cellIs" priority="2702" operator="notEqual" aboveAverage="0" equalAverage="0" bottom="0" percent="0" rank="0" text="" dxfId="0">
      <formula>0</formula>
    </cfRule>
  </conditionalFormatting>
  <conditionalFormatting sqref="BF18">
    <cfRule type="cellIs" priority="2703" operator="notEqual" aboveAverage="0" equalAverage="0" bottom="0" percent="0" rank="0" text="" dxfId="0">
      <formula>0</formula>
    </cfRule>
  </conditionalFormatting>
  <conditionalFormatting sqref="BG18">
    <cfRule type="cellIs" priority="2704" operator="notEqual" aboveAverage="0" equalAverage="0" bottom="0" percent="0" rank="0" text="" dxfId="0">
      <formula>0</formula>
    </cfRule>
  </conditionalFormatting>
  <conditionalFormatting sqref="BH18">
    <cfRule type="cellIs" priority="2705" operator="notEqual" aboveAverage="0" equalAverage="0" bottom="0" percent="0" rank="0" text="" dxfId="0">
      <formula>0</formula>
    </cfRule>
  </conditionalFormatting>
  <conditionalFormatting sqref="BI18">
    <cfRule type="cellIs" priority="2706" operator="notEqual" aboveAverage="0" equalAverage="0" bottom="0" percent="0" rank="0" text="" dxfId="0">
      <formula>0</formula>
    </cfRule>
  </conditionalFormatting>
  <conditionalFormatting sqref="BJ18">
    <cfRule type="cellIs" priority="2707" operator="notEqual" aboveAverage="0" equalAverage="0" bottom="0" percent="0" rank="0" text="" dxfId="0">
      <formula>0</formula>
    </cfRule>
  </conditionalFormatting>
  <conditionalFormatting sqref="BK18">
    <cfRule type="cellIs" priority="2708" operator="notEqual" aboveAverage="0" equalAverage="0" bottom="0" percent="0" rank="0" text="" dxfId="0">
      <formula>0</formula>
    </cfRule>
  </conditionalFormatting>
  <conditionalFormatting sqref="BL18">
    <cfRule type="cellIs" priority="2709" operator="notEqual" aboveAverage="0" equalAverage="0" bottom="0" percent="0" rank="0" text="" dxfId="0">
      <formula>0</formula>
    </cfRule>
  </conditionalFormatting>
  <conditionalFormatting sqref="O18">
    <cfRule type="cellIs" priority="2710" operator="notEqual" aboveAverage="0" equalAverage="0" bottom="0" percent="0" rank="0" text="" dxfId="0">
      <formula>0</formula>
    </cfRule>
  </conditionalFormatting>
  <conditionalFormatting sqref="L18">
    <cfRule type="cellIs" priority="2711" operator="notEqual" aboveAverage="0" equalAverage="0" bottom="0" percent="0" rank="0" text="" dxfId="0">
      <formula>0</formula>
    </cfRule>
  </conditionalFormatting>
  <conditionalFormatting sqref="K18">
    <cfRule type="cellIs" priority="2712" operator="notEqual" aboveAverage="0" equalAverage="0" bottom="0" percent="0" rank="0" text="" dxfId="0">
      <formula>0</formula>
    </cfRule>
  </conditionalFormatting>
  <conditionalFormatting sqref="E22">
    <cfRule type="cellIs" priority="2713" operator="notEqual" aboveAverage="0" equalAverage="0" bottom="0" percent="0" rank="0" text="" dxfId="0">
      <formula>0</formula>
    </cfRule>
  </conditionalFormatting>
  <conditionalFormatting sqref="F22">
    <cfRule type="cellIs" priority="2714" operator="notEqual" aboveAverage="0" equalAverage="0" bottom="0" percent="0" rank="0" text="" dxfId="0">
      <formula>0</formula>
    </cfRule>
  </conditionalFormatting>
  <conditionalFormatting sqref="G22">
    <cfRule type="cellIs" priority="2715" operator="notEqual" aboveAverage="0" equalAverage="0" bottom="0" percent="0" rank="0" text="" dxfId="0">
      <formula>0</formula>
    </cfRule>
  </conditionalFormatting>
  <conditionalFormatting sqref="H22">
    <cfRule type="cellIs" priority="2716" operator="notEqual" aboveAverage="0" equalAverage="0" bottom="0" percent="0" rank="0" text="" dxfId="0">
      <formula>0</formula>
    </cfRule>
  </conditionalFormatting>
  <conditionalFormatting sqref="I22">
    <cfRule type="cellIs" priority="2717" operator="notEqual" aboveAverage="0" equalAverage="0" bottom="0" percent="0" rank="0" text="" dxfId="0">
      <formula>0</formula>
    </cfRule>
  </conditionalFormatting>
  <conditionalFormatting sqref="J22">
    <cfRule type="cellIs" priority="2718" operator="notEqual" aboveAverage="0" equalAverage="0" bottom="0" percent="0" rank="0" text="" dxfId="0">
      <formula>0</formula>
    </cfRule>
  </conditionalFormatting>
  <conditionalFormatting sqref="M22">
    <cfRule type="cellIs" priority="2719" operator="notEqual" aboveAverage="0" equalAverage="0" bottom="0" percent="0" rank="0" text="" dxfId="0">
      <formula>0</formula>
    </cfRule>
  </conditionalFormatting>
  <conditionalFormatting sqref="P22">
    <cfRule type="cellIs" priority="2720" operator="notEqual" aboveAverage="0" equalAverage="0" bottom="0" percent="0" rank="0" text="" dxfId="0">
      <formula>0</formula>
    </cfRule>
  </conditionalFormatting>
  <conditionalFormatting sqref="Q22">
    <cfRule type="cellIs" priority="2721" operator="notEqual" aboveAverage="0" equalAverage="0" bottom="0" percent="0" rank="0" text="" dxfId="0">
      <formula>0</formula>
    </cfRule>
  </conditionalFormatting>
  <conditionalFormatting sqref="R22">
    <cfRule type="cellIs" priority="2722" operator="notEqual" aboveAverage="0" equalAverage="0" bottom="0" percent="0" rank="0" text="" dxfId="0">
      <formula>0</formula>
    </cfRule>
  </conditionalFormatting>
  <conditionalFormatting sqref="S22">
    <cfRule type="cellIs" priority="2723" operator="notEqual" aboveAverage="0" equalAverage="0" bottom="0" percent="0" rank="0" text="" dxfId="0">
      <formula>0</formula>
    </cfRule>
  </conditionalFormatting>
  <conditionalFormatting sqref="T22">
    <cfRule type="cellIs" priority="2724" operator="notEqual" aboveAverage="0" equalAverage="0" bottom="0" percent="0" rank="0" text="" dxfId="0">
      <formula>0</formula>
    </cfRule>
  </conditionalFormatting>
  <conditionalFormatting sqref="U22">
    <cfRule type="cellIs" priority="2725" operator="notEqual" aboveAverage="0" equalAverage="0" bottom="0" percent="0" rank="0" text="" dxfId="0">
      <formula>0</formula>
    </cfRule>
  </conditionalFormatting>
  <conditionalFormatting sqref="V22">
    <cfRule type="cellIs" priority="2726" operator="notEqual" aboveAverage="0" equalAverage="0" bottom="0" percent="0" rank="0" text="" dxfId="0">
      <formula>0</formula>
    </cfRule>
  </conditionalFormatting>
  <conditionalFormatting sqref="W22">
    <cfRule type="cellIs" priority="2727" operator="notEqual" aboveAverage="0" equalAverage="0" bottom="0" percent="0" rank="0" text="" dxfId="0">
      <formula>0</formula>
    </cfRule>
  </conditionalFormatting>
  <conditionalFormatting sqref="X22">
    <cfRule type="cellIs" priority="2728" operator="notEqual" aboveAverage="0" equalAverage="0" bottom="0" percent="0" rank="0" text="" dxfId="0">
      <formula>0</formula>
    </cfRule>
  </conditionalFormatting>
  <conditionalFormatting sqref="Y22">
    <cfRule type="cellIs" priority="2729" operator="notEqual" aboveAverage="0" equalAverage="0" bottom="0" percent="0" rank="0" text="" dxfId="0">
      <formula>0</formula>
    </cfRule>
  </conditionalFormatting>
  <conditionalFormatting sqref="Z22">
    <cfRule type="cellIs" priority="2730" operator="notEqual" aboveAverage="0" equalAverage="0" bottom="0" percent="0" rank="0" text="" dxfId="0">
      <formula>0</formula>
    </cfRule>
  </conditionalFormatting>
  <conditionalFormatting sqref="AA22">
    <cfRule type="cellIs" priority="2731" operator="notEqual" aboveAverage="0" equalAverage="0" bottom="0" percent="0" rank="0" text="" dxfId="0">
      <formula>0</formula>
    </cfRule>
  </conditionalFormatting>
  <conditionalFormatting sqref="AB22">
    <cfRule type="cellIs" priority="2732" operator="notEqual" aboveAverage="0" equalAverage="0" bottom="0" percent="0" rank="0" text="" dxfId="0">
      <formula>0</formula>
    </cfRule>
  </conditionalFormatting>
  <conditionalFormatting sqref="AC22">
    <cfRule type="cellIs" priority="2733" operator="notEqual" aboveAverage="0" equalAverage="0" bottom="0" percent="0" rank="0" text="" dxfId="0">
      <formula>0</formula>
    </cfRule>
  </conditionalFormatting>
  <conditionalFormatting sqref="AD22">
    <cfRule type="cellIs" priority="2734" operator="notEqual" aboveAverage="0" equalAverage="0" bottom="0" percent="0" rank="0" text="" dxfId="0">
      <formula>0</formula>
    </cfRule>
  </conditionalFormatting>
  <conditionalFormatting sqref="AE22">
    <cfRule type="cellIs" priority="2735" operator="notEqual" aboveAverage="0" equalAverage="0" bottom="0" percent="0" rank="0" text="" dxfId="0">
      <formula>0</formula>
    </cfRule>
  </conditionalFormatting>
  <conditionalFormatting sqref="AF22">
    <cfRule type="cellIs" priority="2736" operator="notEqual" aboveAverage="0" equalAverage="0" bottom="0" percent="0" rank="0" text="" dxfId="0">
      <formula>0</formula>
    </cfRule>
  </conditionalFormatting>
  <conditionalFormatting sqref="AG22">
    <cfRule type="cellIs" priority="2737" operator="notEqual" aboveAverage="0" equalAverage="0" bottom="0" percent="0" rank="0" text="" dxfId="0">
      <formula>0</formula>
    </cfRule>
  </conditionalFormatting>
  <conditionalFormatting sqref="AH22">
    <cfRule type="cellIs" priority="2738" operator="notEqual" aboveAverage="0" equalAverage="0" bottom="0" percent="0" rank="0" text="" dxfId="0">
      <formula>0</formula>
    </cfRule>
  </conditionalFormatting>
  <conditionalFormatting sqref="AI22">
    <cfRule type="cellIs" priority="2739" operator="notEqual" aboveAverage="0" equalAverage="0" bottom="0" percent="0" rank="0" text="" dxfId="0">
      <formula>0</formula>
    </cfRule>
  </conditionalFormatting>
  <conditionalFormatting sqref="AJ22">
    <cfRule type="cellIs" priority="2740" operator="notEqual" aboveAverage="0" equalAverage="0" bottom="0" percent="0" rank="0" text="" dxfId="0">
      <formula>0</formula>
    </cfRule>
  </conditionalFormatting>
  <conditionalFormatting sqref="AK22">
    <cfRule type="cellIs" priority="2741" operator="notEqual" aboveAverage="0" equalAverage="0" bottom="0" percent="0" rank="0" text="" dxfId="0">
      <formula>0</formula>
    </cfRule>
  </conditionalFormatting>
  <conditionalFormatting sqref="AL22">
    <cfRule type="cellIs" priority="2742" operator="notEqual" aboveAverage="0" equalAverage="0" bottom="0" percent="0" rank="0" text="" dxfId="0">
      <formula>0</formula>
    </cfRule>
  </conditionalFormatting>
  <conditionalFormatting sqref="AM22">
    <cfRule type="cellIs" priority="2743" operator="notEqual" aboveAverage="0" equalAverage="0" bottom="0" percent="0" rank="0" text="" dxfId="0">
      <formula>0</formula>
    </cfRule>
  </conditionalFormatting>
  <conditionalFormatting sqref="AN22">
    <cfRule type="cellIs" priority="2744" operator="notEqual" aboveAverage="0" equalAverage="0" bottom="0" percent="0" rank="0" text="" dxfId="0">
      <formula>0</formula>
    </cfRule>
  </conditionalFormatting>
  <conditionalFormatting sqref="AO22">
    <cfRule type="cellIs" priority="2745" operator="notEqual" aboveAverage="0" equalAverage="0" bottom="0" percent="0" rank="0" text="" dxfId="0">
      <formula>0</formula>
    </cfRule>
  </conditionalFormatting>
  <conditionalFormatting sqref="AP22">
    <cfRule type="cellIs" priority="2746" operator="notEqual" aboveAverage="0" equalAverage="0" bottom="0" percent="0" rank="0" text="" dxfId="0">
      <formula>0</formula>
    </cfRule>
  </conditionalFormatting>
  <conditionalFormatting sqref="AQ22">
    <cfRule type="cellIs" priority="2747" operator="notEqual" aboveAverage="0" equalAverage="0" bottom="0" percent="0" rank="0" text="" dxfId="0">
      <formula>0</formula>
    </cfRule>
  </conditionalFormatting>
  <conditionalFormatting sqref="AR22">
    <cfRule type="cellIs" priority="2748" operator="notEqual" aboveAverage="0" equalAverage="0" bottom="0" percent="0" rank="0" text="" dxfId="0">
      <formula>0</formula>
    </cfRule>
  </conditionalFormatting>
  <conditionalFormatting sqref="AS22">
    <cfRule type="cellIs" priority="2749" operator="notEqual" aboveAverage="0" equalAverage="0" bottom="0" percent="0" rank="0" text="" dxfId="0">
      <formula>0</formula>
    </cfRule>
  </conditionalFormatting>
  <conditionalFormatting sqref="AT22">
    <cfRule type="cellIs" priority="2750" operator="notEqual" aboveAverage="0" equalAverage="0" bottom="0" percent="0" rank="0" text="" dxfId="0">
      <formula>0</formula>
    </cfRule>
  </conditionalFormatting>
  <conditionalFormatting sqref="AU22">
    <cfRule type="cellIs" priority="2751" operator="notEqual" aboveAverage="0" equalAverage="0" bottom="0" percent="0" rank="0" text="" dxfId="0">
      <formula>0</formula>
    </cfRule>
  </conditionalFormatting>
  <conditionalFormatting sqref="AV22">
    <cfRule type="cellIs" priority="2752" operator="notEqual" aboveAverage="0" equalAverage="0" bottom="0" percent="0" rank="0" text="" dxfId="0">
      <formula>0</formula>
    </cfRule>
  </conditionalFormatting>
  <conditionalFormatting sqref="AW22">
    <cfRule type="cellIs" priority="2753" operator="notEqual" aboveAverage="0" equalAverage="0" bottom="0" percent="0" rank="0" text="" dxfId="0">
      <formula>0</formula>
    </cfRule>
  </conditionalFormatting>
  <conditionalFormatting sqref="AX22">
    <cfRule type="cellIs" priority="2754" operator="notEqual" aboveAverage="0" equalAverage="0" bottom="0" percent="0" rank="0" text="" dxfId="0">
      <formula>0</formula>
    </cfRule>
  </conditionalFormatting>
  <conditionalFormatting sqref="AY22">
    <cfRule type="cellIs" priority="2755" operator="notEqual" aboveAverage="0" equalAverage="0" bottom="0" percent="0" rank="0" text="" dxfId="0">
      <formula>0</formula>
    </cfRule>
  </conditionalFormatting>
  <conditionalFormatting sqref="AZ22">
    <cfRule type="cellIs" priority="2756" operator="notEqual" aboveAverage="0" equalAverage="0" bottom="0" percent="0" rank="0" text="" dxfId="0">
      <formula>0</formula>
    </cfRule>
  </conditionalFormatting>
  <conditionalFormatting sqref="BA22">
    <cfRule type="cellIs" priority="2757" operator="notEqual" aboveAverage="0" equalAverage="0" bottom="0" percent="0" rank="0" text="" dxfId="0">
      <formula>0</formula>
    </cfRule>
  </conditionalFormatting>
  <conditionalFormatting sqref="BB22">
    <cfRule type="cellIs" priority="2758" operator="notEqual" aboveAverage="0" equalAverage="0" bottom="0" percent="0" rank="0" text="" dxfId="0">
      <formula>0</formula>
    </cfRule>
  </conditionalFormatting>
  <conditionalFormatting sqref="BC22">
    <cfRule type="cellIs" priority="2759" operator="notEqual" aboveAverage="0" equalAverage="0" bottom="0" percent="0" rank="0" text="" dxfId="0">
      <formula>0</formula>
    </cfRule>
  </conditionalFormatting>
  <conditionalFormatting sqref="BD22">
    <cfRule type="cellIs" priority="2760" operator="notEqual" aboveAverage="0" equalAverage="0" bottom="0" percent="0" rank="0" text="" dxfId="0">
      <formula>0</formula>
    </cfRule>
  </conditionalFormatting>
  <conditionalFormatting sqref="BE22">
    <cfRule type="cellIs" priority="2761" operator="notEqual" aboveAverage="0" equalAverage="0" bottom="0" percent="0" rank="0" text="" dxfId="0">
      <formula>0</formula>
    </cfRule>
  </conditionalFormatting>
  <conditionalFormatting sqref="BF22">
    <cfRule type="cellIs" priority="2762" operator="notEqual" aboveAverage="0" equalAverage="0" bottom="0" percent="0" rank="0" text="" dxfId="0">
      <formula>0</formula>
    </cfRule>
  </conditionalFormatting>
  <conditionalFormatting sqref="BG22">
    <cfRule type="cellIs" priority="2763" operator="notEqual" aboveAverage="0" equalAverage="0" bottom="0" percent="0" rank="0" text="" dxfId="0">
      <formula>0</formula>
    </cfRule>
  </conditionalFormatting>
  <conditionalFormatting sqref="BH22">
    <cfRule type="cellIs" priority="2764" operator="notEqual" aboveAverage="0" equalAverage="0" bottom="0" percent="0" rank="0" text="" dxfId="0">
      <formula>0</formula>
    </cfRule>
  </conditionalFormatting>
  <conditionalFormatting sqref="BI22">
    <cfRule type="cellIs" priority="2765" operator="notEqual" aboveAverage="0" equalAverage="0" bottom="0" percent="0" rank="0" text="" dxfId="0">
      <formula>0</formula>
    </cfRule>
  </conditionalFormatting>
  <conditionalFormatting sqref="BJ22">
    <cfRule type="cellIs" priority="2766" operator="notEqual" aboveAverage="0" equalAverage="0" bottom="0" percent="0" rank="0" text="" dxfId="0">
      <formula>0</formula>
    </cfRule>
  </conditionalFormatting>
  <conditionalFormatting sqref="BK22">
    <cfRule type="cellIs" priority="2767" operator="notEqual" aboveAverage="0" equalAverage="0" bottom="0" percent="0" rank="0" text="" dxfId="0">
      <formula>0</formula>
    </cfRule>
  </conditionalFormatting>
  <conditionalFormatting sqref="BL22">
    <cfRule type="cellIs" priority="2768" operator="notEqual" aboveAverage="0" equalAverage="0" bottom="0" percent="0" rank="0" text="" dxfId="0">
      <formula>0</formula>
    </cfRule>
  </conditionalFormatting>
  <conditionalFormatting sqref="O22">
    <cfRule type="cellIs" priority="2769" operator="notEqual" aboveAverage="0" equalAverage="0" bottom="0" percent="0" rank="0" text="" dxfId="0">
      <formula>0</formula>
    </cfRule>
  </conditionalFormatting>
  <conditionalFormatting sqref="L22">
    <cfRule type="cellIs" priority="2770" operator="notEqual" aboveAverage="0" equalAverage="0" bottom="0" percent="0" rank="0" text="" dxfId="0">
      <formula>0</formula>
    </cfRule>
  </conditionalFormatting>
  <conditionalFormatting sqref="K22">
    <cfRule type="cellIs" priority="2771" operator="notEqual" aboveAverage="0" equalAverage="0" bottom="0" percent="0" rank="0" text="" dxfId="0">
      <formula>0</formula>
    </cfRule>
  </conditionalFormatting>
  <conditionalFormatting sqref="E21">
    <cfRule type="cellIs" priority="2772" operator="notEqual" aboveAverage="0" equalAverage="0" bottom="0" percent="0" rank="0" text="" dxfId="0">
      <formula>0</formula>
    </cfRule>
  </conditionalFormatting>
  <conditionalFormatting sqref="F21">
    <cfRule type="cellIs" priority="2773" operator="notEqual" aboveAverage="0" equalAverage="0" bottom="0" percent="0" rank="0" text="" dxfId="0">
      <formula>0</formula>
    </cfRule>
  </conditionalFormatting>
  <conditionalFormatting sqref="G21">
    <cfRule type="cellIs" priority="2774" operator="notEqual" aboveAverage="0" equalAverage="0" bottom="0" percent="0" rank="0" text="" dxfId="0">
      <formula>0</formula>
    </cfRule>
  </conditionalFormatting>
  <conditionalFormatting sqref="H21">
    <cfRule type="cellIs" priority="2775" operator="notEqual" aboveAverage="0" equalAverage="0" bottom="0" percent="0" rank="0" text="" dxfId="0">
      <formula>0</formula>
    </cfRule>
  </conditionalFormatting>
  <conditionalFormatting sqref="I21">
    <cfRule type="cellIs" priority="2776" operator="notEqual" aboveAverage="0" equalAverage="0" bottom="0" percent="0" rank="0" text="" dxfId="0">
      <formula>0</formula>
    </cfRule>
  </conditionalFormatting>
  <conditionalFormatting sqref="J21">
    <cfRule type="cellIs" priority="2777" operator="notEqual" aboveAverage="0" equalAverage="0" bottom="0" percent="0" rank="0" text="" dxfId="0">
      <formula>0</formula>
    </cfRule>
  </conditionalFormatting>
  <conditionalFormatting sqref="M21">
    <cfRule type="cellIs" priority="2778" operator="notEqual" aboveAverage="0" equalAverage="0" bottom="0" percent="0" rank="0" text="" dxfId="0">
      <formula>0</formula>
    </cfRule>
  </conditionalFormatting>
  <conditionalFormatting sqref="P21">
    <cfRule type="cellIs" priority="2779" operator="notEqual" aboveAverage="0" equalAverage="0" bottom="0" percent="0" rank="0" text="" dxfId="0">
      <formula>0</formula>
    </cfRule>
  </conditionalFormatting>
  <conditionalFormatting sqref="Q21">
    <cfRule type="cellIs" priority="2780" operator="notEqual" aboveAverage="0" equalAverage="0" bottom="0" percent="0" rank="0" text="" dxfId="0">
      <formula>0</formula>
    </cfRule>
  </conditionalFormatting>
  <conditionalFormatting sqref="R21">
    <cfRule type="cellIs" priority="2781" operator="notEqual" aboveAverage="0" equalAverage="0" bottom="0" percent="0" rank="0" text="" dxfId="0">
      <formula>0</formula>
    </cfRule>
  </conditionalFormatting>
  <conditionalFormatting sqref="T21">
    <cfRule type="cellIs" priority="2782" operator="notEqual" aboveAverage="0" equalAverage="0" bottom="0" percent="0" rank="0" text="" dxfId="0">
      <formula>0</formula>
    </cfRule>
  </conditionalFormatting>
  <conditionalFormatting sqref="U21">
    <cfRule type="cellIs" priority="2783" operator="notEqual" aboveAverage="0" equalAverage="0" bottom="0" percent="0" rank="0" text="" dxfId="0">
      <formula>0</formula>
    </cfRule>
  </conditionalFormatting>
  <conditionalFormatting sqref="V21">
    <cfRule type="cellIs" priority="2784" operator="notEqual" aboveAverage="0" equalAverage="0" bottom="0" percent="0" rank="0" text="" dxfId="0">
      <formula>0</formula>
    </cfRule>
  </conditionalFormatting>
  <conditionalFormatting sqref="W21">
    <cfRule type="cellIs" priority="2785" operator="notEqual" aboveAverage="0" equalAverage="0" bottom="0" percent="0" rank="0" text="" dxfId="0">
      <formula>0</formula>
    </cfRule>
  </conditionalFormatting>
  <conditionalFormatting sqref="X21">
    <cfRule type="cellIs" priority="2786" operator="notEqual" aboveAverage="0" equalAverage="0" bottom="0" percent="0" rank="0" text="" dxfId="0">
      <formula>0</formula>
    </cfRule>
  </conditionalFormatting>
  <conditionalFormatting sqref="Y21">
    <cfRule type="cellIs" priority="2787" operator="notEqual" aboveAverage="0" equalAverage="0" bottom="0" percent="0" rank="0" text="" dxfId="0">
      <formula>0</formula>
    </cfRule>
  </conditionalFormatting>
  <conditionalFormatting sqref="Z21">
    <cfRule type="cellIs" priority="2788" operator="notEqual" aboveAverage="0" equalAverage="0" bottom="0" percent="0" rank="0" text="" dxfId="0">
      <formula>0</formula>
    </cfRule>
  </conditionalFormatting>
  <conditionalFormatting sqref="AA21">
    <cfRule type="cellIs" priority="2789" operator="notEqual" aboveAverage="0" equalAverage="0" bottom="0" percent="0" rank="0" text="" dxfId="0">
      <formula>0</formula>
    </cfRule>
  </conditionalFormatting>
  <conditionalFormatting sqref="AB21">
    <cfRule type="cellIs" priority="2790" operator="notEqual" aboveAverage="0" equalAverage="0" bottom="0" percent="0" rank="0" text="" dxfId="0">
      <formula>0</formula>
    </cfRule>
  </conditionalFormatting>
  <conditionalFormatting sqref="AC21">
    <cfRule type="cellIs" priority="2791" operator="notEqual" aboveAverage="0" equalAverage="0" bottom="0" percent="0" rank="0" text="" dxfId="0">
      <formula>0</formula>
    </cfRule>
  </conditionalFormatting>
  <conditionalFormatting sqref="AD21">
    <cfRule type="cellIs" priority="2792" operator="notEqual" aboveAverage="0" equalAverage="0" bottom="0" percent="0" rank="0" text="" dxfId="0">
      <formula>0</formula>
    </cfRule>
  </conditionalFormatting>
  <conditionalFormatting sqref="AE21">
    <cfRule type="cellIs" priority="2793" operator="notEqual" aboveAverage="0" equalAverage="0" bottom="0" percent="0" rank="0" text="" dxfId="0">
      <formula>0</formula>
    </cfRule>
  </conditionalFormatting>
  <conditionalFormatting sqref="AF21">
    <cfRule type="cellIs" priority="2794" operator="notEqual" aboveAverage="0" equalAverage="0" bottom="0" percent="0" rank="0" text="" dxfId="0">
      <formula>0</formula>
    </cfRule>
  </conditionalFormatting>
  <conditionalFormatting sqref="AG21">
    <cfRule type="cellIs" priority="2795" operator="notEqual" aboveAverage="0" equalAverage="0" bottom="0" percent="0" rank="0" text="" dxfId="0">
      <formula>0</formula>
    </cfRule>
  </conditionalFormatting>
  <conditionalFormatting sqref="AH21">
    <cfRule type="cellIs" priority="2796" operator="notEqual" aboveAverage="0" equalAverage="0" bottom="0" percent="0" rank="0" text="" dxfId="0">
      <formula>0</formula>
    </cfRule>
  </conditionalFormatting>
  <conditionalFormatting sqref="AI21">
    <cfRule type="cellIs" priority="2797" operator="notEqual" aboveAverage="0" equalAverage="0" bottom="0" percent="0" rank="0" text="" dxfId="0">
      <formula>0</formula>
    </cfRule>
  </conditionalFormatting>
  <conditionalFormatting sqref="AJ21">
    <cfRule type="cellIs" priority="2798" operator="notEqual" aboveAverage="0" equalAverage="0" bottom="0" percent="0" rank="0" text="" dxfId="0">
      <formula>0</formula>
    </cfRule>
  </conditionalFormatting>
  <conditionalFormatting sqref="AK21">
    <cfRule type="cellIs" priority="2799" operator="notEqual" aboveAverage="0" equalAverage="0" bottom="0" percent="0" rank="0" text="" dxfId="0">
      <formula>0</formula>
    </cfRule>
  </conditionalFormatting>
  <conditionalFormatting sqref="AL21">
    <cfRule type="cellIs" priority="2800" operator="notEqual" aboveAverage="0" equalAverage="0" bottom="0" percent="0" rank="0" text="" dxfId="0">
      <formula>0</formula>
    </cfRule>
  </conditionalFormatting>
  <conditionalFormatting sqref="AM21">
    <cfRule type="cellIs" priority="2801" operator="notEqual" aboveAverage="0" equalAverage="0" bottom="0" percent="0" rank="0" text="" dxfId="0">
      <formula>0</formula>
    </cfRule>
  </conditionalFormatting>
  <conditionalFormatting sqref="AN21">
    <cfRule type="cellIs" priority="2802" operator="notEqual" aboveAverage="0" equalAverage="0" bottom="0" percent="0" rank="0" text="" dxfId="0">
      <formula>0</formula>
    </cfRule>
  </conditionalFormatting>
  <conditionalFormatting sqref="AO21">
    <cfRule type="cellIs" priority="2803" operator="notEqual" aboveAverage="0" equalAverage="0" bottom="0" percent="0" rank="0" text="" dxfId="0">
      <formula>0</formula>
    </cfRule>
  </conditionalFormatting>
  <conditionalFormatting sqref="AP21">
    <cfRule type="cellIs" priority="2804" operator="notEqual" aboveAverage="0" equalAverage="0" bottom="0" percent="0" rank="0" text="" dxfId="0">
      <formula>0</formula>
    </cfRule>
  </conditionalFormatting>
  <conditionalFormatting sqref="AQ21">
    <cfRule type="cellIs" priority="2805" operator="notEqual" aboveAverage="0" equalAverage="0" bottom="0" percent="0" rank="0" text="" dxfId="0">
      <formula>0</formula>
    </cfRule>
  </conditionalFormatting>
  <conditionalFormatting sqref="AR21">
    <cfRule type="cellIs" priority="2806" operator="notEqual" aboveAverage="0" equalAverage="0" bottom="0" percent="0" rank="0" text="" dxfId="0">
      <formula>0</formula>
    </cfRule>
  </conditionalFormatting>
  <conditionalFormatting sqref="AS21">
    <cfRule type="cellIs" priority="2807" operator="notEqual" aboveAverage="0" equalAverage="0" bottom="0" percent="0" rank="0" text="" dxfId="0">
      <formula>0</formula>
    </cfRule>
  </conditionalFormatting>
  <conditionalFormatting sqref="AT21">
    <cfRule type="cellIs" priority="2808" operator="notEqual" aboveAverage="0" equalAverage="0" bottom="0" percent="0" rank="0" text="" dxfId="0">
      <formula>0</formula>
    </cfRule>
  </conditionalFormatting>
  <conditionalFormatting sqref="AU21">
    <cfRule type="cellIs" priority="2809" operator="notEqual" aboveAverage="0" equalAverage="0" bottom="0" percent="0" rank="0" text="" dxfId="0">
      <formula>0</formula>
    </cfRule>
  </conditionalFormatting>
  <conditionalFormatting sqref="AV21">
    <cfRule type="cellIs" priority="2810" operator="notEqual" aboveAverage="0" equalAverage="0" bottom="0" percent="0" rank="0" text="" dxfId="0">
      <formula>0</formula>
    </cfRule>
  </conditionalFormatting>
  <conditionalFormatting sqref="AW21">
    <cfRule type="cellIs" priority="2811" operator="notEqual" aboveAverage="0" equalAverage="0" bottom="0" percent="0" rank="0" text="" dxfId="0">
      <formula>0</formula>
    </cfRule>
  </conditionalFormatting>
  <conditionalFormatting sqref="AX21">
    <cfRule type="cellIs" priority="2812" operator="notEqual" aboveAverage="0" equalAverage="0" bottom="0" percent="0" rank="0" text="" dxfId="0">
      <formula>0</formula>
    </cfRule>
  </conditionalFormatting>
  <conditionalFormatting sqref="AY21">
    <cfRule type="cellIs" priority="2813" operator="notEqual" aboveAverage="0" equalAverage="0" bottom="0" percent="0" rank="0" text="" dxfId="0">
      <formula>0</formula>
    </cfRule>
  </conditionalFormatting>
  <conditionalFormatting sqref="AZ21">
    <cfRule type="cellIs" priority="2814" operator="notEqual" aboveAverage="0" equalAverage="0" bottom="0" percent="0" rank="0" text="" dxfId="0">
      <formula>0</formula>
    </cfRule>
  </conditionalFormatting>
  <conditionalFormatting sqref="BA21">
    <cfRule type="cellIs" priority="2815" operator="notEqual" aboveAverage="0" equalAverage="0" bottom="0" percent="0" rank="0" text="" dxfId="0">
      <formula>0</formula>
    </cfRule>
  </conditionalFormatting>
  <conditionalFormatting sqref="BB21">
    <cfRule type="cellIs" priority="2816" operator="notEqual" aboveAverage="0" equalAverage="0" bottom="0" percent="0" rank="0" text="" dxfId="0">
      <formula>0</formula>
    </cfRule>
  </conditionalFormatting>
  <conditionalFormatting sqref="BC21">
    <cfRule type="cellIs" priority="2817" operator="notEqual" aboveAverage="0" equalAverage="0" bottom="0" percent="0" rank="0" text="" dxfId="0">
      <formula>0</formula>
    </cfRule>
  </conditionalFormatting>
  <conditionalFormatting sqref="BD21">
    <cfRule type="cellIs" priority="2818" operator="notEqual" aboveAverage="0" equalAverage="0" bottom="0" percent="0" rank="0" text="" dxfId="0">
      <formula>0</formula>
    </cfRule>
  </conditionalFormatting>
  <conditionalFormatting sqref="BE21">
    <cfRule type="cellIs" priority="2819" operator="notEqual" aboveAverage="0" equalAverage="0" bottom="0" percent="0" rank="0" text="" dxfId="0">
      <formula>0</formula>
    </cfRule>
  </conditionalFormatting>
  <conditionalFormatting sqref="BF21">
    <cfRule type="cellIs" priority="2820" operator="notEqual" aboveAverage="0" equalAverage="0" bottom="0" percent="0" rank="0" text="" dxfId="0">
      <formula>0</formula>
    </cfRule>
  </conditionalFormatting>
  <conditionalFormatting sqref="BG21">
    <cfRule type="cellIs" priority="2821" operator="notEqual" aboveAverage="0" equalAverage="0" bottom="0" percent="0" rank="0" text="" dxfId="0">
      <formula>0</formula>
    </cfRule>
  </conditionalFormatting>
  <conditionalFormatting sqref="BH21">
    <cfRule type="cellIs" priority="2822" operator="notEqual" aboveAverage="0" equalAverage="0" bottom="0" percent="0" rank="0" text="" dxfId="0">
      <formula>0</formula>
    </cfRule>
  </conditionalFormatting>
  <conditionalFormatting sqref="BI21">
    <cfRule type="cellIs" priority="2823" operator="notEqual" aboveAverage="0" equalAverage="0" bottom="0" percent="0" rank="0" text="" dxfId="0">
      <formula>0</formula>
    </cfRule>
  </conditionalFormatting>
  <conditionalFormatting sqref="BJ21">
    <cfRule type="cellIs" priority="2824" operator="notEqual" aboveAverage="0" equalAverage="0" bottom="0" percent="0" rank="0" text="" dxfId="0">
      <formula>0</formula>
    </cfRule>
  </conditionalFormatting>
  <conditionalFormatting sqref="BK21">
    <cfRule type="cellIs" priority="2825" operator="notEqual" aboveAverage="0" equalAverage="0" bottom="0" percent="0" rank="0" text="" dxfId="0">
      <formula>0</formula>
    </cfRule>
  </conditionalFormatting>
  <conditionalFormatting sqref="BL21">
    <cfRule type="cellIs" priority="2826" operator="notEqual" aboveAverage="0" equalAverage="0" bottom="0" percent="0" rank="0" text="" dxfId="0">
      <formula>0</formula>
    </cfRule>
  </conditionalFormatting>
  <conditionalFormatting sqref="S21">
    <cfRule type="cellIs" priority="2827" operator="notEqual" aboveAverage="0" equalAverage="0" bottom="0" percent="0" rank="0" text="" dxfId="0">
      <formula>0</formula>
    </cfRule>
  </conditionalFormatting>
  <conditionalFormatting sqref="O21">
    <cfRule type="cellIs" priority="2828" operator="notEqual" aboveAverage="0" equalAverage="0" bottom="0" percent="0" rank="0" text="" dxfId="0">
      <formula>0</formula>
    </cfRule>
  </conditionalFormatting>
  <conditionalFormatting sqref="L21">
    <cfRule type="cellIs" priority="2829" operator="notEqual" aboveAverage="0" equalAverage="0" bottom="0" percent="0" rank="0" text="" dxfId="0">
      <formula>0</formula>
    </cfRule>
  </conditionalFormatting>
  <conditionalFormatting sqref="E17">
    <cfRule type="cellIs" priority="2830" operator="notEqual" aboveAverage="0" equalAverage="0" bottom="0" percent="0" rank="0" text="" dxfId="0">
      <formula>0</formula>
    </cfRule>
  </conditionalFormatting>
  <conditionalFormatting sqref="F17">
    <cfRule type="cellIs" priority="2831" operator="notEqual" aboveAverage="0" equalAverage="0" bottom="0" percent="0" rank="0" text="" dxfId="0">
      <formula>0</formula>
    </cfRule>
  </conditionalFormatting>
  <conditionalFormatting sqref="G17">
    <cfRule type="cellIs" priority="2832" operator="notEqual" aboveAverage="0" equalAverage="0" bottom="0" percent="0" rank="0" text="" dxfId="0">
      <formula>0</formula>
    </cfRule>
  </conditionalFormatting>
  <conditionalFormatting sqref="H17">
    <cfRule type="cellIs" priority="2833" operator="notEqual" aboveAverage="0" equalAverage="0" bottom="0" percent="0" rank="0" text="" dxfId="0">
      <formula>0</formula>
    </cfRule>
  </conditionalFormatting>
  <conditionalFormatting sqref="I17">
    <cfRule type="cellIs" priority="2834" operator="notEqual" aboveAverage="0" equalAverage="0" bottom="0" percent="0" rank="0" text="" dxfId="0">
      <formula>0</formula>
    </cfRule>
  </conditionalFormatting>
  <conditionalFormatting sqref="J17">
    <cfRule type="cellIs" priority="2835" operator="notEqual" aboveAverage="0" equalAverage="0" bottom="0" percent="0" rank="0" text="" dxfId="0">
      <formula>0</formula>
    </cfRule>
  </conditionalFormatting>
  <conditionalFormatting sqref="M17">
    <cfRule type="cellIs" priority="2836" operator="notEqual" aboveAverage="0" equalAverage="0" bottom="0" percent="0" rank="0" text="" dxfId="0">
      <formula>0</formula>
    </cfRule>
  </conditionalFormatting>
  <conditionalFormatting sqref="P17">
    <cfRule type="cellIs" priority="2837" operator="notEqual" aboveAverage="0" equalAverage="0" bottom="0" percent="0" rank="0" text="" dxfId="0">
      <formula>0</formula>
    </cfRule>
  </conditionalFormatting>
  <conditionalFormatting sqref="Q17">
    <cfRule type="cellIs" priority="2838" operator="notEqual" aboveAverage="0" equalAverage="0" bottom="0" percent="0" rank="0" text="" dxfId="0">
      <formula>0</formula>
    </cfRule>
  </conditionalFormatting>
  <conditionalFormatting sqref="R17">
    <cfRule type="cellIs" priority="2839" operator="notEqual" aboveAverage="0" equalAverage="0" bottom="0" percent="0" rank="0" text="" dxfId="0">
      <formula>0</formula>
    </cfRule>
  </conditionalFormatting>
  <conditionalFormatting sqref="S17">
    <cfRule type="cellIs" priority="2840" operator="notEqual" aboveAverage="0" equalAverage="0" bottom="0" percent="0" rank="0" text="" dxfId="0">
      <formula>0</formula>
    </cfRule>
  </conditionalFormatting>
  <conditionalFormatting sqref="T17">
    <cfRule type="cellIs" priority="2841" operator="notEqual" aboveAverage="0" equalAverage="0" bottom="0" percent="0" rank="0" text="" dxfId="0">
      <formula>0</formula>
    </cfRule>
  </conditionalFormatting>
  <conditionalFormatting sqref="U17">
    <cfRule type="cellIs" priority="2842" operator="notEqual" aboveAverage="0" equalAverage="0" bottom="0" percent="0" rank="0" text="" dxfId="0">
      <formula>0</formula>
    </cfRule>
  </conditionalFormatting>
  <conditionalFormatting sqref="V17">
    <cfRule type="cellIs" priority="2843" operator="notEqual" aboveAverage="0" equalAverage="0" bottom="0" percent="0" rank="0" text="" dxfId="0">
      <formula>0</formula>
    </cfRule>
  </conditionalFormatting>
  <conditionalFormatting sqref="W17">
    <cfRule type="cellIs" priority="2844" operator="notEqual" aboveAverage="0" equalAverage="0" bottom="0" percent="0" rank="0" text="" dxfId="0">
      <formula>0</formula>
    </cfRule>
  </conditionalFormatting>
  <conditionalFormatting sqref="X17">
    <cfRule type="cellIs" priority="2845" operator="notEqual" aboveAverage="0" equalAverage="0" bottom="0" percent="0" rank="0" text="" dxfId="0">
      <formula>0</formula>
    </cfRule>
  </conditionalFormatting>
  <conditionalFormatting sqref="Y17">
    <cfRule type="cellIs" priority="2846" operator="notEqual" aboveAverage="0" equalAverage="0" bottom="0" percent="0" rank="0" text="" dxfId="0">
      <formula>0</formula>
    </cfRule>
  </conditionalFormatting>
  <conditionalFormatting sqref="Z17">
    <cfRule type="cellIs" priority="2847" operator="notEqual" aboveAverage="0" equalAverage="0" bottom="0" percent="0" rank="0" text="" dxfId="0">
      <formula>0</formula>
    </cfRule>
  </conditionalFormatting>
  <conditionalFormatting sqref="AA17">
    <cfRule type="cellIs" priority="2848" operator="notEqual" aboveAverage="0" equalAverage="0" bottom="0" percent="0" rank="0" text="" dxfId="0">
      <formula>0</formula>
    </cfRule>
  </conditionalFormatting>
  <conditionalFormatting sqref="AB17">
    <cfRule type="cellIs" priority="2849" operator="notEqual" aboveAverage="0" equalAverage="0" bottom="0" percent="0" rank="0" text="" dxfId="0">
      <formula>0</formula>
    </cfRule>
  </conditionalFormatting>
  <conditionalFormatting sqref="AC17">
    <cfRule type="cellIs" priority="2850" operator="notEqual" aboveAverage="0" equalAverage="0" bottom="0" percent="0" rank="0" text="" dxfId="0">
      <formula>0</formula>
    </cfRule>
  </conditionalFormatting>
  <conditionalFormatting sqref="AD17">
    <cfRule type="cellIs" priority="2851" operator="notEqual" aboveAverage="0" equalAverage="0" bottom="0" percent="0" rank="0" text="" dxfId="0">
      <formula>0</formula>
    </cfRule>
  </conditionalFormatting>
  <conditionalFormatting sqref="AE17">
    <cfRule type="cellIs" priority="2852" operator="notEqual" aboveAverage="0" equalAverage="0" bottom="0" percent="0" rank="0" text="" dxfId="0">
      <formula>0</formula>
    </cfRule>
  </conditionalFormatting>
  <conditionalFormatting sqref="AF17">
    <cfRule type="cellIs" priority="2853" operator="notEqual" aboveAverage="0" equalAverage="0" bottom="0" percent="0" rank="0" text="" dxfId="0">
      <formula>0</formula>
    </cfRule>
  </conditionalFormatting>
  <conditionalFormatting sqref="AG17">
    <cfRule type="cellIs" priority="2854" operator="notEqual" aboveAverage="0" equalAverage="0" bottom="0" percent="0" rank="0" text="" dxfId="0">
      <formula>0</formula>
    </cfRule>
  </conditionalFormatting>
  <conditionalFormatting sqref="AH17">
    <cfRule type="cellIs" priority="2855" operator="notEqual" aboveAverage="0" equalAverage="0" bottom="0" percent="0" rank="0" text="" dxfId="0">
      <formula>0</formula>
    </cfRule>
  </conditionalFormatting>
  <conditionalFormatting sqref="AI17">
    <cfRule type="cellIs" priority="2856" operator="notEqual" aboveAverage="0" equalAverage="0" bottom="0" percent="0" rank="0" text="" dxfId="0">
      <formula>0</formula>
    </cfRule>
  </conditionalFormatting>
  <conditionalFormatting sqref="AJ17">
    <cfRule type="cellIs" priority="2857" operator="notEqual" aboveAverage="0" equalAverage="0" bottom="0" percent="0" rank="0" text="" dxfId="0">
      <formula>0</formula>
    </cfRule>
  </conditionalFormatting>
  <conditionalFormatting sqref="AK17">
    <cfRule type="cellIs" priority="2858" operator="notEqual" aboveAverage="0" equalAverage="0" bottom="0" percent="0" rank="0" text="" dxfId="0">
      <formula>0</formula>
    </cfRule>
  </conditionalFormatting>
  <conditionalFormatting sqref="AL17">
    <cfRule type="cellIs" priority="2859" operator="notEqual" aboveAverage="0" equalAverage="0" bottom="0" percent="0" rank="0" text="" dxfId="0">
      <formula>0</formula>
    </cfRule>
  </conditionalFormatting>
  <conditionalFormatting sqref="AM17">
    <cfRule type="cellIs" priority="2860" operator="notEqual" aboveAverage="0" equalAverage="0" bottom="0" percent="0" rank="0" text="" dxfId="0">
      <formula>0</formula>
    </cfRule>
  </conditionalFormatting>
  <conditionalFormatting sqref="AN17">
    <cfRule type="cellIs" priority="2861" operator="notEqual" aboveAverage="0" equalAverage="0" bottom="0" percent="0" rank="0" text="" dxfId="0">
      <formula>0</formula>
    </cfRule>
  </conditionalFormatting>
  <conditionalFormatting sqref="AO17">
    <cfRule type="cellIs" priority="2862" operator="notEqual" aboveAverage="0" equalAverage="0" bottom="0" percent="0" rank="0" text="" dxfId="0">
      <formula>0</formula>
    </cfRule>
  </conditionalFormatting>
  <conditionalFormatting sqref="AP17">
    <cfRule type="cellIs" priority="2863" operator="notEqual" aboveAverage="0" equalAverage="0" bottom="0" percent="0" rank="0" text="" dxfId="0">
      <formula>0</formula>
    </cfRule>
  </conditionalFormatting>
  <conditionalFormatting sqref="AQ17">
    <cfRule type="cellIs" priority="2864" operator="notEqual" aboveAverage="0" equalAverage="0" bottom="0" percent="0" rank="0" text="" dxfId="0">
      <formula>0</formula>
    </cfRule>
  </conditionalFormatting>
  <conditionalFormatting sqref="AR17">
    <cfRule type="cellIs" priority="2865" operator="notEqual" aboveAverage="0" equalAverage="0" bottom="0" percent="0" rank="0" text="" dxfId="0">
      <formula>0</formula>
    </cfRule>
  </conditionalFormatting>
  <conditionalFormatting sqref="AS17">
    <cfRule type="cellIs" priority="2866" operator="notEqual" aboveAverage="0" equalAverage="0" bottom="0" percent="0" rank="0" text="" dxfId="0">
      <formula>0</formula>
    </cfRule>
  </conditionalFormatting>
  <conditionalFormatting sqref="AT17">
    <cfRule type="cellIs" priority="2867" operator="notEqual" aboveAverage="0" equalAverage="0" bottom="0" percent="0" rank="0" text="" dxfId="0">
      <formula>0</formula>
    </cfRule>
  </conditionalFormatting>
  <conditionalFormatting sqref="AU17">
    <cfRule type="cellIs" priority="2868" operator="notEqual" aboveAverage="0" equalAverage="0" bottom="0" percent="0" rank="0" text="" dxfId="0">
      <formula>0</formula>
    </cfRule>
  </conditionalFormatting>
  <conditionalFormatting sqref="AV17">
    <cfRule type="cellIs" priority="2869" operator="notEqual" aboveAverage="0" equalAverage="0" bottom="0" percent="0" rank="0" text="" dxfId="0">
      <formula>0</formula>
    </cfRule>
  </conditionalFormatting>
  <conditionalFormatting sqref="AW17">
    <cfRule type="cellIs" priority="2870" operator="notEqual" aboveAverage="0" equalAverage="0" bottom="0" percent="0" rank="0" text="" dxfId="0">
      <formula>0</formula>
    </cfRule>
  </conditionalFormatting>
  <conditionalFormatting sqref="AX17">
    <cfRule type="cellIs" priority="2871" operator="notEqual" aboveAverage="0" equalAverage="0" bottom="0" percent="0" rank="0" text="" dxfId="0">
      <formula>0</formula>
    </cfRule>
  </conditionalFormatting>
  <conditionalFormatting sqref="AY17">
    <cfRule type="cellIs" priority="2872" operator="notEqual" aboveAverage="0" equalAverage="0" bottom="0" percent="0" rank="0" text="" dxfId="0">
      <formula>0</formula>
    </cfRule>
  </conditionalFormatting>
  <conditionalFormatting sqref="AZ17">
    <cfRule type="cellIs" priority="2873" operator="notEqual" aboveAverage="0" equalAverage="0" bottom="0" percent="0" rank="0" text="" dxfId="0">
      <formula>0</formula>
    </cfRule>
  </conditionalFormatting>
  <conditionalFormatting sqref="BA17">
    <cfRule type="cellIs" priority="2874" operator="notEqual" aboveAverage="0" equalAverage="0" bottom="0" percent="0" rank="0" text="" dxfId="0">
      <formula>0</formula>
    </cfRule>
  </conditionalFormatting>
  <conditionalFormatting sqref="BB17">
    <cfRule type="cellIs" priority="2875" operator="notEqual" aboveAverage="0" equalAverage="0" bottom="0" percent="0" rank="0" text="" dxfId="0">
      <formula>0</formula>
    </cfRule>
  </conditionalFormatting>
  <conditionalFormatting sqref="BC17">
    <cfRule type="cellIs" priority="2876" operator="notEqual" aboveAverage="0" equalAverage="0" bottom="0" percent="0" rank="0" text="" dxfId="0">
      <formula>0</formula>
    </cfRule>
  </conditionalFormatting>
  <conditionalFormatting sqref="BD17">
    <cfRule type="cellIs" priority="2877" operator="notEqual" aboveAverage="0" equalAverage="0" bottom="0" percent="0" rank="0" text="" dxfId="0">
      <formula>0</formula>
    </cfRule>
  </conditionalFormatting>
  <conditionalFormatting sqref="BE17">
    <cfRule type="cellIs" priority="2878" operator="notEqual" aboveAverage="0" equalAverage="0" bottom="0" percent="0" rank="0" text="" dxfId="0">
      <formula>0</formula>
    </cfRule>
  </conditionalFormatting>
  <conditionalFormatting sqref="BF17">
    <cfRule type="cellIs" priority="2879" operator="notEqual" aboveAverage="0" equalAverage="0" bottom="0" percent="0" rank="0" text="" dxfId="0">
      <formula>0</formula>
    </cfRule>
  </conditionalFormatting>
  <conditionalFormatting sqref="BG17">
    <cfRule type="cellIs" priority="2880" operator="notEqual" aboveAverage="0" equalAverage="0" bottom="0" percent="0" rank="0" text="" dxfId="0">
      <formula>0</formula>
    </cfRule>
  </conditionalFormatting>
  <conditionalFormatting sqref="BH17">
    <cfRule type="cellIs" priority="2881" operator="notEqual" aboveAverage="0" equalAverage="0" bottom="0" percent="0" rank="0" text="" dxfId="0">
      <formula>0</formula>
    </cfRule>
  </conditionalFormatting>
  <conditionalFormatting sqref="BI17">
    <cfRule type="cellIs" priority="2882" operator="notEqual" aboveAverage="0" equalAverage="0" bottom="0" percent="0" rank="0" text="" dxfId="0">
      <formula>0</formula>
    </cfRule>
  </conditionalFormatting>
  <conditionalFormatting sqref="BJ17">
    <cfRule type="cellIs" priority="2883" operator="notEqual" aboveAverage="0" equalAverage="0" bottom="0" percent="0" rank="0" text="" dxfId="0">
      <formula>0</formula>
    </cfRule>
  </conditionalFormatting>
  <conditionalFormatting sqref="BK17">
    <cfRule type="cellIs" priority="2884" operator="notEqual" aboveAverage="0" equalAverage="0" bottom="0" percent="0" rank="0" text="" dxfId="0">
      <formula>0</formula>
    </cfRule>
  </conditionalFormatting>
  <conditionalFormatting sqref="BL17">
    <cfRule type="cellIs" priority="2885" operator="notEqual" aboveAverage="0" equalAverage="0" bottom="0" percent="0" rank="0" text="" dxfId="0">
      <formula>0</formula>
    </cfRule>
  </conditionalFormatting>
  <conditionalFormatting sqref="O17">
    <cfRule type="cellIs" priority="2886" operator="notEqual" aboveAverage="0" equalAverage="0" bottom="0" percent="0" rank="0" text="" dxfId="0">
      <formula>0</formula>
    </cfRule>
  </conditionalFormatting>
  <conditionalFormatting sqref="L17">
    <cfRule type="cellIs" priority="2887" operator="notEqual" aboveAverage="0" equalAverage="0" bottom="0" percent="0" rank="0" text="" dxfId="0">
      <formula>0</formula>
    </cfRule>
  </conditionalFormatting>
  <conditionalFormatting sqref="K17">
    <cfRule type="cellIs" priority="2888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MB5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E12" activeCellId="0" sqref="E12"/>
    </sheetView>
  </sheetViews>
  <sheetFormatPr defaultRowHeight="12.8"/>
  <cols>
    <col collapsed="false" hidden="false" max="1" min="1" style="44" width="7.26046511627907"/>
    <col collapsed="false" hidden="false" max="2" min="2" style="65" width="21.4139534883721"/>
    <col collapsed="false" hidden="false" max="3" min="3" style="44" width="21.4139534883721"/>
    <col collapsed="false" hidden="false" max="4" min="4" style="66" width="21.4139534883721"/>
    <col collapsed="false" hidden="false" max="5" min="5" style="33" width="21.4139534883721"/>
    <col collapsed="false" hidden="false" max="6" min="6" style="67" width="21.4139534883721"/>
    <col collapsed="false" hidden="false" max="8" min="7" style="68" width="21.4139534883721"/>
    <col collapsed="false" hidden="false" max="9" min="9" style="32" width="21.4139534883721"/>
    <col collapsed="false" hidden="false" max="10" min="10" style="44" width="19.5674418604651"/>
    <col collapsed="false" hidden="false" max="11" min="11" style="44" width="7.01395348837209"/>
    <col collapsed="false" hidden="false" max="13" min="12" style="40" width="19.5674418604651"/>
    <col collapsed="false" hidden="false" max="14" min="14" style="44" width="19.5674418604651"/>
    <col collapsed="false" hidden="false" max="17" min="15" style="69" width="19.5674418604651"/>
    <col collapsed="false" hidden="false" max="23" min="18" style="44" width="19.5674418604651"/>
    <col collapsed="false" hidden="false" max="24" min="24" style="42" width="19.5674418604651"/>
    <col collapsed="false" hidden="false" max="30" min="25" style="44" width="19.5674418604651"/>
    <col collapsed="false" hidden="false" max="31" min="31" style="42" width="19.5674418604651"/>
    <col collapsed="false" hidden="false" max="37" min="32" style="44" width="19.5674418604651"/>
    <col collapsed="false" hidden="false" max="38" min="38" style="42" width="19.5674418604651"/>
    <col collapsed="false" hidden="false" max="44" min="39" style="44" width="19.5674418604651"/>
    <col collapsed="false" hidden="false" max="45" min="45" style="42" width="19.5674418604651"/>
    <col collapsed="false" hidden="false" max="51" min="46" style="44" width="19.5674418604651"/>
    <col collapsed="false" hidden="false" max="52" min="52" style="42" width="19.5674418604651"/>
    <col collapsed="false" hidden="false" max="58" min="53" style="44" width="19.5674418604651"/>
    <col collapsed="false" hidden="false" max="59" min="59" style="42" width="19.5674418604651"/>
    <col collapsed="false" hidden="false" max="65" min="60" style="44" width="19.5674418604651"/>
    <col collapsed="false" hidden="false" max="66" min="66" style="42" width="19.5674418604651"/>
    <col collapsed="false" hidden="false" max="72" min="67" style="44" width="19.5674418604651"/>
    <col collapsed="false" hidden="false" max="73" min="73" style="42" width="19.5674418604651"/>
    <col collapsed="false" hidden="false" max="79" min="74" style="44" width="19.5674418604651"/>
    <col collapsed="false" hidden="false" max="80" min="80" style="42" width="19.5674418604651"/>
    <col collapsed="false" hidden="false" max="86" min="81" style="44" width="19.5674418604651"/>
    <col collapsed="false" hidden="false" max="87" min="87" style="42" width="19.5674418604651"/>
    <col collapsed="false" hidden="false" max="93" min="88" style="44" width="19.5674418604651"/>
    <col collapsed="false" hidden="false" max="94" min="94" style="42" width="19.5674418604651"/>
    <col collapsed="false" hidden="false" max="100" min="95" style="44" width="19.5674418604651"/>
    <col collapsed="false" hidden="false" max="101" min="101" style="42" width="19.5674418604651"/>
    <col collapsed="false" hidden="false" max="107" min="102" style="44" width="19.5674418604651"/>
    <col collapsed="false" hidden="false" max="108" min="108" style="42" width="19.5674418604651"/>
    <col collapsed="false" hidden="false" max="114" min="109" style="44" width="19.5674418604651"/>
    <col collapsed="false" hidden="false" max="115" min="115" style="42" width="19.5674418604651"/>
    <col collapsed="false" hidden="false" max="121" min="116" style="44" width="19.5674418604651"/>
    <col collapsed="false" hidden="false" max="122" min="122" style="42" width="19.5674418604651"/>
    <col collapsed="false" hidden="false" max="128" min="123" style="44" width="19.5674418604651"/>
    <col collapsed="false" hidden="false" max="129" min="129" style="42" width="19.5674418604651"/>
    <col collapsed="false" hidden="false" max="135" min="130" style="44" width="19.5674418604651"/>
    <col collapsed="false" hidden="false" max="136" min="136" style="42" width="19.5674418604651"/>
    <col collapsed="false" hidden="false" max="142" min="137" style="44" width="19.5674418604651"/>
    <col collapsed="false" hidden="false" max="143" min="143" style="42" width="19.5674418604651"/>
    <col collapsed="false" hidden="false" max="149" min="144" style="44" width="19.5674418604651"/>
    <col collapsed="false" hidden="false" max="150" min="150" style="42" width="19.5674418604651"/>
    <col collapsed="false" hidden="false" max="156" min="151" style="44" width="19.5674418604651"/>
    <col collapsed="false" hidden="false" max="157" min="157" style="42" width="19.5674418604651"/>
    <col collapsed="false" hidden="false" max="163" min="158" style="44" width="19.5674418604651"/>
    <col collapsed="false" hidden="false" max="164" min="164" style="42" width="19.5674418604651"/>
    <col collapsed="false" hidden="false" max="170" min="165" style="44" width="19.5674418604651"/>
    <col collapsed="false" hidden="false" max="171" min="171" style="42" width="19.5674418604651"/>
    <col collapsed="false" hidden="false" max="177" min="172" style="44" width="19.5674418604651"/>
    <col collapsed="false" hidden="false" max="178" min="178" style="42" width="19.5674418604651"/>
    <col collapsed="false" hidden="false" max="184" min="179" style="44" width="19.5674418604651"/>
    <col collapsed="false" hidden="false" max="185" min="185" style="42" width="19.5674418604651"/>
    <col collapsed="false" hidden="false" max="191" min="186" style="44" width="19.5674418604651"/>
    <col collapsed="false" hidden="false" max="192" min="192" style="42" width="19.5674418604651"/>
    <col collapsed="false" hidden="false" max="198" min="193" style="44" width="19.5674418604651"/>
    <col collapsed="false" hidden="false" max="199" min="199" style="42" width="19.5674418604651"/>
    <col collapsed="false" hidden="false" max="205" min="200" style="44" width="19.5674418604651"/>
    <col collapsed="false" hidden="false" max="206" min="206" style="42" width="19.5674418604651"/>
    <col collapsed="false" hidden="false" max="212" min="207" style="44" width="19.5674418604651"/>
    <col collapsed="false" hidden="false" max="213" min="213" style="42" width="19.5674418604651"/>
    <col collapsed="false" hidden="false" max="219" min="214" style="44" width="19.5674418604651"/>
    <col collapsed="false" hidden="false" max="220" min="220" style="42" width="19.5674418604651"/>
    <col collapsed="false" hidden="false" max="226" min="221" style="44" width="19.5674418604651"/>
    <col collapsed="false" hidden="false" max="227" min="227" style="42" width="19.5674418604651"/>
    <col collapsed="false" hidden="false" max="233" min="228" style="44" width="19.5674418604651"/>
    <col collapsed="false" hidden="false" max="234" min="234" style="42" width="19.5674418604651"/>
    <col collapsed="false" hidden="false" max="240" min="235" style="44" width="19.5674418604651"/>
    <col collapsed="false" hidden="false" max="241" min="241" style="42" width="19.5674418604651"/>
    <col collapsed="false" hidden="false" max="247" min="242" style="44" width="19.5674418604651"/>
    <col collapsed="false" hidden="false" max="248" min="248" style="42" width="19.5674418604651"/>
    <col collapsed="false" hidden="false" max="254" min="249" style="44" width="19.5674418604651"/>
    <col collapsed="false" hidden="false" max="255" min="255" style="42" width="19.5674418604651"/>
    <col collapsed="false" hidden="false" max="261" min="256" style="44" width="19.5674418604651"/>
    <col collapsed="false" hidden="false" max="262" min="262" style="42" width="19.5674418604651"/>
    <col collapsed="false" hidden="false" max="268" min="263" style="44" width="19.5674418604651"/>
    <col collapsed="false" hidden="false" max="269" min="269" style="42" width="19.5674418604651"/>
    <col collapsed="false" hidden="false" max="275" min="270" style="44" width="19.5674418604651"/>
    <col collapsed="false" hidden="false" max="276" min="276" style="42" width="19.5674418604651"/>
    <col collapsed="false" hidden="false" max="282" min="277" style="44" width="19.5674418604651"/>
    <col collapsed="false" hidden="false" max="283" min="283" style="42" width="19.5674418604651"/>
    <col collapsed="false" hidden="false" max="289" min="284" style="44" width="19.5674418604651"/>
    <col collapsed="false" hidden="false" max="290" min="290" style="42" width="19.5674418604651"/>
    <col collapsed="false" hidden="false" max="929" min="291" style="44" width="19.5674418604651"/>
    <col collapsed="false" hidden="false" max="1016" min="930" style="40" width="19.5674418604651"/>
    <col collapsed="false" hidden="false" max="1025" min="1017" style="9" width="10.3395348837209"/>
  </cols>
  <sheetData>
    <row r="1" s="70" customFormat="true" ht="12.8" hidden="false" customHeight="false" outlineLevel="0" collapsed="false">
      <c r="B1" s="16" t="s">
        <v>336</v>
      </c>
      <c r="C1" s="16" t="s">
        <v>13</v>
      </c>
      <c r="D1" s="16" t="s">
        <v>16</v>
      </c>
      <c r="E1" s="71" t="s">
        <v>17</v>
      </c>
      <c r="F1" s="16" t="s">
        <v>337</v>
      </c>
      <c r="G1" s="72" t="s">
        <v>338</v>
      </c>
      <c r="H1" s="72" t="s">
        <v>339</v>
      </c>
      <c r="I1" s="72" t="s">
        <v>340</v>
      </c>
      <c r="J1" s="73" t="s">
        <v>341</v>
      </c>
      <c r="K1" s="73" t="s">
        <v>342</v>
      </c>
      <c r="L1" s="16" t="s">
        <v>177</v>
      </c>
      <c r="M1" s="16" t="s">
        <v>343</v>
      </c>
      <c r="N1" s="73" t="s">
        <v>344</v>
      </c>
      <c r="O1" s="74"/>
      <c r="P1" s="74"/>
      <c r="Q1" s="74"/>
      <c r="R1" s="73"/>
      <c r="X1" s="73"/>
      <c r="AE1" s="73"/>
      <c r="AL1" s="73"/>
      <c r="AS1" s="73"/>
      <c r="AZ1" s="73"/>
      <c r="BG1" s="73"/>
      <c r="BN1" s="73"/>
      <c r="BU1" s="73"/>
      <c r="CB1" s="73"/>
      <c r="CI1" s="73"/>
      <c r="CP1" s="73"/>
      <c r="CW1" s="73"/>
      <c r="DD1" s="73"/>
      <c r="DK1" s="73"/>
      <c r="DR1" s="73"/>
      <c r="DY1" s="73"/>
      <c r="EF1" s="73"/>
      <c r="EM1" s="73"/>
      <c r="ET1" s="73"/>
      <c r="FA1" s="73"/>
      <c r="FH1" s="73"/>
      <c r="FO1" s="73"/>
      <c r="FV1" s="73"/>
      <c r="GC1" s="73"/>
      <c r="GJ1" s="73"/>
      <c r="GQ1" s="73"/>
      <c r="GX1" s="73"/>
      <c r="HE1" s="73"/>
      <c r="HL1" s="73"/>
      <c r="HS1" s="73"/>
      <c r="HZ1" s="73"/>
      <c r="IG1" s="73"/>
      <c r="IN1" s="73"/>
      <c r="IU1" s="73"/>
      <c r="JB1" s="73"/>
      <c r="JI1" s="73"/>
      <c r="JP1" s="73"/>
      <c r="JW1" s="73"/>
      <c r="KD1" s="73"/>
      <c r="AIT1" s="75"/>
      <c r="AIU1" s="75"/>
      <c r="AIV1" s="75"/>
      <c r="AIW1" s="75"/>
      <c r="AIX1" s="75"/>
      <c r="AIY1" s="75"/>
      <c r="AIZ1" s="75"/>
      <c r="AJA1" s="75"/>
      <c r="AJB1" s="75"/>
      <c r="AJC1" s="75"/>
      <c r="AJD1" s="75"/>
      <c r="AJE1" s="75"/>
      <c r="AJF1" s="75"/>
      <c r="AJG1" s="75"/>
      <c r="AJH1" s="75"/>
      <c r="AJI1" s="75"/>
      <c r="AJJ1" s="75"/>
      <c r="AJK1" s="75"/>
      <c r="AJL1" s="75"/>
      <c r="AJM1" s="75"/>
      <c r="AJN1" s="75"/>
      <c r="AJO1" s="75"/>
      <c r="AJP1" s="75"/>
      <c r="AJQ1" s="75"/>
      <c r="AJR1" s="75"/>
      <c r="AJS1" s="75"/>
      <c r="AJT1" s="75"/>
      <c r="AJU1" s="75"/>
      <c r="AJV1" s="75"/>
      <c r="AJW1" s="75"/>
      <c r="AJX1" s="75"/>
      <c r="AJY1" s="75"/>
      <c r="AJZ1" s="75"/>
      <c r="AKA1" s="75"/>
      <c r="AKB1" s="75"/>
      <c r="AKC1" s="75"/>
      <c r="AKD1" s="75"/>
      <c r="AKE1" s="75"/>
      <c r="AKF1" s="75"/>
      <c r="AKG1" s="75"/>
      <c r="AKH1" s="75"/>
      <c r="AKI1" s="75"/>
      <c r="AKJ1" s="75"/>
      <c r="AKK1" s="75"/>
      <c r="AKL1" s="75"/>
      <c r="AKM1" s="75"/>
      <c r="AKN1" s="75"/>
      <c r="AKO1" s="75"/>
      <c r="AKP1" s="75"/>
      <c r="AKQ1" s="75"/>
      <c r="AKR1" s="75"/>
      <c r="AKS1" s="75"/>
      <c r="AKT1" s="75"/>
      <c r="AKU1" s="75"/>
      <c r="AKV1" s="75"/>
      <c r="AKW1" s="75"/>
      <c r="AKX1" s="75"/>
      <c r="AKY1" s="75"/>
      <c r="AKZ1" s="75"/>
      <c r="ALA1" s="75"/>
      <c r="ALB1" s="75"/>
      <c r="ALC1" s="75"/>
      <c r="ALD1" s="75"/>
      <c r="ALE1" s="75"/>
      <c r="ALF1" s="75"/>
      <c r="ALG1" s="75"/>
      <c r="ALH1" s="75"/>
      <c r="ALI1" s="75"/>
      <c r="ALJ1" s="75"/>
      <c r="ALK1" s="75"/>
      <c r="ALL1" s="75"/>
      <c r="ALM1" s="75"/>
      <c r="ALN1" s="75"/>
      <c r="ALO1" s="75"/>
      <c r="ALP1" s="75"/>
      <c r="ALQ1" s="75"/>
      <c r="ALR1" s="75"/>
      <c r="ALS1" s="75"/>
      <c r="ALT1" s="75"/>
      <c r="ALU1" s="75"/>
      <c r="ALV1" s="75"/>
      <c r="ALW1" s="75"/>
      <c r="ALX1" s="75"/>
      <c r="ALY1" s="75"/>
      <c r="ALZ1" s="75"/>
      <c r="AMA1" s="75"/>
      <c r="AMB1" s="75"/>
    </row>
    <row r="2" s="9" customFormat="true" ht="12.8" hidden="false" customHeight="false" outlineLevel="0" collapsed="false">
      <c r="A2" s="70"/>
      <c r="B2" s="16"/>
      <c r="C2" s="16"/>
      <c r="D2" s="16" t="s">
        <v>42</v>
      </c>
      <c r="E2" s="71" t="s">
        <v>31</v>
      </c>
      <c r="F2" s="16" t="s">
        <v>345</v>
      </c>
      <c r="G2" s="72" t="s">
        <v>345</v>
      </c>
      <c r="H2" s="72" t="s">
        <v>345</v>
      </c>
      <c r="I2" s="72" t="s">
        <v>345</v>
      </c>
      <c r="J2" s="73" t="s">
        <v>345</v>
      </c>
      <c r="K2" s="73"/>
      <c r="L2" s="75"/>
      <c r="M2" s="75"/>
      <c r="O2" s="76"/>
      <c r="P2" s="76"/>
      <c r="Q2" s="76"/>
      <c r="X2" s="73"/>
      <c r="AE2" s="73"/>
      <c r="AL2" s="73"/>
      <c r="AS2" s="73"/>
      <c r="AZ2" s="73"/>
      <c r="BG2" s="73"/>
      <c r="BN2" s="73"/>
      <c r="BU2" s="73"/>
      <c r="CB2" s="73"/>
      <c r="CI2" s="73"/>
      <c r="CP2" s="73"/>
      <c r="CW2" s="73"/>
      <c r="DD2" s="73"/>
      <c r="DK2" s="73"/>
      <c r="DR2" s="73"/>
      <c r="DY2" s="73"/>
      <c r="EF2" s="73"/>
      <c r="EM2" s="73"/>
      <c r="ET2" s="73"/>
      <c r="FA2" s="73"/>
      <c r="FH2" s="73"/>
      <c r="FO2" s="73"/>
      <c r="FV2" s="73"/>
      <c r="GC2" s="73"/>
      <c r="GJ2" s="73"/>
      <c r="GQ2" s="73"/>
      <c r="GX2" s="73"/>
      <c r="HE2" s="73"/>
      <c r="HL2" s="73"/>
      <c r="HS2" s="73"/>
      <c r="HZ2" s="73"/>
      <c r="IG2" s="73"/>
      <c r="IN2" s="73"/>
      <c r="IU2" s="73"/>
      <c r="JB2" s="73"/>
      <c r="JI2" s="73"/>
      <c r="JP2" s="73"/>
      <c r="JW2" s="73"/>
      <c r="KD2" s="73"/>
      <c r="AIT2" s="77"/>
      <c r="AIU2" s="77"/>
      <c r="AIV2" s="77"/>
      <c r="AIW2" s="77"/>
      <c r="AIX2" s="77"/>
      <c r="AIY2" s="77"/>
      <c r="AIZ2" s="77"/>
      <c r="AJA2" s="77"/>
      <c r="AJB2" s="77"/>
      <c r="AJC2" s="77"/>
      <c r="AJD2" s="77"/>
      <c r="AJE2" s="77"/>
      <c r="AJF2" s="77"/>
      <c r="AJG2" s="77"/>
      <c r="AJH2" s="77"/>
      <c r="AJI2" s="77"/>
      <c r="AJJ2" s="77"/>
      <c r="AJK2" s="77"/>
      <c r="AJL2" s="77"/>
      <c r="AJM2" s="77"/>
      <c r="AJN2" s="77"/>
      <c r="AJO2" s="77"/>
      <c r="AJP2" s="77"/>
      <c r="AJQ2" s="77"/>
      <c r="AJR2" s="77"/>
      <c r="AJS2" s="77"/>
      <c r="AJT2" s="77"/>
      <c r="AJU2" s="77"/>
      <c r="AJV2" s="77"/>
      <c r="AJW2" s="77"/>
      <c r="AJX2" s="77"/>
      <c r="AJY2" s="77"/>
      <c r="AJZ2" s="77"/>
      <c r="AKA2" s="77"/>
      <c r="AKB2" s="77"/>
      <c r="AKC2" s="77"/>
      <c r="AKD2" s="77"/>
      <c r="AKE2" s="77"/>
      <c r="AKF2" s="77"/>
      <c r="AKG2" s="77"/>
      <c r="AKH2" s="77"/>
      <c r="AKI2" s="77"/>
      <c r="AKJ2" s="77"/>
      <c r="AKK2" s="77"/>
      <c r="AKL2" s="77"/>
      <c r="AKM2" s="77"/>
      <c r="AKN2" s="77"/>
      <c r="AKO2" s="77"/>
      <c r="AKP2" s="77"/>
      <c r="AKQ2" s="77"/>
      <c r="AKR2" s="77"/>
      <c r="AKS2" s="77"/>
      <c r="AKT2" s="77"/>
      <c r="AKU2" s="77"/>
      <c r="AKV2" s="77"/>
      <c r="AKW2" s="77"/>
      <c r="AKX2" s="77"/>
      <c r="AKY2" s="77"/>
      <c r="AKZ2" s="77"/>
      <c r="ALA2" s="77"/>
      <c r="ALB2" s="77"/>
      <c r="ALC2" s="77"/>
      <c r="ALD2" s="77"/>
      <c r="ALE2" s="77"/>
      <c r="ALF2" s="77"/>
      <c r="ALG2" s="77"/>
      <c r="ALH2" s="77"/>
      <c r="ALI2" s="77"/>
      <c r="ALJ2" s="77"/>
      <c r="ALK2" s="77"/>
      <c r="ALL2" s="77"/>
      <c r="ALM2" s="77"/>
      <c r="ALN2" s="77"/>
      <c r="ALO2" s="77"/>
      <c r="ALP2" s="77"/>
      <c r="ALQ2" s="77"/>
      <c r="ALR2" s="77"/>
      <c r="ALS2" s="77"/>
      <c r="ALT2" s="77"/>
      <c r="ALU2" s="77"/>
      <c r="ALV2" s="77"/>
      <c r="ALW2" s="77"/>
      <c r="ALX2" s="77"/>
      <c r="ALY2" s="77"/>
      <c r="ALZ2" s="77"/>
      <c r="AMA2" s="77"/>
      <c r="AMB2" s="77"/>
    </row>
    <row r="3" s="78" customFormat="true" ht="12.8" hidden="false" customHeight="false" outlineLevel="0" collapsed="false">
      <c r="B3" s="79"/>
      <c r="C3" s="79"/>
      <c r="D3" s="14"/>
      <c r="E3" s="80"/>
      <c r="F3" s="16" t="n">
        <f aca="false">SUM(G3:I3)</f>
        <v>30.304</v>
      </c>
      <c r="G3" s="14" t="n">
        <f aca="false">SUM(G$6:G$308)</f>
        <v>10.1686666666667</v>
      </c>
      <c r="H3" s="14" t="n">
        <f aca="false">SUM(H$6:H$308)</f>
        <v>9.67466666666667</v>
      </c>
      <c r="I3" s="14" t="n">
        <f aca="false">SUM(I$6:I$308)</f>
        <v>10.4606666666667</v>
      </c>
      <c r="J3" s="79" t="n">
        <f aca="false">SUM(G3:I3)</f>
        <v>30.304</v>
      </c>
      <c r="K3" s="79"/>
      <c r="L3" s="81"/>
      <c r="M3" s="81"/>
      <c r="O3" s="76"/>
      <c r="P3" s="76"/>
      <c r="Q3" s="76"/>
      <c r="X3" s="73"/>
      <c r="AE3" s="73"/>
      <c r="AL3" s="73"/>
      <c r="AS3" s="73"/>
      <c r="AZ3" s="73"/>
      <c r="BG3" s="73"/>
      <c r="BN3" s="73"/>
      <c r="BU3" s="73"/>
      <c r="CB3" s="73"/>
      <c r="CI3" s="73"/>
      <c r="CP3" s="73"/>
      <c r="CW3" s="73"/>
      <c r="DD3" s="73"/>
      <c r="DK3" s="73"/>
      <c r="DR3" s="73"/>
      <c r="DY3" s="73"/>
      <c r="EF3" s="73"/>
      <c r="EM3" s="73"/>
      <c r="ET3" s="73"/>
      <c r="FA3" s="73"/>
      <c r="FH3" s="73"/>
      <c r="FO3" s="73"/>
      <c r="FV3" s="73"/>
      <c r="GC3" s="73"/>
      <c r="GJ3" s="73"/>
      <c r="GQ3" s="73"/>
      <c r="GX3" s="73"/>
      <c r="HE3" s="73"/>
      <c r="HL3" s="73"/>
      <c r="HS3" s="73"/>
      <c r="HZ3" s="73"/>
      <c r="IG3" s="73"/>
      <c r="IN3" s="73"/>
      <c r="IU3" s="73"/>
      <c r="JB3" s="73"/>
      <c r="JI3" s="73"/>
      <c r="JP3" s="73"/>
      <c r="JW3" s="73"/>
      <c r="KD3" s="73"/>
      <c r="AIT3" s="82"/>
      <c r="AIU3" s="82"/>
      <c r="AIV3" s="82"/>
      <c r="AIW3" s="82"/>
      <c r="AIX3" s="82"/>
      <c r="AIY3" s="82"/>
      <c r="AIZ3" s="82"/>
      <c r="AJA3" s="82"/>
      <c r="AJB3" s="82"/>
      <c r="AJC3" s="82"/>
      <c r="AJD3" s="82"/>
      <c r="AJE3" s="82"/>
      <c r="AJF3" s="82"/>
      <c r="AJG3" s="82"/>
      <c r="AJH3" s="82"/>
      <c r="AJI3" s="82"/>
      <c r="AJJ3" s="82"/>
      <c r="AJK3" s="82"/>
      <c r="AJL3" s="82"/>
      <c r="AJM3" s="82"/>
      <c r="AJN3" s="82"/>
      <c r="AJO3" s="82"/>
      <c r="AJP3" s="82"/>
      <c r="AJQ3" s="82"/>
      <c r="AJR3" s="82"/>
      <c r="AJS3" s="82"/>
      <c r="AJT3" s="82"/>
      <c r="AJU3" s="82"/>
      <c r="AJV3" s="82"/>
      <c r="AJW3" s="82"/>
      <c r="AJX3" s="82"/>
      <c r="AJY3" s="82"/>
      <c r="AJZ3" s="82"/>
      <c r="AKA3" s="82"/>
      <c r="AKB3" s="82"/>
      <c r="AKC3" s="82"/>
      <c r="AKD3" s="82"/>
      <c r="AKE3" s="82"/>
      <c r="AKF3" s="82"/>
      <c r="AKG3" s="82"/>
      <c r="AKH3" s="82"/>
      <c r="AKI3" s="82"/>
      <c r="AKJ3" s="82"/>
      <c r="AKK3" s="82"/>
      <c r="AKL3" s="82"/>
      <c r="AKM3" s="82"/>
      <c r="AKN3" s="82"/>
      <c r="AKO3" s="82"/>
      <c r="AKP3" s="82"/>
      <c r="AKQ3" s="82"/>
      <c r="AKR3" s="82"/>
      <c r="AKS3" s="82"/>
      <c r="AKT3" s="82"/>
      <c r="AKU3" s="82"/>
      <c r="AKV3" s="82"/>
      <c r="AKW3" s="82"/>
      <c r="AKX3" s="82"/>
      <c r="AKY3" s="82"/>
      <c r="AKZ3" s="82"/>
      <c r="ALA3" s="82"/>
      <c r="ALB3" s="82"/>
      <c r="ALC3" s="82"/>
      <c r="ALD3" s="82"/>
      <c r="ALE3" s="82"/>
      <c r="ALF3" s="82"/>
      <c r="ALG3" s="82"/>
      <c r="ALH3" s="82"/>
      <c r="ALI3" s="82"/>
      <c r="ALJ3" s="82"/>
      <c r="ALK3" s="82"/>
      <c r="ALL3" s="82"/>
      <c r="ALM3" s="82"/>
      <c r="ALN3" s="82"/>
      <c r="ALO3" s="82"/>
      <c r="ALP3" s="82"/>
      <c r="ALQ3" s="82"/>
      <c r="ALR3" s="82"/>
      <c r="ALS3" s="82"/>
      <c r="ALT3" s="82"/>
      <c r="ALU3" s="82"/>
      <c r="ALV3" s="82"/>
      <c r="ALW3" s="82"/>
      <c r="ALX3" s="82"/>
      <c r="ALY3" s="82"/>
      <c r="ALZ3" s="82"/>
      <c r="AMA3" s="82"/>
      <c r="AMB3" s="82"/>
    </row>
    <row r="4" s="78" customFormat="true" ht="12.8" hidden="false" customHeight="false" outlineLevel="0" collapsed="false">
      <c r="B4" s="79"/>
      <c r="C4" s="79"/>
      <c r="D4" s="14"/>
      <c r="E4" s="80"/>
      <c r="F4" s="16"/>
      <c r="G4" s="14" t="n">
        <f aca="false">COUNTIF(G5:G82,"&lt;&gt;")</f>
        <v>23</v>
      </c>
      <c r="H4" s="14" t="n">
        <f aca="false">COUNTIF(H5:H82,"&lt;&gt;")</f>
        <v>16</v>
      </c>
      <c r="I4" s="14" t="n">
        <f aca="false">COUNTIF(I5:I82,"&lt;&gt;")</f>
        <v>13</v>
      </c>
      <c r="J4" s="79"/>
      <c r="K4" s="79"/>
      <c r="L4" s="81"/>
      <c r="M4" s="81"/>
      <c r="O4" s="76"/>
      <c r="P4" s="76"/>
      <c r="Q4" s="76"/>
      <c r="X4" s="73"/>
      <c r="AE4" s="73"/>
      <c r="AL4" s="73"/>
      <c r="AS4" s="73"/>
      <c r="AZ4" s="73"/>
      <c r="BG4" s="73"/>
      <c r="BN4" s="73"/>
      <c r="BU4" s="73"/>
      <c r="CB4" s="73"/>
      <c r="CI4" s="73"/>
      <c r="CP4" s="73"/>
      <c r="CW4" s="73"/>
      <c r="DD4" s="73"/>
      <c r="DK4" s="73"/>
      <c r="DR4" s="73"/>
      <c r="DY4" s="73"/>
      <c r="EF4" s="73"/>
      <c r="EM4" s="73"/>
      <c r="ET4" s="73"/>
      <c r="FA4" s="73"/>
      <c r="FH4" s="73"/>
      <c r="FO4" s="73"/>
      <c r="FV4" s="73"/>
      <c r="GC4" s="73"/>
      <c r="GJ4" s="73"/>
      <c r="GQ4" s="73"/>
      <c r="GX4" s="73"/>
      <c r="HE4" s="73"/>
      <c r="HL4" s="73"/>
      <c r="HS4" s="73"/>
      <c r="HZ4" s="73"/>
      <c r="IG4" s="73"/>
      <c r="IN4" s="73"/>
      <c r="IU4" s="73"/>
      <c r="JB4" s="73"/>
      <c r="JI4" s="73"/>
      <c r="JP4" s="73"/>
      <c r="JW4" s="73"/>
      <c r="KD4" s="73"/>
      <c r="AIT4" s="82"/>
      <c r="AIU4" s="82"/>
      <c r="AIV4" s="82"/>
      <c r="AIW4" s="82"/>
      <c r="AIX4" s="82"/>
      <c r="AIY4" s="82"/>
      <c r="AIZ4" s="82"/>
      <c r="AJA4" s="82"/>
      <c r="AJB4" s="82"/>
      <c r="AJC4" s="82"/>
      <c r="AJD4" s="82"/>
      <c r="AJE4" s="82"/>
      <c r="AJF4" s="82"/>
      <c r="AJG4" s="82"/>
      <c r="AJH4" s="82"/>
      <c r="AJI4" s="82"/>
      <c r="AJJ4" s="82"/>
      <c r="AJK4" s="82"/>
      <c r="AJL4" s="82"/>
      <c r="AJM4" s="82"/>
      <c r="AJN4" s="82"/>
      <c r="AJO4" s="82"/>
      <c r="AJP4" s="82"/>
      <c r="AJQ4" s="82"/>
      <c r="AJR4" s="82"/>
      <c r="AJS4" s="82"/>
      <c r="AJT4" s="82"/>
      <c r="AJU4" s="82"/>
      <c r="AJV4" s="82"/>
      <c r="AJW4" s="82"/>
      <c r="AJX4" s="82"/>
      <c r="AJY4" s="82"/>
      <c r="AJZ4" s="82"/>
      <c r="AKA4" s="82"/>
      <c r="AKB4" s="82"/>
      <c r="AKC4" s="82"/>
      <c r="AKD4" s="82"/>
      <c r="AKE4" s="82"/>
      <c r="AKF4" s="82"/>
      <c r="AKG4" s="82"/>
      <c r="AKH4" s="82"/>
      <c r="AKI4" s="82"/>
      <c r="AKJ4" s="82"/>
      <c r="AKK4" s="82"/>
      <c r="AKL4" s="82"/>
      <c r="AKM4" s="82"/>
      <c r="AKN4" s="82"/>
      <c r="AKO4" s="82"/>
      <c r="AKP4" s="82"/>
      <c r="AKQ4" s="82"/>
      <c r="AKR4" s="82"/>
      <c r="AKS4" s="82"/>
      <c r="AKT4" s="82"/>
      <c r="AKU4" s="82"/>
      <c r="AKV4" s="82"/>
      <c r="AKW4" s="82"/>
      <c r="AKX4" s="82"/>
      <c r="AKY4" s="82"/>
      <c r="AKZ4" s="82"/>
      <c r="ALA4" s="82"/>
      <c r="ALB4" s="82"/>
      <c r="ALC4" s="82"/>
      <c r="ALD4" s="82"/>
      <c r="ALE4" s="82"/>
      <c r="ALF4" s="82"/>
      <c r="ALG4" s="82"/>
      <c r="ALH4" s="82"/>
      <c r="ALI4" s="82"/>
      <c r="ALJ4" s="82"/>
      <c r="ALK4" s="82"/>
      <c r="ALL4" s="82"/>
      <c r="ALM4" s="82"/>
      <c r="ALN4" s="82"/>
      <c r="ALO4" s="82"/>
      <c r="ALP4" s="82"/>
      <c r="ALQ4" s="82"/>
      <c r="ALR4" s="82"/>
      <c r="ALS4" s="82"/>
      <c r="ALT4" s="82"/>
      <c r="ALU4" s="82"/>
      <c r="ALV4" s="82"/>
      <c r="ALW4" s="82"/>
      <c r="ALX4" s="82"/>
      <c r="ALY4" s="82"/>
      <c r="ALZ4" s="82"/>
      <c r="AMA4" s="82"/>
      <c r="AMB4" s="82"/>
    </row>
    <row r="5" customFormat="false" ht="13.8" hidden="false" customHeight="false" outlineLevel="0" collapsed="false">
      <c r="A5" s="78"/>
      <c r="B5" s="79"/>
      <c r="C5" s="79"/>
      <c r="D5" s="14"/>
      <c r="E5" s="80"/>
      <c r="F5" s="14"/>
      <c r="G5" s="14"/>
      <c r="H5" s="14"/>
      <c r="I5" s="14"/>
      <c r="K5" s="0"/>
      <c r="L5" s="0"/>
      <c r="M5" s="0"/>
      <c r="N5" s="0"/>
      <c r="O5" s="76"/>
      <c r="P5" s="76"/>
      <c r="Q5" s="76"/>
      <c r="R5" s="0"/>
      <c r="X5" s="73"/>
      <c r="AE5" s="73"/>
      <c r="AL5" s="73"/>
      <c r="AS5" s="73"/>
      <c r="AZ5" s="73"/>
      <c r="BG5" s="73"/>
      <c r="BN5" s="73"/>
      <c r="BU5" s="73"/>
      <c r="CB5" s="73"/>
      <c r="CI5" s="73"/>
      <c r="CP5" s="73"/>
      <c r="CW5" s="73"/>
      <c r="DD5" s="73"/>
      <c r="DK5" s="73"/>
      <c r="DR5" s="73"/>
      <c r="DY5" s="73"/>
      <c r="EF5" s="73"/>
      <c r="EM5" s="73"/>
      <c r="ET5" s="73"/>
      <c r="FA5" s="73"/>
      <c r="FH5" s="73"/>
      <c r="FO5" s="73"/>
      <c r="FV5" s="73"/>
      <c r="GC5" s="73"/>
      <c r="GJ5" s="73"/>
      <c r="GQ5" s="73"/>
      <c r="GX5" s="73"/>
      <c r="HE5" s="73"/>
      <c r="HL5" s="73"/>
      <c r="HS5" s="73"/>
      <c r="HZ5" s="73"/>
      <c r="IG5" s="73"/>
      <c r="IN5" s="73"/>
      <c r="IU5" s="73"/>
      <c r="JB5" s="73"/>
      <c r="JI5" s="73"/>
      <c r="JP5" s="73"/>
      <c r="JW5" s="73"/>
      <c r="KD5" s="73"/>
      <c r="AIT5" s="82"/>
      <c r="AIU5" s="82"/>
      <c r="AIV5" s="82"/>
      <c r="AIW5" s="82"/>
      <c r="AIX5" s="82"/>
      <c r="AIY5" s="82"/>
      <c r="AIZ5" s="82"/>
      <c r="AJA5" s="82"/>
      <c r="AJB5" s="82"/>
      <c r="AJC5" s="82"/>
      <c r="AJD5" s="82"/>
      <c r="AJE5" s="82"/>
      <c r="AJF5" s="82"/>
      <c r="AJG5" s="82"/>
      <c r="AJH5" s="82"/>
      <c r="AJI5" s="82"/>
      <c r="AJJ5" s="82"/>
      <c r="AJK5" s="82"/>
      <c r="AJL5" s="82"/>
      <c r="AJM5" s="82"/>
      <c r="AJN5" s="82"/>
      <c r="AJO5" s="82"/>
      <c r="AJP5" s="82"/>
      <c r="AJQ5" s="82"/>
      <c r="AJR5" s="82"/>
      <c r="AJS5" s="82"/>
      <c r="AJT5" s="82"/>
      <c r="AJU5" s="82"/>
      <c r="AJV5" s="82"/>
      <c r="AJW5" s="82"/>
      <c r="AJX5" s="82"/>
      <c r="AJY5" s="82"/>
      <c r="AJZ5" s="82"/>
      <c r="AKA5" s="82"/>
      <c r="AKB5" s="82"/>
      <c r="AKC5" s="82"/>
      <c r="AKD5" s="82"/>
      <c r="AKE5" s="82"/>
      <c r="AKF5" s="82"/>
      <c r="AKG5" s="82"/>
      <c r="AKH5" s="82"/>
      <c r="AKI5" s="82"/>
      <c r="AKJ5" s="82"/>
      <c r="AKK5" s="82"/>
      <c r="AKL5" s="82"/>
      <c r="AKM5" s="82"/>
      <c r="AKN5" s="82"/>
      <c r="AKO5" s="82"/>
      <c r="AKP5" s="82"/>
      <c r="AKQ5" s="82"/>
      <c r="AKR5" s="82"/>
      <c r="AKS5" s="82"/>
      <c r="AKT5" s="82"/>
      <c r="AKU5" s="82"/>
      <c r="AKV5" s="82"/>
      <c r="AKW5" s="82"/>
      <c r="AKX5" s="82"/>
      <c r="AKY5" s="82"/>
      <c r="AKZ5" s="82"/>
      <c r="ALA5" s="82"/>
      <c r="ALB5" s="82"/>
      <c r="ALC5" s="82"/>
      <c r="ALD5" s="82"/>
      <c r="ALE5" s="82"/>
      <c r="ALF5" s="82"/>
      <c r="ALG5" s="82"/>
      <c r="ALH5" s="82"/>
      <c r="ALI5" s="82"/>
      <c r="ALJ5" s="82"/>
      <c r="ALK5" s="82"/>
      <c r="ALL5" s="82"/>
      <c r="ALM5" s="82"/>
      <c r="ALN5" s="82"/>
      <c r="ALO5" s="82"/>
      <c r="ALP5" s="82"/>
      <c r="ALQ5" s="82"/>
      <c r="ALR5" s="82"/>
      <c r="ALS5" s="82"/>
      <c r="ALT5" s="82"/>
      <c r="ALU5" s="82"/>
      <c r="ALV5" s="82"/>
      <c r="ALW5" s="82"/>
      <c r="ALX5" s="82"/>
      <c r="ALY5" s="82"/>
      <c r="ALZ5" s="82"/>
      <c r="AMA5" s="82"/>
      <c r="AMB5" s="82"/>
    </row>
    <row r="6" customFormat="false" ht="13.8" hidden="true" customHeight="false" outlineLevel="0" collapsed="false">
      <c r="B6" s="40" t="s">
        <v>346</v>
      </c>
      <c r="C6" s="30" t="s">
        <v>347</v>
      </c>
      <c r="D6" s="23" t="n">
        <v>1</v>
      </c>
      <c r="E6" s="9"/>
      <c r="F6" s="23"/>
      <c r="G6" s="32"/>
      <c r="H6" s="32"/>
      <c r="I6" s="9"/>
      <c r="K6" s="83" t="str">
        <f aca="false">IF(G6&lt;&gt;"","L1","")&amp;IF(H6&lt;&gt;"","L2","")&amp;IF(I6&lt;&gt;"","L3","")</f>
        <v/>
      </c>
      <c r="L6" s="0"/>
      <c r="M6" s="0"/>
      <c r="N6" s="0"/>
      <c r="O6" s="0"/>
      <c r="P6" s="0"/>
      <c r="Q6" s="0"/>
      <c r="R6" s="0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</row>
    <row r="7" customFormat="false" ht="16.5" hidden="true" customHeight="true" outlineLevel="0" collapsed="false">
      <c r="B7" s="40" t="s">
        <v>348</v>
      </c>
      <c r="C7" s="30" t="s">
        <v>216</v>
      </c>
      <c r="D7" s="23" t="n">
        <v>8</v>
      </c>
      <c r="E7" s="9"/>
      <c r="F7" s="23"/>
      <c r="G7" s="32"/>
      <c r="H7" s="32"/>
      <c r="I7" s="9"/>
      <c r="K7" s="83" t="str">
        <f aca="false">IF(G7&lt;&gt;"","L1","")&amp;IF(H7&lt;&gt;"","L2","")&amp;IF(I7&lt;&gt;"","L3","")</f>
        <v/>
      </c>
      <c r="L7" s="40" t="s">
        <v>349</v>
      </c>
      <c r="M7" s="40" t="s">
        <v>350</v>
      </c>
      <c r="N7" s="44" t="s">
        <v>351</v>
      </c>
      <c r="O7" s="0"/>
      <c r="P7" s="0"/>
      <c r="Q7" s="0"/>
      <c r="R7" s="0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</row>
    <row r="8" customFormat="false" ht="13.8" hidden="true" customHeight="false" outlineLevel="0" collapsed="false">
      <c r="B8" s="30" t="s">
        <v>352</v>
      </c>
      <c r="C8" s="30" t="s">
        <v>353</v>
      </c>
      <c r="D8" s="23" t="n">
        <v>1</v>
      </c>
      <c r="E8" s="33" t="s">
        <v>354</v>
      </c>
      <c r="F8" s="23"/>
      <c r="G8" s="32"/>
      <c r="H8" s="32"/>
      <c r="I8" s="9"/>
      <c r="K8" s="83" t="str">
        <f aca="false">IF(G8&lt;&gt;"","L1","")&amp;IF(H8&lt;&gt;"","L2","")&amp;IF(I8&lt;&gt;"","L3","")</f>
        <v/>
      </c>
      <c r="L8" s="40" t="s">
        <v>355</v>
      </c>
      <c r="M8" s="40" t="s">
        <v>350</v>
      </c>
      <c r="N8" s="44" t="s">
        <v>356</v>
      </c>
      <c r="O8" s="0"/>
      <c r="P8" s="0"/>
      <c r="Q8" s="0"/>
      <c r="R8" s="0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</row>
    <row r="9" customFormat="false" ht="13.8" hidden="true" customHeight="false" outlineLevel="0" collapsed="false">
      <c r="B9" s="30" t="s">
        <v>352</v>
      </c>
      <c r="C9" s="30" t="s">
        <v>244</v>
      </c>
      <c r="D9" s="23" t="n">
        <v>1</v>
      </c>
      <c r="E9" s="33" t="s">
        <v>357</v>
      </c>
      <c r="F9" s="32" t="n">
        <v>1.5</v>
      </c>
      <c r="G9" s="32" t="n">
        <f aca="false">$F9*$D9</f>
        <v>1.5</v>
      </c>
      <c r="H9" s="32"/>
      <c r="I9" s="9"/>
      <c r="K9" s="83" t="str">
        <f aca="false">IF(G9&lt;&gt;"","L1","")&amp;IF(H9&lt;&gt;"","L2","")&amp;IF(I9&lt;&gt;"","L3","")</f>
        <v>L1</v>
      </c>
      <c r="L9" s="40" t="s">
        <v>358</v>
      </c>
      <c r="M9" s="40" t="s">
        <v>350</v>
      </c>
      <c r="N9" s="44" t="s">
        <v>351</v>
      </c>
      <c r="O9" s="0"/>
      <c r="R9" s="0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9"/>
      <c r="ALY9" s="9"/>
      <c r="ALZ9" s="9"/>
      <c r="AMA9" s="9"/>
      <c r="AMB9" s="9"/>
    </row>
    <row r="10" customFormat="false" ht="12.8" hidden="true" customHeight="false" outlineLevel="0" collapsed="false">
      <c r="B10" s="30" t="s">
        <v>352</v>
      </c>
      <c r="C10" s="30" t="s">
        <v>269</v>
      </c>
      <c r="D10" s="23" t="n">
        <v>1</v>
      </c>
      <c r="E10" s="9"/>
      <c r="F10" s="32" t="n">
        <v>0.009</v>
      </c>
      <c r="G10" s="32" t="n">
        <f aca="false">$F10*$D10</f>
        <v>0.009</v>
      </c>
      <c r="H10" s="32"/>
      <c r="I10" s="9"/>
      <c r="K10" s="83" t="str">
        <f aca="false">IF(G10&lt;&gt;"","L1","")&amp;IF(H10&lt;&gt;"","L2","")&amp;IF(I10&lt;&gt;"","L3","")</f>
        <v>L1</v>
      </c>
      <c r="L10" s="40" t="s">
        <v>359</v>
      </c>
      <c r="M10" s="40" t="s">
        <v>360</v>
      </c>
      <c r="N10" s="44" t="s">
        <v>361</v>
      </c>
      <c r="O10" s="0"/>
      <c r="AIT10" s="9"/>
      <c r="AIU10" s="9"/>
      <c r="AIV10" s="9"/>
      <c r="AIW10" s="9"/>
      <c r="AIX10" s="9"/>
      <c r="AIY10" s="9"/>
      <c r="AIZ10" s="9"/>
      <c r="AJA10" s="9"/>
      <c r="AJB10" s="9"/>
      <c r="AJC10" s="9"/>
      <c r="AJD10" s="9"/>
      <c r="AJE10" s="9"/>
      <c r="AJF10" s="9"/>
      <c r="AJG10" s="9"/>
      <c r="AJH10" s="9"/>
      <c r="AJI10" s="9"/>
      <c r="AJJ10" s="9"/>
      <c r="AJK10" s="9"/>
      <c r="AJL10" s="9"/>
      <c r="AJM10" s="9"/>
      <c r="AJN10" s="9"/>
      <c r="AJO10" s="9"/>
      <c r="AJP10" s="9"/>
      <c r="AJQ10" s="9"/>
      <c r="AJR10" s="9"/>
      <c r="AJS10" s="9"/>
      <c r="AJT10" s="9"/>
      <c r="AJU10" s="9"/>
      <c r="AJV10" s="9"/>
      <c r="AJW10" s="9"/>
      <c r="AJX10" s="9"/>
      <c r="AJY10" s="9"/>
      <c r="AJZ10" s="9"/>
      <c r="AKA10" s="9"/>
      <c r="AKB10" s="9"/>
      <c r="AKC10" s="9"/>
      <c r="AKD10" s="9"/>
      <c r="AKE10" s="9"/>
      <c r="AKF10" s="9"/>
      <c r="AKG10" s="9"/>
      <c r="AKH10" s="9"/>
      <c r="AKI10" s="9"/>
      <c r="AKJ10" s="9"/>
      <c r="AKK10" s="9"/>
      <c r="AKL10" s="9"/>
      <c r="AKM10" s="9"/>
      <c r="AKN10" s="9"/>
      <c r="AKO10" s="9"/>
      <c r="AKP10" s="9"/>
      <c r="AKQ10" s="9"/>
      <c r="AKR10" s="9"/>
      <c r="AKS10" s="9"/>
      <c r="AKT10" s="9"/>
      <c r="AKU10" s="9"/>
      <c r="AKV10" s="9"/>
      <c r="AKW10" s="9"/>
      <c r="AKX10" s="9"/>
      <c r="AKY10" s="9"/>
      <c r="AKZ10" s="9"/>
      <c r="ALA10" s="9"/>
      <c r="ALB10" s="9"/>
      <c r="ALC10" s="9"/>
      <c r="ALD10" s="9"/>
      <c r="ALE10" s="9"/>
      <c r="ALF10" s="9"/>
      <c r="ALG10" s="9"/>
      <c r="ALH10" s="9"/>
      <c r="ALI10" s="9"/>
      <c r="ALJ10" s="9"/>
      <c r="ALK10" s="9"/>
      <c r="ALL10" s="9"/>
      <c r="ALM10" s="9"/>
      <c r="ALN10" s="9"/>
      <c r="ALO10" s="9"/>
      <c r="ALP10" s="9"/>
      <c r="ALQ10" s="9"/>
      <c r="ALR10" s="9"/>
      <c r="ALS10" s="9"/>
      <c r="ALT10" s="9"/>
      <c r="ALU10" s="9"/>
      <c r="ALV10" s="9"/>
      <c r="ALW10" s="9"/>
      <c r="ALX10" s="9"/>
      <c r="ALY10" s="9"/>
      <c r="ALZ10" s="9"/>
      <c r="AMA10" s="9"/>
      <c r="AMB10" s="9"/>
    </row>
    <row r="11" customFormat="false" ht="12.8" hidden="true" customHeight="false" outlineLevel="0" collapsed="false">
      <c r="B11" s="40" t="s">
        <v>352</v>
      </c>
      <c r="C11" s="30" t="s">
        <v>362</v>
      </c>
      <c r="D11" s="23" t="n">
        <v>0</v>
      </c>
      <c r="E11" s="33" t="n">
        <v>1000</v>
      </c>
      <c r="F11" s="32" t="n">
        <f aca="false">D11*220*500*E11/1000/1000/1000</f>
        <v>0</v>
      </c>
      <c r="G11" s="32" t="n">
        <f aca="false">$F11*$D11</f>
        <v>0</v>
      </c>
      <c r="H11" s="9"/>
      <c r="I11" s="9"/>
      <c r="K11" s="83" t="str">
        <f aca="false">IF(G11&lt;&gt;"","L1","")&amp;IF(H11&lt;&gt;"","L2","")&amp;IF(I11&lt;&gt;"","L3","")</f>
        <v>L1</v>
      </c>
      <c r="L11" s="40" t="s">
        <v>363</v>
      </c>
      <c r="M11" s="40" t="s">
        <v>350</v>
      </c>
      <c r="N11" s="44" t="s">
        <v>351</v>
      </c>
      <c r="O11" s="0"/>
      <c r="AIT11" s="9"/>
      <c r="AIU11" s="9"/>
      <c r="AIV11" s="9"/>
      <c r="AIW11" s="9"/>
      <c r="AIX11" s="9"/>
      <c r="AIY11" s="9"/>
      <c r="AIZ11" s="9"/>
      <c r="AJA11" s="9"/>
      <c r="AJB11" s="9"/>
      <c r="AJC11" s="9"/>
      <c r="AJD11" s="9"/>
      <c r="AJE11" s="9"/>
      <c r="AJF11" s="9"/>
      <c r="AJG11" s="9"/>
      <c r="AJH11" s="9"/>
      <c r="AJI11" s="9"/>
      <c r="AJJ11" s="9"/>
      <c r="AJK11" s="9"/>
      <c r="AJL11" s="9"/>
      <c r="AJM11" s="9"/>
      <c r="AJN11" s="9"/>
      <c r="AJO11" s="9"/>
      <c r="AJP11" s="9"/>
      <c r="AJQ11" s="9"/>
      <c r="AJR11" s="9"/>
      <c r="AJS11" s="9"/>
      <c r="AJT11" s="9"/>
      <c r="AJU11" s="9"/>
      <c r="AJV11" s="9"/>
      <c r="AJW11" s="9"/>
      <c r="AJX11" s="9"/>
      <c r="AJY11" s="9"/>
      <c r="AJZ11" s="9"/>
      <c r="AKA11" s="9"/>
      <c r="AKB11" s="9"/>
      <c r="AKC11" s="9"/>
      <c r="AKD11" s="9"/>
      <c r="AKE11" s="9"/>
      <c r="AKF11" s="9"/>
      <c r="AKG11" s="9"/>
      <c r="AKH11" s="9"/>
      <c r="AKI11" s="9"/>
      <c r="AKJ11" s="9"/>
      <c r="AKK11" s="9"/>
      <c r="AKL11" s="9"/>
      <c r="AKM11" s="9"/>
      <c r="AKN11" s="9"/>
      <c r="AKO11" s="9"/>
      <c r="AKP11" s="9"/>
      <c r="AKQ11" s="9"/>
      <c r="AKR11" s="9"/>
      <c r="AKS11" s="9"/>
      <c r="AKT11" s="9"/>
      <c r="AKU11" s="9"/>
      <c r="AKV11" s="9"/>
      <c r="AKW11" s="9"/>
      <c r="AKX11" s="9"/>
      <c r="AKY11" s="9"/>
      <c r="AKZ11" s="9"/>
      <c r="ALA11" s="9"/>
      <c r="ALB11" s="9"/>
      <c r="ALC11" s="9"/>
      <c r="ALD11" s="9"/>
      <c r="ALE11" s="9"/>
      <c r="ALF11" s="9"/>
      <c r="ALG11" s="9"/>
      <c r="ALH11" s="9"/>
      <c r="ALI11" s="9"/>
      <c r="ALJ11" s="9"/>
      <c r="ALK11" s="9"/>
      <c r="ALL11" s="9"/>
      <c r="ALM11" s="9"/>
      <c r="ALN11" s="9"/>
      <c r="ALO11" s="9"/>
      <c r="ALP11" s="9"/>
      <c r="ALQ11" s="9"/>
      <c r="ALR11" s="9"/>
      <c r="ALS11" s="9"/>
      <c r="ALT11" s="9"/>
      <c r="ALU11" s="9"/>
      <c r="ALV11" s="9"/>
      <c r="ALW11" s="9"/>
      <c r="ALX11" s="9"/>
      <c r="ALY11" s="9"/>
      <c r="ALZ11" s="9"/>
      <c r="AMA11" s="9"/>
      <c r="AMB11" s="9"/>
    </row>
    <row r="12" customFormat="false" ht="13.8" hidden="false" customHeight="false" outlineLevel="0" collapsed="false">
      <c r="B12" s="40" t="s">
        <v>352</v>
      </c>
      <c r="C12" s="40" t="s">
        <v>364</v>
      </c>
      <c r="D12" s="23" t="n">
        <v>1</v>
      </c>
      <c r="E12" s="33" t="n">
        <f aca="false">3*500</f>
        <v>1500</v>
      </c>
      <c r="F12" s="32" t="n">
        <f aca="false">D12*160*300*E12/1000/1000/1000</f>
        <v>0.072</v>
      </c>
      <c r="G12" s="32" t="n">
        <f aca="false">$F12*$D12</f>
        <v>0.072</v>
      </c>
      <c r="H12" s="0"/>
      <c r="I12" s="9"/>
      <c r="K12" s="83" t="str">
        <f aca="false">IF(G12&lt;&gt;"","L1","")&amp;IF(H12&lt;&gt;"","L2","")&amp;IF(I12&lt;&gt;"","L3","")</f>
        <v>L1</v>
      </c>
      <c r="L12" s="40" t="s">
        <v>363</v>
      </c>
      <c r="M12" s="40" t="s">
        <v>350</v>
      </c>
      <c r="N12" s="44" t="s">
        <v>351</v>
      </c>
      <c r="O12" s="0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</row>
    <row r="13" customFormat="false" ht="12.8" hidden="true" customHeight="false" outlineLevel="0" collapsed="false">
      <c r="B13" s="30" t="s">
        <v>352</v>
      </c>
      <c r="C13" s="30" t="s">
        <v>135</v>
      </c>
      <c r="D13" s="23" t="n">
        <v>1</v>
      </c>
      <c r="E13" s="33" t="s">
        <v>365</v>
      </c>
      <c r="F13" s="32" t="s">
        <v>366</v>
      </c>
      <c r="G13" s="32" t="n">
        <f aca="false">$F13*$D13</f>
        <v>0.098</v>
      </c>
      <c r="H13" s="32"/>
      <c r="I13" s="9"/>
      <c r="K13" s="83" t="str">
        <f aca="false">IF(G13&lt;&gt;"","L1","")&amp;IF(H13&lt;&gt;"","L2","")&amp;IF(I13&lt;&gt;"","L3","")</f>
        <v>L1</v>
      </c>
      <c r="L13" s="40" t="s">
        <v>367</v>
      </c>
      <c r="M13" s="40" t="s">
        <v>360</v>
      </c>
      <c r="N13" s="44" t="s">
        <v>361</v>
      </c>
      <c r="O13" s="0"/>
      <c r="AIT13" s="9"/>
      <c r="AIU13" s="9"/>
      <c r="AIV13" s="9"/>
      <c r="AIW13" s="9"/>
      <c r="AIX13" s="9"/>
      <c r="AIY13" s="9"/>
      <c r="AIZ13" s="9"/>
      <c r="AJA13" s="9"/>
      <c r="AJB13" s="9"/>
      <c r="AJC13" s="9"/>
      <c r="AJD13" s="9"/>
      <c r="AJE13" s="9"/>
      <c r="AJF13" s="9"/>
      <c r="AJG13" s="9"/>
      <c r="AJH13" s="9"/>
      <c r="AJI13" s="9"/>
      <c r="AJJ13" s="9"/>
      <c r="AJK13" s="9"/>
      <c r="AJL13" s="9"/>
      <c r="AJM13" s="9"/>
      <c r="AJN13" s="9"/>
      <c r="AJO13" s="9"/>
      <c r="AJP13" s="9"/>
      <c r="AJQ13" s="9"/>
      <c r="AJR13" s="9"/>
      <c r="AJS13" s="9"/>
      <c r="AJT13" s="9"/>
      <c r="AJU13" s="9"/>
      <c r="AJV13" s="9"/>
      <c r="AJW13" s="9"/>
      <c r="AJX13" s="9"/>
      <c r="AJY13" s="9"/>
      <c r="AJZ13" s="9"/>
      <c r="AKA13" s="9"/>
      <c r="AKB13" s="9"/>
      <c r="AKC13" s="9"/>
      <c r="AKD13" s="9"/>
      <c r="AKE13" s="9"/>
      <c r="AKF13" s="9"/>
      <c r="AKG13" s="9"/>
      <c r="AKH13" s="9"/>
      <c r="AKI13" s="9"/>
      <c r="AKJ13" s="9"/>
      <c r="AKK13" s="9"/>
      <c r="AKL13" s="9"/>
      <c r="AKM13" s="9"/>
      <c r="AKN13" s="9"/>
      <c r="AKO13" s="9"/>
      <c r="AKP13" s="9"/>
      <c r="AKQ13" s="9"/>
      <c r="AKR13" s="9"/>
      <c r="AKS13" s="9"/>
      <c r="AKT13" s="9"/>
      <c r="AKU13" s="9"/>
      <c r="AKV13" s="9"/>
      <c r="AKW13" s="9"/>
      <c r="AKX13" s="9"/>
      <c r="AKY13" s="9"/>
      <c r="AKZ13" s="9"/>
      <c r="ALA13" s="9"/>
      <c r="ALB13" s="9"/>
      <c r="ALC13" s="9"/>
      <c r="ALD13" s="9"/>
      <c r="ALE13" s="9"/>
      <c r="ALF13" s="9"/>
      <c r="ALG13" s="9"/>
      <c r="ALH13" s="9"/>
      <c r="ALI13" s="9"/>
      <c r="ALJ13" s="9"/>
      <c r="ALK13" s="9"/>
      <c r="ALL13" s="9"/>
      <c r="ALM13" s="9"/>
      <c r="ALN13" s="9"/>
      <c r="ALO13" s="9"/>
      <c r="ALP13" s="9"/>
      <c r="ALQ13" s="9"/>
      <c r="ALR13" s="9"/>
      <c r="ALS13" s="9"/>
      <c r="ALT13" s="9"/>
      <c r="ALU13" s="9"/>
      <c r="ALV13" s="9"/>
      <c r="ALW13" s="9"/>
      <c r="ALX13" s="9"/>
      <c r="ALY13" s="9"/>
      <c r="ALZ13" s="9"/>
      <c r="AMA13" s="9"/>
      <c r="AMB13" s="9"/>
    </row>
    <row r="14" customFormat="false" ht="13.8" hidden="true" customHeight="false" outlineLevel="0" collapsed="false">
      <c r="B14" s="30" t="s">
        <v>368</v>
      </c>
      <c r="C14" s="30" t="s">
        <v>369</v>
      </c>
      <c r="D14" s="23" t="n">
        <v>3</v>
      </c>
      <c r="E14" s="9"/>
      <c r="F14" s="23" t="n">
        <v>0.1</v>
      </c>
      <c r="G14" s="0"/>
      <c r="H14" s="32"/>
      <c r="I14" s="32" t="n">
        <f aca="false">$F14*$D14</f>
        <v>0.3</v>
      </c>
      <c r="K14" s="83" t="str">
        <f aca="false">IF(G14&lt;&gt;"","L1","")&amp;IF(H14&lt;&gt;"","L2","")&amp;IF(I14&lt;&gt;"","L3","")</f>
        <v>L3</v>
      </c>
      <c r="L14" s="40" t="s">
        <v>370</v>
      </c>
      <c r="M14" s="40" t="s">
        <v>350</v>
      </c>
      <c r="N14" s="44" t="s">
        <v>351</v>
      </c>
      <c r="O14" s="0"/>
      <c r="AIT14" s="9"/>
      <c r="AIU14" s="9"/>
      <c r="AIV14" s="9"/>
      <c r="AIW14" s="9"/>
      <c r="AIX14" s="9"/>
      <c r="AIY14" s="9"/>
      <c r="AIZ14" s="9"/>
      <c r="AJA14" s="9"/>
      <c r="AJB14" s="9"/>
      <c r="AJC14" s="9"/>
      <c r="AJD14" s="9"/>
      <c r="AJE14" s="9"/>
      <c r="AJF14" s="9"/>
      <c r="AJG14" s="9"/>
      <c r="AJH14" s="9"/>
      <c r="AJI14" s="9"/>
      <c r="AJJ14" s="9"/>
      <c r="AJK14" s="9"/>
      <c r="AJL14" s="9"/>
      <c r="AJM14" s="9"/>
      <c r="AJN14" s="9"/>
      <c r="AJO14" s="9"/>
      <c r="AJP14" s="9"/>
      <c r="AJQ14" s="9"/>
      <c r="AJR14" s="9"/>
      <c r="AJS14" s="9"/>
      <c r="AJT14" s="9"/>
      <c r="AJU14" s="9"/>
      <c r="AJV14" s="9"/>
      <c r="AJW14" s="9"/>
      <c r="AJX14" s="9"/>
      <c r="AJY14" s="9"/>
      <c r="AJZ14" s="9"/>
      <c r="AKA14" s="9"/>
      <c r="AKB14" s="9"/>
      <c r="AKC14" s="9"/>
      <c r="AKD14" s="9"/>
      <c r="AKE14" s="9"/>
      <c r="AKF14" s="9"/>
      <c r="AKG14" s="9"/>
      <c r="AKH14" s="9"/>
      <c r="AKI14" s="9"/>
      <c r="AKJ14" s="9"/>
      <c r="AKK14" s="9"/>
      <c r="AKL14" s="9"/>
      <c r="AKM14" s="9"/>
      <c r="AKN14" s="9"/>
      <c r="AKO14" s="9"/>
      <c r="AKP14" s="9"/>
      <c r="AKQ14" s="9"/>
      <c r="AKR14" s="9"/>
      <c r="AKS14" s="9"/>
      <c r="AKT14" s="9"/>
      <c r="AKU14" s="9"/>
      <c r="AKV14" s="9"/>
      <c r="AKW14" s="9"/>
      <c r="AKX14" s="9"/>
      <c r="AKY14" s="9"/>
      <c r="AKZ14" s="9"/>
      <c r="ALA14" s="9"/>
      <c r="ALB14" s="9"/>
      <c r="ALC14" s="9"/>
      <c r="ALD14" s="9"/>
      <c r="ALE14" s="9"/>
      <c r="ALF14" s="9"/>
      <c r="ALG14" s="9"/>
      <c r="ALH14" s="9"/>
      <c r="ALI14" s="9"/>
      <c r="ALJ14" s="9"/>
      <c r="ALK14" s="9"/>
      <c r="ALL14" s="9"/>
      <c r="ALM14" s="9"/>
      <c r="ALN14" s="9"/>
      <c r="ALO14" s="9"/>
      <c r="ALP14" s="9"/>
      <c r="ALQ14" s="9"/>
      <c r="ALR14" s="9"/>
      <c r="ALS14" s="9"/>
      <c r="ALT14" s="9"/>
      <c r="ALU14" s="9"/>
      <c r="ALV14" s="9"/>
      <c r="ALW14" s="9"/>
      <c r="ALX14" s="9"/>
      <c r="ALY14" s="9"/>
      <c r="ALZ14" s="9"/>
      <c r="AMA14" s="9"/>
      <c r="AMB14" s="9"/>
    </row>
    <row r="15" customFormat="false" ht="13.8" hidden="true" customHeight="false" outlineLevel="0" collapsed="false">
      <c r="B15" s="30" t="s">
        <v>368</v>
      </c>
      <c r="C15" s="30" t="s">
        <v>269</v>
      </c>
      <c r="D15" s="23" t="n">
        <v>3</v>
      </c>
      <c r="E15" s="9"/>
      <c r="F15" s="23" t="n">
        <v>0.018</v>
      </c>
      <c r="G15" s="32" t="n">
        <f aca="false">$F15*$D15</f>
        <v>0.054</v>
      </c>
      <c r="H15" s="32"/>
      <c r="I15" s="9"/>
      <c r="K15" s="83" t="str">
        <f aca="false">IF(G15&lt;&gt;"","L1","")&amp;IF(H15&lt;&gt;"","L2","")&amp;IF(I15&lt;&gt;"","L3","")</f>
        <v>L1</v>
      </c>
      <c r="L15" s="40" t="s">
        <v>359</v>
      </c>
      <c r="M15" s="40" t="s">
        <v>360</v>
      </c>
      <c r="N15" s="44" t="s">
        <v>361</v>
      </c>
      <c r="O15" s="0"/>
      <c r="AIT15" s="9"/>
      <c r="AIU15" s="9"/>
      <c r="AIV15" s="9"/>
      <c r="AIW15" s="9"/>
      <c r="AIX15" s="9"/>
      <c r="AIY15" s="9"/>
      <c r="AIZ15" s="9"/>
      <c r="AJA15" s="9"/>
      <c r="AJB15" s="9"/>
      <c r="AJC15" s="9"/>
      <c r="AJD15" s="9"/>
      <c r="AJE15" s="9"/>
      <c r="AJF15" s="9"/>
      <c r="AJG15" s="9"/>
      <c r="AJH15" s="9"/>
      <c r="AJI15" s="9"/>
      <c r="AJJ15" s="9"/>
      <c r="AJK15" s="9"/>
      <c r="AJL15" s="9"/>
      <c r="AJM15" s="9"/>
      <c r="AJN15" s="9"/>
      <c r="AJO15" s="9"/>
      <c r="AJP15" s="9"/>
      <c r="AJQ15" s="9"/>
      <c r="AJR15" s="9"/>
      <c r="AJS15" s="9"/>
      <c r="AJT15" s="9"/>
      <c r="AJU15" s="9"/>
      <c r="AJV15" s="9"/>
      <c r="AJW15" s="9"/>
      <c r="AJX15" s="9"/>
      <c r="AJY15" s="9"/>
      <c r="AJZ15" s="9"/>
      <c r="AKA15" s="9"/>
      <c r="AKB15" s="9"/>
      <c r="AKC15" s="9"/>
      <c r="AKD15" s="9"/>
      <c r="AKE15" s="9"/>
      <c r="AKF15" s="9"/>
      <c r="AKG15" s="9"/>
      <c r="AKH15" s="9"/>
      <c r="AKI15" s="9"/>
      <c r="AKJ15" s="9"/>
      <c r="AKK15" s="9"/>
      <c r="AKL15" s="9"/>
      <c r="AKM15" s="9"/>
      <c r="AKN15" s="9"/>
      <c r="AKO15" s="9"/>
      <c r="AKP15" s="9"/>
      <c r="AKQ15" s="9"/>
      <c r="AKR15" s="9"/>
      <c r="AKS15" s="9"/>
      <c r="AKT15" s="9"/>
      <c r="AKU15" s="9"/>
      <c r="AKV15" s="9"/>
      <c r="AKW15" s="9"/>
      <c r="AKX15" s="9"/>
      <c r="AKY15" s="9"/>
      <c r="AKZ15" s="9"/>
      <c r="ALA15" s="9"/>
      <c r="ALB15" s="9"/>
      <c r="ALC15" s="9"/>
      <c r="ALD15" s="9"/>
      <c r="ALE15" s="9"/>
      <c r="ALF15" s="9"/>
      <c r="ALG15" s="9"/>
      <c r="ALH15" s="9"/>
      <c r="ALI15" s="9"/>
      <c r="ALJ15" s="9"/>
      <c r="ALK15" s="9"/>
      <c r="ALL15" s="9"/>
      <c r="ALM15" s="9"/>
      <c r="ALN15" s="9"/>
      <c r="ALO15" s="9"/>
      <c r="ALP15" s="9"/>
      <c r="ALQ15" s="9"/>
      <c r="ALR15" s="9"/>
      <c r="ALS15" s="9"/>
      <c r="ALT15" s="9"/>
      <c r="ALU15" s="9"/>
      <c r="ALV15" s="9"/>
      <c r="ALW15" s="9"/>
      <c r="ALX15" s="9"/>
      <c r="ALY15" s="9"/>
      <c r="ALZ15" s="9"/>
      <c r="AMA15" s="9"/>
      <c r="AMB15" s="9"/>
    </row>
    <row r="16" customFormat="false" ht="13.8" hidden="true" customHeight="false" outlineLevel="0" collapsed="false">
      <c r="B16" s="30" t="s">
        <v>368</v>
      </c>
      <c r="C16" s="40" t="s">
        <v>371</v>
      </c>
      <c r="D16" s="23" t="n">
        <v>3</v>
      </c>
      <c r="E16" s="9"/>
      <c r="F16" s="23" t="n">
        <v>0.0035</v>
      </c>
      <c r="G16" s="32" t="n">
        <f aca="false">$F16*$D16</f>
        <v>0.0105</v>
      </c>
      <c r="H16" s="32"/>
      <c r="I16" s="9"/>
      <c r="K16" s="83" t="str">
        <f aca="false">IF(G16&lt;&gt;"","L1","")&amp;IF(H16&lt;&gt;"","L2","")&amp;IF(I16&lt;&gt;"","L3","")</f>
        <v>L1</v>
      </c>
      <c r="L16" s="40" t="s">
        <v>359</v>
      </c>
      <c r="M16" s="40" t="s">
        <v>360</v>
      </c>
      <c r="N16" s="44" t="s">
        <v>361</v>
      </c>
      <c r="O16" s="0"/>
      <c r="AIT16" s="9"/>
      <c r="AIU16" s="9"/>
      <c r="AIV16" s="9"/>
      <c r="AIW16" s="9"/>
      <c r="AIX16" s="9"/>
      <c r="AIY16" s="9"/>
      <c r="AIZ16" s="9"/>
      <c r="AJA16" s="9"/>
      <c r="AJB16" s="9"/>
      <c r="AJC16" s="9"/>
      <c r="AJD16" s="9"/>
      <c r="AJE16" s="9"/>
      <c r="AJF16" s="9"/>
      <c r="AJG16" s="9"/>
      <c r="AJH16" s="9"/>
      <c r="AJI16" s="9"/>
      <c r="AJJ16" s="9"/>
      <c r="AJK16" s="9"/>
      <c r="AJL16" s="9"/>
      <c r="AJM16" s="9"/>
      <c r="AJN16" s="9"/>
      <c r="AJO16" s="9"/>
      <c r="AJP16" s="9"/>
      <c r="AJQ16" s="9"/>
      <c r="AJR16" s="9"/>
      <c r="AJS16" s="9"/>
      <c r="AJT16" s="9"/>
      <c r="AJU16" s="9"/>
      <c r="AJV16" s="9"/>
      <c r="AJW16" s="9"/>
      <c r="AJX16" s="9"/>
      <c r="AJY16" s="9"/>
      <c r="AJZ16" s="9"/>
      <c r="AKA16" s="9"/>
      <c r="AKB16" s="9"/>
      <c r="AKC16" s="9"/>
      <c r="AKD16" s="9"/>
      <c r="AKE16" s="9"/>
      <c r="AKF16" s="9"/>
      <c r="AKG16" s="9"/>
      <c r="AKH16" s="9"/>
      <c r="AKI16" s="9"/>
      <c r="AKJ16" s="9"/>
      <c r="AKK16" s="9"/>
      <c r="AKL16" s="9"/>
      <c r="AKM16" s="9"/>
      <c r="AKN16" s="9"/>
      <c r="AKO16" s="9"/>
      <c r="AKP16" s="9"/>
      <c r="AKQ16" s="9"/>
      <c r="AKR16" s="9"/>
      <c r="AKS16" s="9"/>
      <c r="AKT16" s="9"/>
      <c r="AKU16" s="9"/>
      <c r="AKV16" s="9"/>
      <c r="AKW16" s="9"/>
      <c r="AKX16" s="9"/>
      <c r="AKY16" s="9"/>
      <c r="AKZ16" s="9"/>
      <c r="ALA16" s="9"/>
      <c r="ALB16" s="9"/>
      <c r="ALC16" s="9"/>
      <c r="ALD16" s="9"/>
      <c r="ALE16" s="9"/>
      <c r="ALF16" s="9"/>
      <c r="ALG16" s="9"/>
      <c r="ALH16" s="9"/>
      <c r="ALI16" s="9"/>
      <c r="ALJ16" s="9"/>
      <c r="ALK16" s="9"/>
      <c r="ALL16" s="9"/>
      <c r="ALM16" s="9"/>
      <c r="ALN16" s="9"/>
      <c r="ALO16" s="9"/>
      <c r="ALP16" s="9"/>
      <c r="ALQ16" s="9"/>
      <c r="ALR16" s="9"/>
      <c r="ALS16" s="9"/>
      <c r="ALT16" s="9"/>
      <c r="ALU16" s="9"/>
      <c r="ALV16" s="9"/>
      <c r="ALW16" s="9"/>
      <c r="ALX16" s="9"/>
      <c r="ALY16" s="9"/>
      <c r="ALZ16" s="9"/>
      <c r="AMA16" s="9"/>
      <c r="AMB16" s="9"/>
    </row>
    <row r="17" customFormat="false" ht="13.8" hidden="true" customHeight="false" outlineLevel="0" collapsed="false">
      <c r="B17" s="30" t="s">
        <v>368</v>
      </c>
      <c r="C17" s="30" t="s">
        <v>372</v>
      </c>
      <c r="D17" s="23" t="n">
        <v>3</v>
      </c>
      <c r="E17" s="9"/>
      <c r="F17" s="23" t="n">
        <v>0.0035</v>
      </c>
      <c r="G17" s="32" t="n">
        <f aca="false">$F17*$D17</f>
        <v>0.0105</v>
      </c>
      <c r="H17" s="32"/>
      <c r="I17" s="9"/>
      <c r="K17" s="83" t="str">
        <f aca="false">IF(G17&lt;&gt;"","L1","")&amp;IF(H17&lt;&gt;"","L2","")&amp;IF(I17&lt;&gt;"","L3","")</f>
        <v>L1</v>
      </c>
      <c r="L17" s="40" t="s">
        <v>359</v>
      </c>
      <c r="M17" s="40" t="s">
        <v>360</v>
      </c>
      <c r="N17" s="44" t="s">
        <v>361</v>
      </c>
      <c r="O17" s="0"/>
      <c r="AIT17" s="9"/>
      <c r="AIU17" s="9"/>
      <c r="AIV17" s="9"/>
      <c r="AIW17" s="9"/>
      <c r="AIX17" s="9"/>
      <c r="AIY17" s="9"/>
      <c r="AIZ17" s="9"/>
      <c r="AJA17" s="9"/>
      <c r="AJB17" s="9"/>
      <c r="AJC17" s="9"/>
      <c r="AJD17" s="9"/>
      <c r="AJE17" s="9"/>
      <c r="AJF17" s="9"/>
      <c r="AJG17" s="9"/>
      <c r="AJH17" s="9"/>
      <c r="AJI17" s="9"/>
      <c r="AJJ17" s="9"/>
      <c r="AJK17" s="9"/>
      <c r="AJL17" s="9"/>
      <c r="AJM17" s="9"/>
      <c r="AJN17" s="9"/>
      <c r="AJO17" s="9"/>
      <c r="AJP17" s="9"/>
      <c r="AJQ17" s="9"/>
      <c r="AJR17" s="9"/>
      <c r="AJS17" s="9"/>
      <c r="AJT17" s="9"/>
      <c r="AJU17" s="9"/>
      <c r="AJV17" s="9"/>
      <c r="AJW17" s="9"/>
      <c r="AJX17" s="9"/>
      <c r="AJY17" s="9"/>
      <c r="AJZ17" s="9"/>
      <c r="AKA17" s="9"/>
      <c r="AKB17" s="9"/>
      <c r="AKC17" s="9"/>
      <c r="AKD17" s="9"/>
      <c r="AKE17" s="9"/>
      <c r="AKF17" s="9"/>
      <c r="AKG17" s="9"/>
      <c r="AKH17" s="9"/>
      <c r="AKI17" s="9"/>
      <c r="AKJ17" s="9"/>
      <c r="AKK17" s="9"/>
      <c r="AKL17" s="9"/>
      <c r="AKM17" s="9"/>
      <c r="AKN17" s="9"/>
      <c r="AKO17" s="9"/>
      <c r="AKP17" s="9"/>
      <c r="AKQ17" s="9"/>
      <c r="AKR17" s="9"/>
      <c r="AKS17" s="9"/>
      <c r="AKT17" s="9"/>
      <c r="AKU17" s="9"/>
      <c r="AKV17" s="9"/>
      <c r="AKW17" s="9"/>
      <c r="AKX17" s="9"/>
      <c r="AKY17" s="9"/>
      <c r="AKZ17" s="9"/>
      <c r="ALA17" s="9"/>
      <c r="ALB17" s="9"/>
      <c r="ALC17" s="9"/>
      <c r="ALD17" s="9"/>
      <c r="ALE17" s="9"/>
      <c r="ALF17" s="9"/>
      <c r="ALG17" s="9"/>
      <c r="ALH17" s="9"/>
      <c r="ALI17" s="9"/>
      <c r="ALJ17" s="9"/>
      <c r="ALK17" s="9"/>
      <c r="ALL17" s="9"/>
      <c r="ALM17" s="9"/>
      <c r="ALN17" s="9"/>
      <c r="ALO17" s="9"/>
      <c r="ALP17" s="9"/>
      <c r="ALQ17" s="9"/>
      <c r="ALR17" s="9"/>
      <c r="ALS17" s="9"/>
      <c r="ALT17" s="9"/>
      <c r="ALU17" s="9"/>
      <c r="ALV17" s="9"/>
      <c r="ALW17" s="9"/>
      <c r="ALX17" s="9"/>
      <c r="ALY17" s="9"/>
      <c r="ALZ17" s="9"/>
      <c r="AMA17" s="9"/>
      <c r="AMB17" s="9"/>
    </row>
    <row r="18" customFormat="false" ht="13.8" hidden="true" customHeight="false" outlineLevel="0" collapsed="false">
      <c r="B18" s="40" t="s">
        <v>368</v>
      </c>
      <c r="C18" s="30" t="s">
        <v>264</v>
      </c>
      <c r="D18" s="23" t="n">
        <v>1</v>
      </c>
      <c r="E18" s="9"/>
      <c r="F18" s="23" t="n">
        <v>0.018</v>
      </c>
      <c r="G18" s="32" t="n">
        <f aca="false">$F18*$D18</f>
        <v>0.018</v>
      </c>
      <c r="H18" s="9"/>
      <c r="I18" s="9"/>
      <c r="K18" s="83" t="str">
        <f aca="false">IF(G18&lt;&gt;"","L1","")&amp;IF(H18&lt;&gt;"","L2","")&amp;IF(I18&lt;&gt;"","L3","")</f>
        <v>L1</v>
      </c>
      <c r="L18" s="40" t="s">
        <v>359</v>
      </c>
      <c r="M18" s="40" t="s">
        <v>360</v>
      </c>
      <c r="N18" s="44" t="s">
        <v>361</v>
      </c>
      <c r="O18" s="0"/>
      <c r="AIT18" s="9"/>
      <c r="AIU18" s="9"/>
      <c r="AIV18" s="9"/>
      <c r="AIW18" s="9"/>
      <c r="AIX18" s="9"/>
      <c r="AIY18" s="9"/>
      <c r="AIZ18" s="9"/>
      <c r="AJA18" s="9"/>
      <c r="AJB18" s="9"/>
      <c r="AJC18" s="9"/>
      <c r="AJD18" s="9"/>
      <c r="AJE18" s="9"/>
      <c r="AJF18" s="9"/>
      <c r="AJG18" s="9"/>
      <c r="AJH18" s="9"/>
      <c r="AJI18" s="9"/>
      <c r="AJJ18" s="9"/>
      <c r="AJK18" s="9"/>
      <c r="AJL18" s="9"/>
      <c r="AJM18" s="9"/>
      <c r="AJN18" s="9"/>
      <c r="AJO18" s="9"/>
      <c r="AJP18" s="9"/>
      <c r="AJQ18" s="9"/>
      <c r="AJR18" s="9"/>
      <c r="AJS18" s="9"/>
      <c r="AJT18" s="9"/>
      <c r="AJU18" s="9"/>
      <c r="AJV18" s="9"/>
      <c r="AJW18" s="9"/>
      <c r="AJX18" s="9"/>
      <c r="AJY18" s="9"/>
      <c r="AJZ18" s="9"/>
      <c r="AKA18" s="9"/>
      <c r="AKB18" s="9"/>
      <c r="AKC18" s="9"/>
      <c r="AKD18" s="9"/>
      <c r="AKE18" s="9"/>
      <c r="AKF18" s="9"/>
      <c r="AKG18" s="9"/>
      <c r="AKH18" s="9"/>
      <c r="AKI18" s="9"/>
      <c r="AKJ18" s="9"/>
      <c r="AKK18" s="9"/>
      <c r="AKL18" s="9"/>
      <c r="AKM18" s="9"/>
      <c r="AKN18" s="9"/>
      <c r="AKO18" s="9"/>
      <c r="AKP18" s="9"/>
      <c r="AKQ18" s="9"/>
      <c r="AKR18" s="9"/>
      <c r="AKS18" s="9"/>
      <c r="AKT18" s="9"/>
      <c r="AKU18" s="9"/>
      <c r="AKV18" s="9"/>
      <c r="AKW18" s="9"/>
      <c r="AKX18" s="9"/>
      <c r="AKY18" s="9"/>
      <c r="AKZ18" s="9"/>
      <c r="ALA18" s="9"/>
      <c r="ALB18" s="9"/>
      <c r="ALC18" s="9"/>
      <c r="ALD18" s="9"/>
      <c r="ALE18" s="9"/>
      <c r="ALF18" s="9"/>
      <c r="ALG18" s="9"/>
      <c r="ALH18" s="9"/>
      <c r="ALI18" s="9"/>
      <c r="ALJ18" s="9"/>
      <c r="ALK18" s="9"/>
      <c r="ALL18" s="9"/>
      <c r="ALM18" s="9"/>
      <c r="ALN18" s="9"/>
      <c r="ALO18" s="9"/>
      <c r="ALP18" s="9"/>
      <c r="ALQ18" s="9"/>
      <c r="ALR18" s="9"/>
      <c r="ALS18" s="9"/>
      <c r="ALT18" s="9"/>
      <c r="ALU18" s="9"/>
      <c r="ALV18" s="9"/>
      <c r="ALW18" s="9"/>
      <c r="ALX18" s="9"/>
      <c r="ALY18" s="9"/>
      <c r="ALZ18" s="9"/>
      <c r="AMA18" s="9"/>
      <c r="AMB18" s="9"/>
    </row>
    <row r="19" customFormat="false" ht="13.8" hidden="true" customHeight="false" outlineLevel="0" collapsed="false">
      <c r="B19" s="40" t="s">
        <v>373</v>
      </c>
      <c r="C19" s="40" t="s">
        <v>249</v>
      </c>
      <c r="D19" s="11" t="n">
        <v>1</v>
      </c>
      <c r="E19" s="41" t="n">
        <v>567</v>
      </c>
      <c r="F19" s="11" t="n">
        <v>3.6</v>
      </c>
      <c r="G19" s="32" t="n">
        <f aca="false">$F19*$D19/3</f>
        <v>1.2</v>
      </c>
      <c r="H19" s="32" t="n">
        <f aca="false">$F19*$D19/3</f>
        <v>1.2</v>
      </c>
      <c r="I19" s="32" t="n">
        <f aca="false">$F19*$D19/3</f>
        <v>1.2</v>
      </c>
      <c r="K19" s="83" t="str">
        <f aca="false">IF(G19&lt;&gt;"","L1","")&amp;IF(H19&lt;&gt;"","L2","")&amp;IF(I19&lt;&gt;"","L3","")</f>
        <v>L1L2L3</v>
      </c>
      <c r="L19" s="40" t="s">
        <v>374</v>
      </c>
      <c r="M19" s="40" t="s">
        <v>375</v>
      </c>
      <c r="N19" s="44" t="s">
        <v>376</v>
      </c>
      <c r="O19" s="0"/>
      <c r="AIT19" s="9"/>
      <c r="AIU19" s="9"/>
      <c r="AIV19" s="9"/>
      <c r="AIW19" s="9"/>
      <c r="AIX19" s="9"/>
      <c r="AIY19" s="9"/>
      <c r="AIZ19" s="9"/>
      <c r="AJA19" s="9"/>
      <c r="AJB19" s="9"/>
      <c r="AJC19" s="9"/>
      <c r="AJD19" s="9"/>
      <c r="AJE19" s="9"/>
      <c r="AJF19" s="9"/>
      <c r="AJG19" s="9"/>
      <c r="AJH19" s="9"/>
      <c r="AJI19" s="9"/>
      <c r="AJJ19" s="9"/>
      <c r="AJK19" s="9"/>
      <c r="AJL19" s="9"/>
      <c r="AJM19" s="9"/>
      <c r="AJN19" s="9"/>
      <c r="AJO19" s="9"/>
      <c r="AJP19" s="9"/>
      <c r="AJQ19" s="9"/>
      <c r="AJR19" s="9"/>
      <c r="AJS19" s="9"/>
      <c r="AJT19" s="9"/>
      <c r="AJU19" s="9"/>
      <c r="AJV19" s="9"/>
      <c r="AJW19" s="9"/>
      <c r="AJX19" s="9"/>
      <c r="AJY19" s="9"/>
      <c r="AJZ19" s="9"/>
      <c r="AKA19" s="9"/>
      <c r="AKB19" s="9"/>
      <c r="AKC19" s="9"/>
      <c r="AKD19" s="9"/>
      <c r="AKE19" s="9"/>
      <c r="AKF19" s="9"/>
      <c r="AKG19" s="9"/>
      <c r="AKH19" s="9"/>
      <c r="AKI19" s="9"/>
      <c r="AKJ19" s="9"/>
      <c r="AKK19" s="9"/>
      <c r="AKL19" s="9"/>
      <c r="AKM19" s="9"/>
      <c r="AKN19" s="9"/>
      <c r="AKO19" s="9"/>
      <c r="AKP19" s="9"/>
      <c r="AKQ19" s="9"/>
      <c r="AKR19" s="9"/>
      <c r="AKS19" s="9"/>
      <c r="AKT19" s="9"/>
      <c r="AKU19" s="9"/>
      <c r="AKV19" s="9"/>
      <c r="AKW19" s="9"/>
      <c r="AKX19" s="9"/>
      <c r="AKY19" s="9"/>
      <c r="AKZ19" s="9"/>
      <c r="ALA19" s="9"/>
      <c r="ALB19" s="9"/>
      <c r="ALC19" s="9"/>
      <c r="ALD19" s="9"/>
      <c r="ALE19" s="9"/>
      <c r="ALF19" s="9"/>
      <c r="ALG19" s="9"/>
      <c r="ALH19" s="9"/>
      <c r="ALI19" s="9"/>
      <c r="ALJ19" s="9"/>
      <c r="ALK19" s="9"/>
      <c r="ALL19" s="9"/>
      <c r="ALM19" s="9"/>
      <c r="ALN19" s="9"/>
      <c r="ALO19" s="9"/>
      <c r="ALP19" s="9"/>
      <c r="ALQ19" s="9"/>
      <c r="ALR19" s="9"/>
      <c r="ALS19" s="9"/>
      <c r="ALT19" s="9"/>
      <c r="ALU19" s="9"/>
      <c r="ALV19" s="9"/>
      <c r="ALW19" s="9"/>
      <c r="ALX19" s="9"/>
      <c r="ALY19" s="9"/>
      <c r="ALZ19" s="9"/>
      <c r="AMA19" s="9"/>
      <c r="AMB19" s="9"/>
    </row>
    <row r="20" customFormat="false" ht="13.8" hidden="true" customHeight="false" outlineLevel="0" collapsed="false">
      <c r="B20" s="40" t="s">
        <v>373</v>
      </c>
      <c r="C20" s="40" t="s">
        <v>254</v>
      </c>
      <c r="D20" s="11" t="n">
        <v>1</v>
      </c>
      <c r="E20" s="41" t="n">
        <v>55</v>
      </c>
      <c r="F20" s="11" t="n">
        <v>7.4</v>
      </c>
      <c r="G20" s="32" t="n">
        <f aca="false">$F20*$D20/3</f>
        <v>2.46666666666667</v>
      </c>
      <c r="H20" s="32" t="n">
        <f aca="false">$F20*$D20/3</f>
        <v>2.46666666666667</v>
      </c>
      <c r="I20" s="32" t="n">
        <f aca="false">$F20*$D20/3</f>
        <v>2.46666666666667</v>
      </c>
      <c r="K20" s="83" t="str">
        <f aca="false">IF(G20&lt;&gt;"","L1","")&amp;IF(H20&lt;&gt;"","L2","")&amp;IF(I20&lt;&gt;"","L3","")</f>
        <v>L1L2L3</v>
      </c>
      <c r="L20" s="40" t="s">
        <v>374</v>
      </c>
      <c r="M20" s="40" t="s">
        <v>375</v>
      </c>
      <c r="N20" s="44" t="s">
        <v>376</v>
      </c>
      <c r="O20" s="0"/>
      <c r="AIT20" s="9"/>
      <c r="AIU20" s="9"/>
      <c r="AIV20" s="9"/>
      <c r="AIW20" s="9"/>
      <c r="AIX20" s="9"/>
      <c r="AIY20" s="9"/>
      <c r="AIZ20" s="9"/>
      <c r="AJA20" s="9"/>
      <c r="AJB20" s="9"/>
      <c r="AJC20" s="9"/>
      <c r="AJD20" s="9"/>
      <c r="AJE20" s="9"/>
      <c r="AJF20" s="9"/>
      <c r="AJG20" s="9"/>
      <c r="AJH20" s="9"/>
      <c r="AJI20" s="9"/>
      <c r="AJJ20" s="9"/>
      <c r="AJK20" s="9"/>
      <c r="AJL20" s="9"/>
      <c r="AJM20" s="9"/>
      <c r="AJN20" s="9"/>
      <c r="AJO20" s="9"/>
      <c r="AJP20" s="9"/>
      <c r="AJQ20" s="9"/>
      <c r="AJR20" s="9"/>
      <c r="AJS20" s="9"/>
      <c r="AJT20" s="9"/>
      <c r="AJU20" s="9"/>
      <c r="AJV20" s="9"/>
      <c r="AJW20" s="9"/>
      <c r="AJX20" s="9"/>
      <c r="AJY20" s="9"/>
      <c r="AJZ20" s="9"/>
      <c r="AKA20" s="9"/>
      <c r="AKB20" s="9"/>
      <c r="AKC20" s="9"/>
      <c r="AKD20" s="9"/>
      <c r="AKE20" s="9"/>
      <c r="AKF20" s="9"/>
      <c r="AKG20" s="9"/>
      <c r="AKH20" s="9"/>
      <c r="AKI20" s="9"/>
      <c r="AKJ20" s="9"/>
      <c r="AKK20" s="9"/>
      <c r="AKL20" s="9"/>
      <c r="AKM20" s="9"/>
      <c r="AKN20" s="9"/>
      <c r="AKO20" s="9"/>
      <c r="AKP20" s="9"/>
      <c r="AKQ20" s="9"/>
      <c r="AKR20" s="9"/>
      <c r="AKS20" s="9"/>
      <c r="AKT20" s="9"/>
      <c r="AKU20" s="9"/>
      <c r="AKV20" s="9"/>
      <c r="AKW20" s="9"/>
      <c r="AKX20" s="9"/>
      <c r="AKY20" s="9"/>
      <c r="AKZ20" s="9"/>
      <c r="ALA20" s="9"/>
      <c r="ALB20" s="9"/>
      <c r="ALC20" s="9"/>
      <c r="ALD20" s="9"/>
      <c r="ALE20" s="9"/>
      <c r="ALF20" s="9"/>
      <c r="ALG20" s="9"/>
      <c r="ALH20" s="9"/>
      <c r="ALI20" s="9"/>
      <c r="ALJ20" s="9"/>
      <c r="ALK20" s="9"/>
      <c r="ALL20" s="9"/>
      <c r="ALM20" s="9"/>
      <c r="ALN20" s="9"/>
      <c r="ALO20" s="9"/>
      <c r="ALP20" s="9"/>
      <c r="ALQ20" s="9"/>
      <c r="ALR20" s="9"/>
      <c r="ALS20" s="9"/>
      <c r="ALT20" s="9"/>
      <c r="ALU20" s="9"/>
      <c r="ALV20" s="9"/>
      <c r="ALW20" s="9"/>
      <c r="ALX20" s="9"/>
      <c r="ALY20" s="9"/>
      <c r="ALZ20" s="9"/>
      <c r="AMA20" s="9"/>
      <c r="AMB20" s="9"/>
    </row>
    <row r="21" customFormat="false" ht="13.8" hidden="true" customHeight="false" outlineLevel="0" collapsed="false">
      <c r="B21" s="40" t="s">
        <v>373</v>
      </c>
      <c r="C21" s="40" t="s">
        <v>362</v>
      </c>
      <c r="D21" s="23" t="n">
        <v>0</v>
      </c>
      <c r="E21" s="33" t="n">
        <f aca="false">4*600+2840+3400+3*660+960+2*1250</f>
        <v>14080</v>
      </c>
      <c r="F21" s="32" t="n">
        <f aca="false">D21*220*500*E21/1000/1000/1000</f>
        <v>0</v>
      </c>
      <c r="G21" s="32" t="n">
        <f aca="false">$F21*$D21</f>
        <v>0</v>
      </c>
      <c r="H21" s="0"/>
      <c r="I21" s="0"/>
      <c r="K21" s="83" t="str">
        <f aca="false">IF(G21&lt;&gt;"","L1","")&amp;IF(H21&lt;&gt;"","L2","")&amp;IF(I21&lt;&gt;"","L3","")</f>
        <v>L1</v>
      </c>
      <c r="L21" s="40" t="s">
        <v>377</v>
      </c>
      <c r="M21" s="40" t="s">
        <v>350</v>
      </c>
      <c r="N21" s="44" t="s">
        <v>351</v>
      </c>
      <c r="O21" s="0"/>
      <c r="AIT21" s="9"/>
      <c r="AIU21" s="9"/>
      <c r="AIV21" s="9"/>
      <c r="AIW21" s="9"/>
      <c r="AIX21" s="9"/>
      <c r="AIY21" s="9"/>
      <c r="AIZ21" s="9"/>
      <c r="AJA21" s="9"/>
      <c r="AJB21" s="9"/>
      <c r="AJC21" s="9"/>
      <c r="AJD21" s="9"/>
      <c r="AJE21" s="9"/>
      <c r="AJF21" s="9"/>
      <c r="AJG21" s="9"/>
      <c r="AJH21" s="9"/>
      <c r="AJI21" s="9"/>
      <c r="AJJ21" s="9"/>
      <c r="AJK21" s="9"/>
      <c r="AJL21" s="9"/>
      <c r="AJM21" s="9"/>
      <c r="AJN21" s="9"/>
      <c r="AJO21" s="9"/>
      <c r="AJP21" s="9"/>
      <c r="AJQ21" s="9"/>
      <c r="AJR21" s="9"/>
      <c r="AJS21" s="9"/>
      <c r="AJT21" s="9"/>
      <c r="AJU21" s="9"/>
      <c r="AJV21" s="9"/>
      <c r="AJW21" s="9"/>
      <c r="AJX21" s="9"/>
      <c r="AJY21" s="9"/>
      <c r="AJZ21" s="9"/>
      <c r="AKA21" s="9"/>
      <c r="AKB21" s="9"/>
      <c r="AKC21" s="9"/>
      <c r="AKD21" s="9"/>
      <c r="AKE21" s="9"/>
      <c r="AKF21" s="9"/>
      <c r="AKG21" s="9"/>
      <c r="AKH21" s="9"/>
      <c r="AKI21" s="9"/>
      <c r="AKJ21" s="9"/>
      <c r="AKK21" s="9"/>
      <c r="AKL21" s="9"/>
      <c r="AKM21" s="9"/>
      <c r="AKN21" s="9"/>
      <c r="AKO21" s="9"/>
      <c r="AKP21" s="9"/>
      <c r="AKQ21" s="9"/>
      <c r="AKR21" s="9"/>
      <c r="AKS21" s="9"/>
      <c r="AKT21" s="9"/>
      <c r="AKU21" s="9"/>
      <c r="AKV21" s="9"/>
      <c r="AKW21" s="9"/>
      <c r="AKX21" s="9"/>
      <c r="AKY21" s="9"/>
      <c r="AKZ21" s="9"/>
      <c r="ALA21" s="9"/>
      <c r="ALB21" s="9"/>
      <c r="ALC21" s="9"/>
      <c r="ALD21" s="9"/>
      <c r="ALE21" s="9"/>
      <c r="ALF21" s="9"/>
      <c r="ALG21" s="9"/>
      <c r="ALH21" s="9"/>
      <c r="ALI21" s="9"/>
      <c r="ALJ21" s="9"/>
      <c r="ALK21" s="9"/>
      <c r="ALL21" s="9"/>
      <c r="ALM21" s="9"/>
      <c r="ALN21" s="9"/>
      <c r="ALO21" s="9"/>
      <c r="ALP21" s="9"/>
      <c r="ALQ21" s="9"/>
      <c r="ALR21" s="9"/>
      <c r="ALS21" s="9"/>
      <c r="ALT21" s="9"/>
      <c r="ALU21" s="9"/>
      <c r="ALV21" s="9"/>
      <c r="ALW21" s="9"/>
      <c r="ALX21" s="9"/>
      <c r="ALY21" s="9"/>
      <c r="ALZ21" s="9"/>
      <c r="AMA21" s="9"/>
      <c r="AMB21" s="9"/>
    </row>
    <row r="22" customFormat="false" ht="13.8" hidden="false" customHeight="false" outlineLevel="0" collapsed="false">
      <c r="B22" s="40" t="s">
        <v>373</v>
      </c>
      <c r="C22" s="40" t="s">
        <v>364</v>
      </c>
      <c r="D22" s="23" t="n">
        <v>1</v>
      </c>
      <c r="E22" s="33" t="n">
        <f aca="false">3*1250+3*1000+1*3250+2*500+2*3750+1*1000</f>
        <v>19500</v>
      </c>
      <c r="F22" s="32" t="n">
        <f aca="false">D22*160*300*E22/1000/1000/1000</f>
        <v>0.936</v>
      </c>
      <c r="G22" s="32" t="n">
        <f aca="false">$F22*$D22</f>
        <v>0.936</v>
      </c>
      <c r="H22" s="0"/>
      <c r="I22" s="9"/>
      <c r="K22" s="83" t="str">
        <f aca="false">IF(G22&lt;&gt;"","L1","")&amp;IF(H22&lt;&gt;"","L2","")&amp;IF(I22&lt;&gt;"","L3","")</f>
        <v>L1</v>
      </c>
      <c r="L22" s="40" t="s">
        <v>377</v>
      </c>
      <c r="M22" s="40" t="s">
        <v>350</v>
      </c>
      <c r="N22" s="44" t="s">
        <v>351</v>
      </c>
      <c r="O22" s="0"/>
      <c r="AIT22" s="9"/>
      <c r="AIU22" s="9"/>
      <c r="AIV22" s="9"/>
      <c r="AIW22" s="9"/>
      <c r="AIX22" s="9"/>
      <c r="AIY22" s="9"/>
      <c r="AIZ22" s="9"/>
      <c r="AJA22" s="9"/>
      <c r="AJB22" s="9"/>
      <c r="AJC22" s="9"/>
      <c r="AJD22" s="9"/>
      <c r="AJE22" s="9"/>
      <c r="AJF22" s="9"/>
      <c r="AJG22" s="9"/>
      <c r="AJH22" s="9"/>
      <c r="AJI22" s="9"/>
      <c r="AJJ22" s="9"/>
      <c r="AJK22" s="9"/>
      <c r="AJL22" s="9"/>
      <c r="AJM22" s="9"/>
      <c r="AJN22" s="9"/>
      <c r="AJO22" s="9"/>
      <c r="AJP22" s="9"/>
      <c r="AJQ22" s="9"/>
      <c r="AJR22" s="9"/>
      <c r="AJS22" s="9"/>
      <c r="AJT22" s="9"/>
      <c r="AJU22" s="9"/>
      <c r="AJV22" s="9"/>
      <c r="AJW22" s="9"/>
      <c r="AJX22" s="9"/>
      <c r="AJY22" s="9"/>
      <c r="AJZ22" s="9"/>
      <c r="AKA22" s="9"/>
      <c r="AKB22" s="9"/>
      <c r="AKC22" s="9"/>
      <c r="AKD22" s="9"/>
      <c r="AKE22" s="9"/>
      <c r="AKF22" s="9"/>
      <c r="AKG22" s="9"/>
      <c r="AKH22" s="9"/>
      <c r="AKI22" s="9"/>
      <c r="AKJ22" s="9"/>
      <c r="AKK22" s="9"/>
      <c r="AKL22" s="9"/>
      <c r="AKM22" s="9"/>
      <c r="AKN22" s="9"/>
      <c r="AKO22" s="9"/>
      <c r="AKP22" s="9"/>
      <c r="AKQ22" s="9"/>
      <c r="AKR22" s="9"/>
      <c r="AKS22" s="9"/>
      <c r="AKT22" s="9"/>
      <c r="AKU22" s="9"/>
      <c r="AKV22" s="9"/>
      <c r="AKW22" s="9"/>
      <c r="AKX22" s="9"/>
      <c r="AKY22" s="9"/>
      <c r="AKZ22" s="9"/>
      <c r="ALA22" s="9"/>
      <c r="ALB22" s="9"/>
      <c r="ALC22" s="9"/>
      <c r="ALD22" s="9"/>
      <c r="ALE22" s="9"/>
      <c r="ALF22" s="9"/>
      <c r="ALG22" s="9"/>
      <c r="ALH22" s="9"/>
      <c r="ALI22" s="9"/>
      <c r="ALJ22" s="9"/>
      <c r="ALK22" s="9"/>
      <c r="ALL22" s="9"/>
      <c r="ALM22" s="9"/>
      <c r="ALN22" s="9"/>
      <c r="ALO22" s="9"/>
      <c r="ALP22" s="9"/>
      <c r="ALQ22" s="9"/>
      <c r="ALR22" s="9"/>
      <c r="ALS22" s="9"/>
      <c r="ALT22" s="9"/>
      <c r="ALU22" s="9"/>
      <c r="ALV22" s="9"/>
      <c r="ALW22" s="9"/>
      <c r="ALX22" s="9"/>
      <c r="ALY22" s="9"/>
      <c r="ALZ22" s="9"/>
      <c r="AMA22" s="9"/>
      <c r="AMB22" s="9"/>
    </row>
    <row r="23" customFormat="false" ht="13.8" hidden="true" customHeight="false" outlineLevel="0" collapsed="false">
      <c r="B23" s="40" t="s">
        <v>373</v>
      </c>
      <c r="C23" s="30" t="s">
        <v>258</v>
      </c>
      <c r="D23" s="23" t="n">
        <v>1</v>
      </c>
      <c r="E23" s="9"/>
      <c r="F23" s="32" t="n">
        <v>1.5</v>
      </c>
      <c r="G23" s="32" t="n">
        <f aca="false">$F23*$D23</f>
        <v>1.5</v>
      </c>
      <c r="H23" s="9"/>
      <c r="I23" s="9"/>
      <c r="K23" s="83" t="str">
        <f aca="false">IF(G23&lt;&gt;"","L1","")&amp;IF(H23&lt;&gt;"","L2","")&amp;IF(I23&lt;&gt;"","L3","")</f>
        <v>L1</v>
      </c>
      <c r="L23" s="40" t="s">
        <v>378</v>
      </c>
      <c r="M23" s="9" t="s">
        <v>350</v>
      </c>
      <c r="N23" s="44" t="s">
        <v>351</v>
      </c>
      <c r="O23" s="0"/>
      <c r="AIT23" s="9"/>
      <c r="AIU23" s="9"/>
      <c r="AIV23" s="9"/>
      <c r="AIW23" s="9"/>
      <c r="AIX23" s="9"/>
      <c r="AIY23" s="9"/>
      <c r="AIZ23" s="9"/>
      <c r="AJA23" s="9"/>
      <c r="AJB23" s="9"/>
      <c r="AJC23" s="9"/>
      <c r="AJD23" s="9"/>
      <c r="AJE23" s="9"/>
      <c r="AJF23" s="9"/>
      <c r="AJG23" s="9"/>
      <c r="AJH23" s="9"/>
      <c r="AJI23" s="9"/>
      <c r="AJJ23" s="9"/>
      <c r="AJK23" s="9"/>
      <c r="AJL23" s="9"/>
      <c r="AJM23" s="9"/>
      <c r="AJN23" s="9"/>
      <c r="AJO23" s="9"/>
      <c r="AJP23" s="9"/>
      <c r="AJQ23" s="9"/>
      <c r="AJR23" s="9"/>
      <c r="AJS23" s="9"/>
      <c r="AJT23" s="9"/>
      <c r="AJU23" s="9"/>
      <c r="AJV23" s="9"/>
      <c r="AJW23" s="9"/>
      <c r="AJX23" s="9"/>
      <c r="AJY23" s="9"/>
      <c r="AJZ23" s="9"/>
      <c r="AKA23" s="9"/>
      <c r="AKB23" s="9"/>
      <c r="AKC23" s="9"/>
      <c r="AKD23" s="9"/>
      <c r="AKE23" s="9"/>
      <c r="AKF23" s="9"/>
      <c r="AKG23" s="9"/>
      <c r="AKH23" s="9"/>
      <c r="AKI23" s="9"/>
      <c r="AKJ23" s="9"/>
      <c r="AKK23" s="9"/>
      <c r="AKL23" s="9"/>
      <c r="AKM23" s="9"/>
      <c r="AKN23" s="9"/>
      <c r="AKO23" s="9"/>
      <c r="AKP23" s="9"/>
      <c r="AKQ23" s="9"/>
      <c r="AKR23" s="9"/>
      <c r="AKS23" s="9"/>
      <c r="AKT23" s="9"/>
      <c r="AKU23" s="9"/>
      <c r="AKV23" s="9"/>
      <c r="AKW23" s="9"/>
      <c r="AKX23" s="9"/>
      <c r="AKY23" s="9"/>
      <c r="AKZ23" s="9"/>
      <c r="ALA23" s="9"/>
      <c r="ALB23" s="9"/>
      <c r="ALC23" s="9"/>
      <c r="ALD23" s="9"/>
      <c r="ALE23" s="9"/>
      <c r="ALF23" s="9"/>
      <c r="ALG23" s="9"/>
      <c r="ALH23" s="9"/>
      <c r="ALI23" s="9"/>
      <c r="ALJ23" s="9"/>
      <c r="ALK23" s="9"/>
      <c r="ALL23" s="9"/>
      <c r="ALM23" s="9"/>
      <c r="ALN23" s="9"/>
      <c r="ALO23" s="9"/>
      <c r="ALP23" s="9"/>
      <c r="ALQ23" s="9"/>
      <c r="ALR23" s="9"/>
      <c r="ALS23" s="9"/>
      <c r="ALT23" s="9"/>
      <c r="ALU23" s="9"/>
      <c r="ALV23" s="9"/>
      <c r="ALW23" s="9"/>
      <c r="ALX23" s="9"/>
      <c r="ALY23" s="9"/>
      <c r="ALZ23" s="9"/>
      <c r="AMA23" s="9"/>
      <c r="AMB23" s="9"/>
    </row>
    <row r="24" customFormat="false" ht="13.8" hidden="true" customHeight="false" outlineLevel="0" collapsed="false">
      <c r="B24" s="40" t="s">
        <v>373</v>
      </c>
      <c r="C24" s="40" t="s">
        <v>273</v>
      </c>
      <c r="D24" s="23" t="n">
        <v>1</v>
      </c>
      <c r="E24" s="9"/>
      <c r="F24" s="23" t="n">
        <v>0.018</v>
      </c>
      <c r="G24" s="32" t="n">
        <f aca="false">$F24*$D24</f>
        <v>0.018</v>
      </c>
      <c r="H24" s="0"/>
      <c r="I24" s="9"/>
      <c r="K24" s="83" t="str">
        <f aca="false">IF(G24&lt;&gt;"","L1","")&amp;IF(H24&lt;&gt;"","L2","")&amp;IF(I24&lt;&gt;"","L3","")</f>
        <v>L1</v>
      </c>
      <c r="L24" s="40" t="s">
        <v>359</v>
      </c>
      <c r="M24" s="40" t="s">
        <v>360</v>
      </c>
      <c r="N24" s="44" t="s">
        <v>361</v>
      </c>
      <c r="O24" s="0"/>
      <c r="AIT24" s="9"/>
      <c r="AIU24" s="9"/>
      <c r="AIV24" s="9"/>
      <c r="AIW24" s="9"/>
      <c r="AIX24" s="9"/>
      <c r="AIY24" s="9"/>
      <c r="AIZ24" s="9"/>
      <c r="AJA24" s="9"/>
      <c r="AJB24" s="9"/>
      <c r="AJC24" s="9"/>
      <c r="AJD24" s="9"/>
      <c r="AJE24" s="9"/>
      <c r="AJF24" s="9"/>
      <c r="AJG24" s="9"/>
      <c r="AJH24" s="9"/>
      <c r="AJI24" s="9"/>
      <c r="AJJ24" s="9"/>
      <c r="AJK24" s="9"/>
      <c r="AJL24" s="9"/>
      <c r="AJM24" s="9"/>
      <c r="AJN24" s="9"/>
      <c r="AJO24" s="9"/>
      <c r="AJP24" s="9"/>
      <c r="AJQ24" s="9"/>
      <c r="AJR24" s="9"/>
      <c r="AJS24" s="9"/>
      <c r="AJT24" s="9"/>
      <c r="AJU24" s="9"/>
      <c r="AJV24" s="9"/>
      <c r="AJW24" s="9"/>
      <c r="AJX24" s="9"/>
      <c r="AJY24" s="9"/>
      <c r="AJZ24" s="9"/>
      <c r="AKA24" s="9"/>
      <c r="AKB24" s="9"/>
      <c r="AKC24" s="9"/>
      <c r="AKD24" s="9"/>
      <c r="AKE24" s="9"/>
      <c r="AKF24" s="9"/>
      <c r="AKG24" s="9"/>
      <c r="AKH24" s="9"/>
      <c r="AKI24" s="9"/>
      <c r="AKJ24" s="9"/>
      <c r="AKK24" s="9"/>
      <c r="AKL24" s="9"/>
      <c r="AKM24" s="9"/>
      <c r="AKN24" s="9"/>
      <c r="AKO24" s="9"/>
      <c r="AKP24" s="9"/>
      <c r="AKQ24" s="9"/>
      <c r="AKR24" s="9"/>
      <c r="AKS24" s="9"/>
      <c r="AKT24" s="9"/>
      <c r="AKU24" s="9"/>
      <c r="AKV24" s="9"/>
      <c r="AKW24" s="9"/>
      <c r="AKX24" s="9"/>
      <c r="AKY24" s="9"/>
      <c r="AKZ24" s="9"/>
      <c r="ALA24" s="9"/>
      <c r="ALB24" s="9"/>
      <c r="ALC24" s="9"/>
      <c r="ALD24" s="9"/>
      <c r="ALE24" s="9"/>
      <c r="ALF24" s="9"/>
      <c r="ALG24" s="9"/>
      <c r="ALH24" s="9"/>
      <c r="ALI24" s="9"/>
      <c r="ALJ24" s="9"/>
      <c r="ALK24" s="9"/>
      <c r="ALL24" s="9"/>
      <c r="ALM24" s="9"/>
      <c r="ALN24" s="9"/>
      <c r="ALO24" s="9"/>
      <c r="ALP24" s="9"/>
      <c r="ALQ24" s="9"/>
      <c r="ALR24" s="9"/>
      <c r="ALS24" s="9"/>
      <c r="ALT24" s="9"/>
      <c r="ALU24" s="9"/>
      <c r="ALV24" s="9"/>
      <c r="ALW24" s="9"/>
      <c r="ALX24" s="9"/>
      <c r="ALY24" s="9"/>
      <c r="ALZ24" s="9"/>
      <c r="AMA24" s="9"/>
      <c r="AMB24" s="9"/>
    </row>
    <row r="25" customFormat="false" ht="13.8" hidden="true" customHeight="false" outlineLevel="0" collapsed="false">
      <c r="B25" s="40" t="s">
        <v>373</v>
      </c>
      <c r="C25" s="30" t="s">
        <v>269</v>
      </c>
      <c r="D25" s="23" t="n">
        <v>1</v>
      </c>
      <c r="E25" s="9"/>
      <c r="F25" s="23" t="n">
        <v>0.018</v>
      </c>
      <c r="G25" s="32" t="n">
        <f aca="false">$F25*$D25</f>
        <v>0.018</v>
      </c>
      <c r="H25" s="0"/>
      <c r="I25" s="9"/>
      <c r="K25" s="83" t="str">
        <f aca="false">IF(G25&lt;&gt;"","L1","")&amp;IF(H25&lt;&gt;"","L2","")&amp;IF(I25&lt;&gt;"","L3","")</f>
        <v>L1</v>
      </c>
      <c r="L25" s="40" t="s">
        <v>359</v>
      </c>
      <c r="M25" s="40" t="s">
        <v>360</v>
      </c>
      <c r="N25" s="44" t="s">
        <v>361</v>
      </c>
      <c r="AIT25" s="9"/>
      <c r="AIU25" s="9"/>
      <c r="AIV25" s="9"/>
      <c r="AIW25" s="9"/>
      <c r="AIX25" s="9"/>
      <c r="AIY25" s="9"/>
      <c r="AIZ25" s="9"/>
      <c r="AJA25" s="9"/>
      <c r="AJB25" s="9"/>
      <c r="AJC25" s="9"/>
      <c r="AJD25" s="9"/>
      <c r="AJE25" s="9"/>
      <c r="AJF25" s="9"/>
      <c r="AJG25" s="9"/>
      <c r="AJH25" s="9"/>
      <c r="AJI25" s="9"/>
      <c r="AJJ25" s="9"/>
      <c r="AJK25" s="9"/>
      <c r="AJL25" s="9"/>
      <c r="AJM25" s="9"/>
      <c r="AJN25" s="9"/>
      <c r="AJO25" s="9"/>
      <c r="AJP25" s="9"/>
      <c r="AJQ25" s="9"/>
      <c r="AJR25" s="9"/>
      <c r="AJS25" s="9"/>
      <c r="AJT25" s="9"/>
      <c r="AJU25" s="9"/>
      <c r="AJV25" s="9"/>
      <c r="AJW25" s="9"/>
      <c r="AJX25" s="9"/>
      <c r="AJY25" s="9"/>
      <c r="AJZ25" s="9"/>
      <c r="AKA25" s="9"/>
      <c r="AKB25" s="9"/>
      <c r="AKC25" s="9"/>
      <c r="AKD25" s="9"/>
      <c r="AKE25" s="9"/>
      <c r="AKF25" s="9"/>
      <c r="AKG25" s="9"/>
      <c r="AKH25" s="9"/>
      <c r="AKI25" s="9"/>
      <c r="AKJ25" s="9"/>
      <c r="AKK25" s="9"/>
      <c r="AKL25" s="9"/>
      <c r="AKM25" s="9"/>
      <c r="AKN25" s="9"/>
      <c r="AKO25" s="9"/>
      <c r="AKP25" s="9"/>
      <c r="AKQ25" s="9"/>
      <c r="AKR25" s="9"/>
      <c r="AKS25" s="9"/>
      <c r="AKT25" s="9"/>
      <c r="AKU25" s="9"/>
      <c r="AKV25" s="9"/>
      <c r="AKW25" s="9"/>
      <c r="AKX25" s="9"/>
      <c r="AKY25" s="9"/>
      <c r="AKZ25" s="9"/>
      <c r="ALA25" s="9"/>
      <c r="ALB25" s="9"/>
      <c r="ALC25" s="9"/>
      <c r="ALD25" s="9"/>
      <c r="ALE25" s="9"/>
      <c r="ALF25" s="9"/>
      <c r="ALG25" s="9"/>
      <c r="ALH25" s="9"/>
      <c r="ALI25" s="9"/>
      <c r="ALJ25" s="9"/>
      <c r="ALK25" s="9"/>
      <c r="ALL25" s="9"/>
      <c r="ALM25" s="9"/>
      <c r="ALN25" s="9"/>
      <c r="ALO25" s="9"/>
      <c r="ALP25" s="9"/>
      <c r="ALQ25" s="9"/>
      <c r="ALR25" s="9"/>
      <c r="ALS25" s="9"/>
      <c r="ALT25" s="9"/>
      <c r="ALU25" s="9"/>
      <c r="ALV25" s="9"/>
      <c r="ALW25" s="9"/>
      <c r="ALX25" s="9"/>
      <c r="ALY25" s="9"/>
      <c r="ALZ25" s="9"/>
      <c r="AMA25" s="9"/>
      <c r="AMB25" s="9"/>
    </row>
    <row r="26" customFormat="false" ht="13.8" hidden="true" customHeight="false" outlineLevel="0" collapsed="false">
      <c r="B26" s="40" t="s">
        <v>373</v>
      </c>
      <c r="C26" s="40" t="s">
        <v>369</v>
      </c>
      <c r="D26" s="23" t="n">
        <v>9</v>
      </c>
      <c r="E26" s="41"/>
      <c r="F26" s="23" t="n">
        <v>0.1</v>
      </c>
      <c r="G26" s="9"/>
      <c r="H26" s="0"/>
      <c r="I26" s="32" t="n">
        <f aca="false">$F26*$D26</f>
        <v>0.9</v>
      </c>
      <c r="K26" s="83" t="str">
        <f aca="false">IF(G26&lt;&gt;"","L1","")&amp;IF(H26&lt;&gt;"","L2","")&amp;IF(I26&lt;&gt;"","L3","")</f>
        <v>L3</v>
      </c>
      <c r="L26" s="40" t="s">
        <v>370</v>
      </c>
      <c r="M26" s="40" t="s">
        <v>350</v>
      </c>
      <c r="N26" s="44" t="s">
        <v>351</v>
      </c>
      <c r="O26" s="0"/>
      <c r="AIT26" s="9"/>
      <c r="AIU26" s="9"/>
      <c r="AIV26" s="9"/>
      <c r="AIW26" s="9"/>
      <c r="AIX26" s="9"/>
      <c r="AIY26" s="9"/>
      <c r="AIZ26" s="9"/>
      <c r="AJA26" s="9"/>
      <c r="AJB26" s="9"/>
      <c r="AJC26" s="9"/>
      <c r="AJD26" s="9"/>
      <c r="AJE26" s="9"/>
      <c r="AJF26" s="9"/>
      <c r="AJG26" s="9"/>
      <c r="AJH26" s="9"/>
      <c r="AJI26" s="9"/>
      <c r="AJJ26" s="9"/>
      <c r="AJK26" s="9"/>
      <c r="AJL26" s="9"/>
      <c r="AJM26" s="9"/>
      <c r="AJN26" s="9"/>
      <c r="AJO26" s="9"/>
      <c r="AJP26" s="9"/>
      <c r="AJQ26" s="9"/>
      <c r="AJR26" s="9"/>
      <c r="AJS26" s="9"/>
      <c r="AJT26" s="9"/>
      <c r="AJU26" s="9"/>
      <c r="AJV26" s="9"/>
      <c r="AJW26" s="9"/>
      <c r="AJX26" s="9"/>
      <c r="AJY26" s="9"/>
      <c r="AJZ26" s="9"/>
      <c r="AKA26" s="9"/>
      <c r="AKB26" s="9"/>
      <c r="AKC26" s="9"/>
      <c r="AKD26" s="9"/>
      <c r="AKE26" s="9"/>
      <c r="AKF26" s="9"/>
      <c r="AKG26" s="9"/>
      <c r="AKH26" s="9"/>
      <c r="AKI26" s="9"/>
      <c r="AKJ26" s="9"/>
      <c r="AKK26" s="9"/>
      <c r="AKL26" s="9"/>
      <c r="AKM26" s="9"/>
      <c r="AKN26" s="9"/>
      <c r="AKO26" s="9"/>
      <c r="AKP26" s="9"/>
      <c r="AKQ26" s="9"/>
      <c r="AKR26" s="9"/>
      <c r="AKS26" s="9"/>
      <c r="AKT26" s="9"/>
      <c r="AKU26" s="9"/>
      <c r="AKV26" s="9"/>
      <c r="AKW26" s="9"/>
      <c r="AKX26" s="9"/>
      <c r="AKY26" s="9"/>
      <c r="AKZ26" s="9"/>
      <c r="ALA26" s="9"/>
      <c r="ALB26" s="9"/>
      <c r="ALC26" s="9"/>
      <c r="ALD26" s="9"/>
      <c r="ALE26" s="9"/>
      <c r="ALF26" s="9"/>
      <c r="ALG26" s="9"/>
      <c r="ALH26" s="9"/>
      <c r="ALI26" s="9"/>
      <c r="ALJ26" s="9"/>
      <c r="ALK26" s="9"/>
      <c r="ALL26" s="9"/>
      <c r="ALM26" s="9"/>
      <c r="ALN26" s="9"/>
      <c r="ALO26" s="9"/>
      <c r="ALP26" s="9"/>
      <c r="ALQ26" s="9"/>
      <c r="ALR26" s="9"/>
      <c r="ALS26" s="9"/>
      <c r="ALT26" s="9"/>
      <c r="ALU26" s="9"/>
      <c r="ALV26" s="9"/>
      <c r="ALW26" s="9"/>
      <c r="ALX26" s="9"/>
      <c r="ALY26" s="9"/>
      <c r="ALZ26" s="9"/>
      <c r="AMA26" s="9"/>
      <c r="AMB26" s="9"/>
    </row>
    <row r="27" customFormat="false" ht="13.8" hidden="true" customHeight="false" outlineLevel="0" collapsed="false">
      <c r="B27" s="40" t="s">
        <v>373</v>
      </c>
      <c r="C27" s="30" t="s">
        <v>379</v>
      </c>
      <c r="D27" s="23" t="n">
        <v>1</v>
      </c>
      <c r="E27" s="9"/>
      <c r="F27" s="23" t="n">
        <v>1.5</v>
      </c>
      <c r="G27" s="9"/>
      <c r="H27" s="32" t="n">
        <f aca="false">$F27*$D27</f>
        <v>1.5</v>
      </c>
      <c r="I27" s="9"/>
      <c r="K27" s="83" t="str">
        <f aca="false">IF(G27&lt;&gt;"","L1","")&amp;IF(H27&lt;&gt;"","L2","")&amp;IF(I27&lt;&gt;"","L3","")</f>
        <v>L2</v>
      </c>
      <c r="L27" s="40" t="s">
        <v>380</v>
      </c>
      <c r="M27" s="9" t="s">
        <v>350</v>
      </c>
      <c r="N27" s="44" t="s">
        <v>351</v>
      </c>
      <c r="O27" s="0"/>
      <c r="AIT27" s="9"/>
      <c r="AIU27" s="9"/>
      <c r="AIV27" s="9"/>
      <c r="AIW27" s="9"/>
      <c r="AIX27" s="9"/>
      <c r="AIY27" s="9"/>
      <c r="AIZ27" s="9"/>
      <c r="AJA27" s="9"/>
      <c r="AJB27" s="9"/>
      <c r="AJC27" s="9"/>
      <c r="AJD27" s="9"/>
      <c r="AJE27" s="9"/>
      <c r="AJF27" s="9"/>
      <c r="AJG27" s="9"/>
      <c r="AJH27" s="9"/>
      <c r="AJI27" s="9"/>
      <c r="AJJ27" s="9"/>
      <c r="AJK27" s="9"/>
      <c r="AJL27" s="9"/>
      <c r="AJM27" s="9"/>
      <c r="AJN27" s="9"/>
      <c r="AJO27" s="9"/>
      <c r="AJP27" s="9"/>
      <c r="AJQ27" s="9"/>
      <c r="AJR27" s="9"/>
      <c r="AJS27" s="9"/>
      <c r="AJT27" s="9"/>
      <c r="AJU27" s="9"/>
      <c r="AJV27" s="9"/>
      <c r="AJW27" s="9"/>
      <c r="AJX27" s="9"/>
      <c r="AJY27" s="9"/>
      <c r="AJZ27" s="9"/>
      <c r="AKA27" s="9"/>
      <c r="AKB27" s="9"/>
      <c r="AKC27" s="9"/>
      <c r="AKD27" s="9"/>
      <c r="AKE27" s="9"/>
      <c r="AKF27" s="9"/>
      <c r="AKG27" s="9"/>
      <c r="AKH27" s="9"/>
      <c r="AKI27" s="9"/>
      <c r="AKJ27" s="9"/>
      <c r="AKK27" s="9"/>
      <c r="AKL27" s="9"/>
      <c r="AKM27" s="9"/>
      <c r="AKN27" s="9"/>
      <c r="AKO27" s="9"/>
      <c r="AKP27" s="9"/>
      <c r="AKQ27" s="9"/>
      <c r="AKR27" s="9"/>
      <c r="AKS27" s="9"/>
      <c r="AKT27" s="9"/>
      <c r="AKU27" s="9"/>
      <c r="AKV27" s="9"/>
      <c r="AKW27" s="9"/>
      <c r="AKX27" s="9"/>
      <c r="AKY27" s="9"/>
      <c r="AKZ27" s="9"/>
      <c r="ALA27" s="9"/>
      <c r="ALB27" s="9"/>
      <c r="ALC27" s="9"/>
      <c r="ALD27" s="9"/>
      <c r="ALE27" s="9"/>
      <c r="ALF27" s="9"/>
      <c r="ALG27" s="9"/>
      <c r="ALH27" s="9"/>
      <c r="ALI27" s="9"/>
      <c r="ALJ27" s="9"/>
      <c r="ALK27" s="9"/>
      <c r="ALL27" s="9"/>
      <c r="ALM27" s="9"/>
      <c r="ALN27" s="9"/>
      <c r="ALO27" s="9"/>
      <c r="ALP27" s="9"/>
      <c r="ALQ27" s="9"/>
      <c r="ALR27" s="9"/>
      <c r="ALS27" s="9"/>
      <c r="ALT27" s="9"/>
      <c r="ALU27" s="9"/>
      <c r="ALV27" s="9"/>
      <c r="ALW27" s="9"/>
      <c r="ALX27" s="9"/>
      <c r="ALY27" s="9"/>
      <c r="ALZ27" s="9"/>
      <c r="AMA27" s="9"/>
      <c r="AMB27" s="9"/>
    </row>
    <row r="28" customFormat="false" ht="13.8" hidden="true" customHeight="false" outlineLevel="0" collapsed="false">
      <c r="B28" s="40" t="s">
        <v>373</v>
      </c>
      <c r="C28" s="40" t="s">
        <v>381</v>
      </c>
      <c r="D28" s="23" t="n">
        <v>1</v>
      </c>
      <c r="E28" s="41"/>
      <c r="F28" s="11" t="n">
        <v>0.5</v>
      </c>
      <c r="G28" s="9"/>
      <c r="H28" s="39" t="n">
        <f aca="false">$F28*$D28</f>
        <v>0.5</v>
      </c>
      <c r="I28" s="9"/>
      <c r="K28" s="83" t="str">
        <f aca="false">IF(G28&lt;&gt;"","L1","")&amp;IF(H28&lt;&gt;"","L2","")&amp;IF(I28&lt;&gt;"","L3","")</f>
        <v>L2</v>
      </c>
      <c r="L28" s="40" t="s">
        <v>380</v>
      </c>
      <c r="M28" s="9" t="s">
        <v>350</v>
      </c>
      <c r="N28" s="44" t="s">
        <v>351</v>
      </c>
      <c r="O28" s="0"/>
      <c r="AIT28" s="9"/>
      <c r="AIU28" s="9"/>
      <c r="AIV28" s="9"/>
      <c r="AIW28" s="9"/>
      <c r="AIX28" s="9"/>
      <c r="AIY28" s="9"/>
      <c r="AIZ28" s="9"/>
      <c r="AJA28" s="9"/>
      <c r="AJB28" s="9"/>
      <c r="AJC28" s="9"/>
      <c r="AJD28" s="9"/>
      <c r="AJE28" s="9"/>
      <c r="AJF28" s="9"/>
      <c r="AJG28" s="9"/>
      <c r="AJH28" s="9"/>
      <c r="AJI28" s="9"/>
      <c r="AJJ28" s="9"/>
      <c r="AJK28" s="9"/>
      <c r="AJL28" s="9"/>
      <c r="AJM28" s="9"/>
      <c r="AJN28" s="9"/>
      <c r="AJO28" s="9"/>
      <c r="AJP28" s="9"/>
      <c r="AJQ28" s="9"/>
      <c r="AJR28" s="9"/>
      <c r="AJS28" s="9"/>
      <c r="AJT28" s="9"/>
      <c r="AJU28" s="9"/>
      <c r="AJV28" s="9"/>
      <c r="AJW28" s="9"/>
      <c r="AJX28" s="9"/>
      <c r="AJY28" s="9"/>
      <c r="AJZ28" s="9"/>
      <c r="AKA28" s="9"/>
      <c r="AKB28" s="9"/>
      <c r="AKC28" s="9"/>
      <c r="AKD28" s="9"/>
      <c r="AKE28" s="9"/>
      <c r="AKF28" s="9"/>
      <c r="AKG28" s="9"/>
      <c r="AKH28" s="9"/>
      <c r="AKI28" s="9"/>
      <c r="AKJ28" s="9"/>
      <c r="AKK28" s="9"/>
      <c r="AKL28" s="9"/>
      <c r="AKM28" s="9"/>
      <c r="AKN28" s="9"/>
      <c r="AKO28" s="9"/>
      <c r="AKP28" s="9"/>
      <c r="AKQ28" s="9"/>
      <c r="AKR28" s="9"/>
      <c r="AKS28" s="9"/>
      <c r="AKT28" s="9"/>
      <c r="AKU28" s="9"/>
      <c r="AKV28" s="9"/>
      <c r="AKW28" s="9"/>
      <c r="AKX28" s="9"/>
      <c r="AKY28" s="9"/>
      <c r="AKZ28" s="9"/>
      <c r="ALA28" s="9"/>
      <c r="ALB28" s="9"/>
      <c r="ALC28" s="9"/>
      <c r="ALD28" s="9"/>
      <c r="ALE28" s="9"/>
      <c r="ALF28" s="9"/>
      <c r="ALG28" s="9"/>
      <c r="ALH28" s="9"/>
      <c r="ALI28" s="9"/>
      <c r="ALJ28" s="9"/>
      <c r="ALK28" s="9"/>
      <c r="ALL28" s="9"/>
      <c r="ALM28" s="9"/>
      <c r="ALN28" s="9"/>
      <c r="ALO28" s="9"/>
      <c r="ALP28" s="9"/>
      <c r="ALQ28" s="9"/>
      <c r="ALR28" s="9"/>
      <c r="ALS28" s="9"/>
      <c r="ALT28" s="9"/>
      <c r="ALU28" s="9"/>
      <c r="ALV28" s="9"/>
      <c r="ALW28" s="9"/>
      <c r="ALX28" s="9"/>
      <c r="ALY28" s="9"/>
      <c r="ALZ28" s="9"/>
      <c r="AMA28" s="9"/>
      <c r="AMB28" s="9"/>
    </row>
    <row r="29" customFormat="false" ht="13.8" hidden="true" customHeight="false" outlineLevel="0" collapsed="false">
      <c r="B29" s="30" t="s">
        <v>373</v>
      </c>
      <c r="C29" s="40" t="s">
        <v>382</v>
      </c>
      <c r="D29" s="23" t="n">
        <v>1</v>
      </c>
      <c r="E29" s="41"/>
      <c r="F29" s="11" t="n">
        <v>0.06</v>
      </c>
      <c r="G29" s="9"/>
      <c r="H29" s="0"/>
      <c r="I29" s="39" t="n">
        <f aca="false">$F29*$D29</f>
        <v>0.06</v>
      </c>
      <c r="K29" s="83" t="str">
        <f aca="false">IF(G29&lt;&gt;"","L1","")&amp;IF(H29&lt;&gt;"","L2","")&amp;IF(I29&lt;&gt;"","L3","")</f>
        <v>L3</v>
      </c>
      <c r="L29" s="40" t="s">
        <v>370</v>
      </c>
      <c r="M29" s="40" t="s">
        <v>350</v>
      </c>
      <c r="N29" s="44" t="s">
        <v>351</v>
      </c>
      <c r="O29" s="0"/>
      <c r="AIT29" s="9"/>
      <c r="AIU29" s="9"/>
      <c r="AIV29" s="9"/>
      <c r="AIW29" s="9"/>
      <c r="AIX29" s="9"/>
      <c r="AIY29" s="9"/>
      <c r="AIZ29" s="9"/>
      <c r="AJA29" s="9"/>
      <c r="AJB29" s="9"/>
      <c r="AJC29" s="9"/>
      <c r="AJD29" s="9"/>
      <c r="AJE29" s="9"/>
      <c r="AJF29" s="9"/>
      <c r="AJG29" s="9"/>
      <c r="AJH29" s="9"/>
      <c r="AJI29" s="9"/>
      <c r="AJJ29" s="9"/>
      <c r="AJK29" s="9"/>
      <c r="AJL29" s="9"/>
      <c r="AJM29" s="9"/>
      <c r="AJN29" s="9"/>
      <c r="AJO29" s="9"/>
      <c r="AJP29" s="9"/>
      <c r="AJQ29" s="9"/>
      <c r="AJR29" s="9"/>
      <c r="AJS29" s="9"/>
      <c r="AJT29" s="9"/>
      <c r="AJU29" s="9"/>
      <c r="AJV29" s="9"/>
      <c r="AJW29" s="9"/>
      <c r="AJX29" s="9"/>
      <c r="AJY29" s="9"/>
      <c r="AJZ29" s="9"/>
      <c r="AKA29" s="9"/>
      <c r="AKB29" s="9"/>
      <c r="AKC29" s="9"/>
      <c r="AKD29" s="9"/>
      <c r="AKE29" s="9"/>
      <c r="AKF29" s="9"/>
      <c r="AKG29" s="9"/>
      <c r="AKH29" s="9"/>
      <c r="AKI29" s="9"/>
      <c r="AKJ29" s="9"/>
      <c r="AKK29" s="9"/>
      <c r="AKL29" s="9"/>
      <c r="AKM29" s="9"/>
      <c r="AKN29" s="9"/>
      <c r="AKO29" s="9"/>
      <c r="AKP29" s="9"/>
      <c r="AKQ29" s="9"/>
      <c r="AKR29" s="9"/>
      <c r="AKS29" s="9"/>
      <c r="AKT29" s="9"/>
      <c r="AKU29" s="9"/>
      <c r="AKV29" s="9"/>
      <c r="AKW29" s="9"/>
      <c r="AKX29" s="9"/>
      <c r="AKY29" s="9"/>
      <c r="AKZ29" s="9"/>
      <c r="ALA29" s="9"/>
      <c r="ALB29" s="9"/>
      <c r="ALC29" s="9"/>
      <c r="ALD29" s="9"/>
      <c r="ALE29" s="9"/>
      <c r="ALF29" s="9"/>
      <c r="ALG29" s="9"/>
      <c r="ALH29" s="9"/>
      <c r="ALI29" s="9"/>
      <c r="ALJ29" s="9"/>
      <c r="ALK29" s="9"/>
      <c r="ALL29" s="9"/>
      <c r="ALM29" s="9"/>
      <c r="ALN29" s="9"/>
      <c r="ALO29" s="9"/>
      <c r="ALP29" s="9"/>
      <c r="ALQ29" s="9"/>
      <c r="ALR29" s="9"/>
      <c r="ALS29" s="9"/>
      <c r="ALT29" s="9"/>
      <c r="ALU29" s="9"/>
      <c r="ALV29" s="9"/>
      <c r="ALW29" s="9"/>
      <c r="ALX29" s="9"/>
      <c r="ALY29" s="9"/>
      <c r="ALZ29" s="9"/>
      <c r="AMA29" s="9"/>
      <c r="AMB29" s="9"/>
    </row>
    <row r="30" customFormat="false" ht="13.8" hidden="true" customHeight="false" outlineLevel="0" collapsed="false">
      <c r="B30" s="30" t="s">
        <v>373</v>
      </c>
      <c r="C30" s="40" t="s">
        <v>383</v>
      </c>
      <c r="D30" s="23" t="n">
        <v>1</v>
      </c>
      <c r="E30" s="41"/>
      <c r="F30" s="11" t="n">
        <v>0.095</v>
      </c>
      <c r="G30" s="9"/>
      <c r="H30" s="9"/>
      <c r="I30" s="32" t="n">
        <f aca="false">$F30*$D30</f>
        <v>0.095</v>
      </c>
      <c r="K30" s="83" t="str">
        <f aca="false">IF(G30&lt;&gt;"","L1","")&amp;IF(H30&lt;&gt;"","L2","")&amp;IF(I30&lt;&gt;"","L3","")</f>
        <v>L3</v>
      </c>
      <c r="L30" s="40" t="s">
        <v>384</v>
      </c>
      <c r="M30" s="9" t="s">
        <v>385</v>
      </c>
      <c r="N30" s="44" t="s">
        <v>361</v>
      </c>
      <c r="O30" s="0"/>
      <c r="AIT30" s="9"/>
      <c r="AIU30" s="9"/>
      <c r="AIV30" s="9"/>
      <c r="AIW30" s="9"/>
      <c r="AIX30" s="9"/>
      <c r="AIY30" s="9"/>
      <c r="AIZ30" s="9"/>
      <c r="AJA30" s="9"/>
      <c r="AJB30" s="9"/>
      <c r="AJC30" s="9"/>
      <c r="AJD30" s="9"/>
      <c r="AJE30" s="9"/>
      <c r="AJF30" s="9"/>
      <c r="AJG30" s="9"/>
      <c r="AJH30" s="9"/>
      <c r="AJI30" s="9"/>
      <c r="AJJ30" s="9"/>
      <c r="AJK30" s="9"/>
      <c r="AJL30" s="9"/>
      <c r="AJM30" s="9"/>
      <c r="AJN30" s="9"/>
      <c r="AJO30" s="9"/>
      <c r="AJP30" s="9"/>
      <c r="AJQ30" s="9"/>
      <c r="AJR30" s="9"/>
      <c r="AJS30" s="9"/>
      <c r="AJT30" s="9"/>
      <c r="AJU30" s="9"/>
      <c r="AJV30" s="9"/>
      <c r="AJW30" s="9"/>
      <c r="AJX30" s="9"/>
      <c r="AJY30" s="9"/>
      <c r="AJZ30" s="9"/>
      <c r="AKA30" s="9"/>
      <c r="AKB30" s="9"/>
      <c r="AKC30" s="9"/>
      <c r="AKD30" s="9"/>
      <c r="AKE30" s="9"/>
      <c r="AKF30" s="9"/>
      <c r="AKG30" s="9"/>
      <c r="AKH30" s="9"/>
      <c r="AKI30" s="9"/>
      <c r="AKJ30" s="9"/>
      <c r="AKK30" s="9"/>
      <c r="AKL30" s="9"/>
      <c r="AKM30" s="9"/>
      <c r="AKN30" s="9"/>
      <c r="AKO30" s="9"/>
      <c r="AKP30" s="9"/>
      <c r="AKQ30" s="9"/>
      <c r="AKR30" s="9"/>
      <c r="AKS30" s="9"/>
      <c r="AKT30" s="9"/>
      <c r="AKU30" s="9"/>
      <c r="AKV30" s="9"/>
      <c r="AKW30" s="9"/>
      <c r="AKX30" s="9"/>
      <c r="AKY30" s="9"/>
      <c r="AKZ30" s="9"/>
      <c r="ALA30" s="9"/>
      <c r="ALB30" s="9"/>
      <c r="ALC30" s="9"/>
      <c r="ALD30" s="9"/>
      <c r="ALE30" s="9"/>
      <c r="ALF30" s="9"/>
      <c r="ALG30" s="9"/>
      <c r="ALH30" s="9"/>
      <c r="ALI30" s="9"/>
      <c r="ALJ30" s="9"/>
      <c r="ALK30" s="9"/>
      <c r="ALL30" s="9"/>
      <c r="ALM30" s="9"/>
      <c r="ALN30" s="9"/>
      <c r="ALO30" s="9"/>
      <c r="ALP30" s="9"/>
      <c r="ALQ30" s="9"/>
      <c r="ALR30" s="9"/>
      <c r="ALS30" s="9"/>
      <c r="ALT30" s="9"/>
      <c r="ALU30" s="9"/>
      <c r="ALV30" s="9"/>
      <c r="ALW30" s="9"/>
      <c r="ALX30" s="9"/>
      <c r="ALY30" s="9"/>
      <c r="ALZ30" s="9"/>
      <c r="AMA30" s="9"/>
      <c r="AMB30" s="9"/>
    </row>
    <row r="31" customFormat="false" ht="13.8" hidden="true" customHeight="false" outlineLevel="0" collapsed="false">
      <c r="B31" s="30" t="s">
        <v>386</v>
      </c>
      <c r="C31" s="30" t="s">
        <v>362</v>
      </c>
      <c r="D31" s="23" t="n">
        <v>0</v>
      </c>
      <c r="E31" s="33" t="n">
        <f aca="false">2*1950+600</f>
        <v>4500</v>
      </c>
      <c r="F31" s="32" t="n">
        <f aca="false">D31*220*500*E31/1000/1000/1000</f>
        <v>0</v>
      </c>
      <c r="G31" s="9"/>
      <c r="H31" s="9"/>
      <c r="I31" s="32" t="n">
        <f aca="false">$F31*$D31</f>
        <v>0</v>
      </c>
      <c r="K31" s="83" t="str">
        <f aca="false">IF(G31&lt;&gt;"","L1","")&amp;IF(H31&lt;&gt;"","L2","")&amp;IF(I31&lt;&gt;"","L3","")</f>
        <v>L3</v>
      </c>
      <c r="L31" s="40" t="s">
        <v>387</v>
      </c>
      <c r="M31" s="40" t="s">
        <v>350</v>
      </c>
      <c r="N31" s="44" t="s">
        <v>351</v>
      </c>
      <c r="O31" s="0"/>
      <c r="AIT31" s="9"/>
      <c r="AIU31" s="9"/>
      <c r="AIV31" s="9"/>
      <c r="AIW31" s="9"/>
      <c r="AIX31" s="9"/>
      <c r="AIY31" s="9"/>
      <c r="AIZ31" s="9"/>
      <c r="AJA31" s="9"/>
      <c r="AJB31" s="9"/>
      <c r="AJC31" s="9"/>
      <c r="AJD31" s="9"/>
      <c r="AJE31" s="9"/>
      <c r="AJF31" s="9"/>
      <c r="AJG31" s="9"/>
      <c r="AJH31" s="9"/>
      <c r="AJI31" s="9"/>
      <c r="AJJ31" s="9"/>
      <c r="AJK31" s="9"/>
      <c r="AJL31" s="9"/>
      <c r="AJM31" s="9"/>
      <c r="AJN31" s="9"/>
      <c r="AJO31" s="9"/>
      <c r="AJP31" s="9"/>
      <c r="AJQ31" s="9"/>
      <c r="AJR31" s="9"/>
      <c r="AJS31" s="9"/>
      <c r="AJT31" s="9"/>
      <c r="AJU31" s="9"/>
      <c r="AJV31" s="9"/>
      <c r="AJW31" s="9"/>
      <c r="AJX31" s="9"/>
      <c r="AJY31" s="9"/>
      <c r="AJZ31" s="9"/>
      <c r="AKA31" s="9"/>
      <c r="AKB31" s="9"/>
      <c r="AKC31" s="9"/>
      <c r="AKD31" s="9"/>
      <c r="AKE31" s="9"/>
      <c r="AKF31" s="9"/>
      <c r="AKG31" s="9"/>
      <c r="AKH31" s="9"/>
      <c r="AKI31" s="9"/>
      <c r="AKJ31" s="9"/>
      <c r="AKK31" s="9"/>
      <c r="AKL31" s="9"/>
      <c r="AKM31" s="9"/>
      <c r="AKN31" s="9"/>
      <c r="AKO31" s="9"/>
      <c r="AKP31" s="9"/>
      <c r="AKQ31" s="9"/>
      <c r="AKR31" s="9"/>
      <c r="AKS31" s="9"/>
      <c r="AKT31" s="9"/>
      <c r="AKU31" s="9"/>
      <c r="AKV31" s="9"/>
      <c r="AKW31" s="9"/>
      <c r="AKX31" s="9"/>
      <c r="AKY31" s="9"/>
      <c r="AKZ31" s="9"/>
      <c r="ALA31" s="9"/>
      <c r="ALB31" s="9"/>
      <c r="ALC31" s="9"/>
      <c r="ALD31" s="9"/>
      <c r="ALE31" s="9"/>
      <c r="ALF31" s="9"/>
      <c r="ALG31" s="9"/>
      <c r="ALH31" s="9"/>
      <c r="ALI31" s="9"/>
      <c r="ALJ31" s="9"/>
      <c r="ALK31" s="9"/>
      <c r="ALL31" s="9"/>
      <c r="ALM31" s="9"/>
      <c r="ALN31" s="9"/>
      <c r="ALO31" s="9"/>
      <c r="ALP31" s="9"/>
      <c r="ALQ31" s="9"/>
      <c r="ALR31" s="9"/>
      <c r="ALS31" s="9"/>
      <c r="ALT31" s="9"/>
      <c r="ALU31" s="9"/>
      <c r="ALV31" s="9"/>
      <c r="ALW31" s="9"/>
      <c r="ALX31" s="9"/>
      <c r="ALY31" s="9"/>
      <c r="ALZ31" s="9"/>
      <c r="AMA31" s="9"/>
      <c r="AMB31" s="9"/>
    </row>
    <row r="32" customFormat="false" ht="13.8" hidden="false" customHeight="false" outlineLevel="0" collapsed="false">
      <c r="B32" s="30" t="s">
        <v>386</v>
      </c>
      <c r="C32" s="30" t="s">
        <v>364</v>
      </c>
      <c r="D32" s="23" t="n">
        <v>1</v>
      </c>
      <c r="E32" s="33" t="n">
        <f aca="false">3*2000+1*500</f>
        <v>6500</v>
      </c>
      <c r="F32" s="32" t="n">
        <f aca="false">D32*160*300*E32/1000/1000/1000</f>
        <v>0.312</v>
      </c>
      <c r="G32" s="32" t="n">
        <f aca="false">$F32*$D32</f>
        <v>0.312</v>
      </c>
      <c r="H32" s="9"/>
      <c r="I32" s="0"/>
      <c r="K32" s="83" t="str">
        <f aca="false">IF(G32&lt;&gt;"","L1","")&amp;IF(H32&lt;&gt;"","L2","")&amp;IF(I32&lt;&gt;"","L3","")</f>
        <v>L1</v>
      </c>
      <c r="L32" s="40" t="s">
        <v>387</v>
      </c>
      <c r="M32" s="40" t="s">
        <v>350</v>
      </c>
      <c r="N32" s="44" t="s">
        <v>351</v>
      </c>
      <c r="O32" s="0"/>
      <c r="AIT32" s="9"/>
      <c r="AIU32" s="9"/>
      <c r="AIV32" s="9"/>
      <c r="AIW32" s="9"/>
      <c r="AIX32" s="9"/>
      <c r="AIY32" s="9"/>
      <c r="AIZ32" s="9"/>
      <c r="AJA32" s="9"/>
      <c r="AJB32" s="9"/>
      <c r="AJC32" s="9"/>
      <c r="AJD32" s="9"/>
      <c r="AJE32" s="9"/>
      <c r="AJF32" s="9"/>
      <c r="AJG32" s="9"/>
      <c r="AJH32" s="9"/>
      <c r="AJI32" s="9"/>
      <c r="AJJ32" s="9"/>
      <c r="AJK32" s="9"/>
      <c r="AJL32" s="9"/>
      <c r="AJM32" s="9"/>
      <c r="AJN32" s="9"/>
      <c r="AJO32" s="9"/>
      <c r="AJP32" s="9"/>
      <c r="AJQ32" s="9"/>
      <c r="AJR32" s="9"/>
      <c r="AJS32" s="9"/>
      <c r="AJT32" s="9"/>
      <c r="AJU32" s="9"/>
      <c r="AJV32" s="9"/>
      <c r="AJW32" s="9"/>
      <c r="AJX32" s="9"/>
      <c r="AJY32" s="9"/>
      <c r="AJZ32" s="9"/>
      <c r="AKA32" s="9"/>
      <c r="AKB32" s="9"/>
      <c r="AKC32" s="9"/>
      <c r="AKD32" s="9"/>
      <c r="AKE32" s="9"/>
      <c r="AKF32" s="9"/>
      <c r="AKG32" s="9"/>
      <c r="AKH32" s="9"/>
      <c r="AKI32" s="9"/>
      <c r="AKJ32" s="9"/>
      <c r="AKK32" s="9"/>
      <c r="AKL32" s="9"/>
      <c r="AKM32" s="9"/>
      <c r="AKN32" s="9"/>
      <c r="AKO32" s="9"/>
      <c r="AKP32" s="9"/>
      <c r="AKQ32" s="9"/>
      <c r="AKR32" s="9"/>
      <c r="AKS32" s="9"/>
      <c r="AKT32" s="9"/>
      <c r="AKU32" s="9"/>
      <c r="AKV32" s="9"/>
      <c r="AKW32" s="9"/>
      <c r="AKX32" s="9"/>
      <c r="AKY32" s="9"/>
      <c r="AKZ32" s="9"/>
      <c r="ALA32" s="9"/>
      <c r="ALB32" s="9"/>
      <c r="ALC32" s="9"/>
      <c r="ALD32" s="9"/>
      <c r="ALE32" s="9"/>
      <c r="ALF32" s="9"/>
      <c r="ALG32" s="9"/>
      <c r="ALH32" s="9"/>
      <c r="ALI32" s="9"/>
      <c r="ALJ32" s="9"/>
      <c r="ALK32" s="9"/>
      <c r="ALL32" s="9"/>
      <c r="ALM32" s="9"/>
      <c r="ALN32" s="9"/>
      <c r="ALO32" s="9"/>
      <c r="ALP32" s="9"/>
      <c r="ALQ32" s="9"/>
      <c r="ALR32" s="9"/>
      <c r="ALS32" s="9"/>
      <c r="ALT32" s="9"/>
      <c r="ALU32" s="9"/>
      <c r="ALV32" s="9"/>
      <c r="ALW32" s="9"/>
      <c r="ALX32" s="9"/>
      <c r="ALY32" s="9"/>
      <c r="ALZ32" s="9"/>
      <c r="AMA32" s="9"/>
      <c r="AMB32" s="9"/>
    </row>
    <row r="33" customFormat="false" ht="13.8" hidden="true" customHeight="false" outlineLevel="0" collapsed="false">
      <c r="B33" s="30" t="s">
        <v>386</v>
      </c>
      <c r="C33" s="40" t="s">
        <v>388</v>
      </c>
      <c r="D33" s="23" t="n">
        <v>1</v>
      </c>
      <c r="E33" s="41"/>
      <c r="F33" s="11" t="n">
        <v>1.5</v>
      </c>
      <c r="G33" s="32" t="n">
        <f aca="false">$F33*$D33</f>
        <v>1.5</v>
      </c>
      <c r="H33" s="9"/>
      <c r="I33" s="9"/>
      <c r="K33" s="83" t="str">
        <f aca="false">IF(G33&lt;&gt;"","L1","")&amp;IF(H33&lt;&gt;"","L2","")&amp;IF(I33&lt;&gt;"","L3","")</f>
        <v>L1</v>
      </c>
      <c r="L33" s="40" t="s">
        <v>389</v>
      </c>
      <c r="M33" s="9" t="s">
        <v>350</v>
      </c>
      <c r="N33" s="44" t="s">
        <v>351</v>
      </c>
      <c r="O33" s="0"/>
      <c r="AIT33" s="9"/>
      <c r="AIU33" s="9"/>
      <c r="AIV33" s="9"/>
      <c r="AIW33" s="9"/>
      <c r="AIX33" s="9"/>
      <c r="AIY33" s="9"/>
      <c r="AIZ33" s="9"/>
      <c r="AJA33" s="9"/>
      <c r="AJB33" s="9"/>
      <c r="AJC33" s="9"/>
      <c r="AJD33" s="9"/>
      <c r="AJE33" s="9"/>
      <c r="AJF33" s="9"/>
      <c r="AJG33" s="9"/>
      <c r="AJH33" s="9"/>
      <c r="AJI33" s="9"/>
      <c r="AJJ33" s="9"/>
      <c r="AJK33" s="9"/>
      <c r="AJL33" s="9"/>
      <c r="AJM33" s="9"/>
      <c r="AJN33" s="9"/>
      <c r="AJO33" s="9"/>
      <c r="AJP33" s="9"/>
      <c r="AJQ33" s="9"/>
      <c r="AJR33" s="9"/>
      <c r="AJS33" s="9"/>
      <c r="AJT33" s="9"/>
      <c r="AJU33" s="9"/>
      <c r="AJV33" s="9"/>
      <c r="AJW33" s="9"/>
      <c r="AJX33" s="9"/>
      <c r="AJY33" s="9"/>
      <c r="AJZ33" s="9"/>
      <c r="AKA33" s="9"/>
      <c r="AKB33" s="9"/>
      <c r="AKC33" s="9"/>
      <c r="AKD33" s="9"/>
      <c r="AKE33" s="9"/>
      <c r="AKF33" s="9"/>
      <c r="AKG33" s="9"/>
      <c r="AKH33" s="9"/>
      <c r="AKI33" s="9"/>
      <c r="AKJ33" s="9"/>
      <c r="AKK33" s="9"/>
      <c r="AKL33" s="9"/>
      <c r="AKM33" s="9"/>
      <c r="AKN33" s="9"/>
      <c r="AKO33" s="9"/>
      <c r="AKP33" s="9"/>
      <c r="AKQ33" s="9"/>
      <c r="AKR33" s="9"/>
      <c r="AKS33" s="9"/>
      <c r="AKT33" s="9"/>
      <c r="AKU33" s="9"/>
      <c r="AKV33" s="9"/>
      <c r="AKW33" s="9"/>
      <c r="AKX33" s="9"/>
      <c r="AKY33" s="9"/>
      <c r="AKZ33" s="9"/>
      <c r="ALA33" s="9"/>
      <c r="ALB33" s="9"/>
      <c r="ALC33" s="9"/>
      <c r="ALD33" s="9"/>
      <c r="ALE33" s="9"/>
      <c r="ALF33" s="9"/>
      <c r="ALG33" s="9"/>
      <c r="ALH33" s="9"/>
      <c r="ALI33" s="9"/>
      <c r="ALJ33" s="9"/>
      <c r="ALK33" s="9"/>
      <c r="ALL33" s="9"/>
      <c r="ALM33" s="9"/>
      <c r="ALN33" s="9"/>
      <c r="ALO33" s="9"/>
      <c r="ALP33" s="9"/>
      <c r="ALQ33" s="9"/>
      <c r="ALR33" s="9"/>
      <c r="ALS33" s="9"/>
      <c r="ALT33" s="9"/>
      <c r="ALU33" s="9"/>
      <c r="ALV33" s="9"/>
      <c r="ALW33" s="9"/>
      <c r="ALX33" s="9"/>
      <c r="ALY33" s="9"/>
      <c r="ALZ33" s="9"/>
      <c r="AMA33" s="9"/>
      <c r="AMB33" s="9"/>
    </row>
    <row r="34" customFormat="false" ht="13.8" hidden="true" customHeight="false" outlineLevel="0" collapsed="false">
      <c r="B34" s="30" t="s">
        <v>386</v>
      </c>
      <c r="C34" s="40" t="s">
        <v>390</v>
      </c>
      <c r="D34" s="23" t="n">
        <v>3</v>
      </c>
      <c r="E34" s="9"/>
      <c r="F34" s="23" t="n">
        <v>0.04</v>
      </c>
      <c r="G34" s="32" t="n">
        <f aca="false">$F34*$D34</f>
        <v>0.12</v>
      </c>
      <c r="H34" s="9"/>
      <c r="I34" s="0"/>
      <c r="K34" s="83" t="str">
        <f aca="false">IF(G34&lt;&gt;"","L1","")&amp;IF(H34&lt;&gt;"","L2","")&amp;IF(I34&lt;&gt;"","L3","")</f>
        <v>L1</v>
      </c>
      <c r="L34" s="40" t="s">
        <v>359</v>
      </c>
      <c r="M34" s="40" t="s">
        <v>360</v>
      </c>
      <c r="N34" s="44" t="s">
        <v>361</v>
      </c>
      <c r="O34" s="0"/>
      <c r="AIT34" s="9"/>
      <c r="AIU34" s="9"/>
      <c r="AIV34" s="9"/>
      <c r="AIW34" s="9"/>
      <c r="AIX34" s="9"/>
      <c r="AIY34" s="9"/>
      <c r="AIZ34" s="9"/>
      <c r="AJA34" s="9"/>
      <c r="AJB34" s="9"/>
      <c r="AJC34" s="9"/>
      <c r="AJD34" s="9"/>
      <c r="AJE34" s="9"/>
      <c r="AJF34" s="9"/>
      <c r="AJG34" s="9"/>
      <c r="AJH34" s="9"/>
      <c r="AJI34" s="9"/>
      <c r="AJJ34" s="9"/>
      <c r="AJK34" s="9"/>
      <c r="AJL34" s="9"/>
      <c r="AJM34" s="9"/>
      <c r="AJN34" s="9"/>
      <c r="AJO34" s="9"/>
      <c r="AJP34" s="9"/>
      <c r="AJQ34" s="9"/>
      <c r="AJR34" s="9"/>
      <c r="AJS34" s="9"/>
      <c r="AJT34" s="9"/>
      <c r="AJU34" s="9"/>
      <c r="AJV34" s="9"/>
      <c r="AJW34" s="9"/>
      <c r="AJX34" s="9"/>
      <c r="AJY34" s="9"/>
      <c r="AJZ34" s="9"/>
      <c r="AKA34" s="9"/>
      <c r="AKB34" s="9"/>
      <c r="AKC34" s="9"/>
      <c r="AKD34" s="9"/>
      <c r="AKE34" s="9"/>
      <c r="AKF34" s="9"/>
      <c r="AKG34" s="9"/>
      <c r="AKH34" s="9"/>
      <c r="AKI34" s="9"/>
      <c r="AKJ34" s="9"/>
      <c r="AKK34" s="9"/>
      <c r="AKL34" s="9"/>
      <c r="AKM34" s="9"/>
      <c r="AKN34" s="9"/>
      <c r="AKO34" s="9"/>
      <c r="AKP34" s="9"/>
      <c r="AKQ34" s="9"/>
      <c r="AKR34" s="9"/>
      <c r="AKS34" s="9"/>
      <c r="AKT34" s="9"/>
      <c r="AKU34" s="9"/>
      <c r="AKV34" s="9"/>
      <c r="AKW34" s="9"/>
      <c r="AKX34" s="9"/>
      <c r="AKY34" s="9"/>
      <c r="AKZ34" s="9"/>
      <c r="ALA34" s="9"/>
      <c r="ALB34" s="9"/>
      <c r="ALC34" s="9"/>
      <c r="ALD34" s="9"/>
      <c r="ALE34" s="9"/>
      <c r="ALF34" s="9"/>
      <c r="ALG34" s="9"/>
      <c r="ALH34" s="9"/>
      <c r="ALI34" s="9"/>
      <c r="ALJ34" s="9"/>
      <c r="ALK34" s="9"/>
      <c r="ALL34" s="9"/>
      <c r="ALM34" s="9"/>
      <c r="ALN34" s="9"/>
      <c r="ALO34" s="9"/>
      <c r="ALP34" s="9"/>
      <c r="ALQ34" s="9"/>
      <c r="ALR34" s="9"/>
      <c r="ALS34" s="9"/>
      <c r="ALT34" s="9"/>
      <c r="ALU34" s="9"/>
      <c r="ALV34" s="9"/>
      <c r="ALW34" s="9"/>
      <c r="ALX34" s="9"/>
      <c r="ALY34" s="9"/>
      <c r="ALZ34" s="9"/>
      <c r="AMA34" s="9"/>
      <c r="AMB34" s="9"/>
    </row>
    <row r="35" customFormat="false" ht="13.8" hidden="true" customHeight="false" outlineLevel="0" collapsed="false">
      <c r="B35" s="30" t="s">
        <v>386</v>
      </c>
      <c r="C35" s="30" t="s">
        <v>269</v>
      </c>
      <c r="D35" s="23" t="n">
        <v>1</v>
      </c>
      <c r="E35" s="9"/>
      <c r="F35" s="23" t="n">
        <v>0.018</v>
      </c>
      <c r="G35" s="32" t="n">
        <f aca="false">$F35*$D35</f>
        <v>0.018</v>
      </c>
      <c r="H35" s="9"/>
      <c r="I35" s="0"/>
      <c r="K35" s="83" t="str">
        <f aca="false">IF(G35&lt;&gt;"","L1","")&amp;IF(H35&lt;&gt;"","L2","")&amp;IF(I35&lt;&gt;"","L3","")</f>
        <v>L1</v>
      </c>
      <c r="L35" s="40" t="s">
        <v>359</v>
      </c>
      <c r="M35" s="40" t="s">
        <v>360</v>
      </c>
      <c r="N35" s="44" t="s">
        <v>361</v>
      </c>
      <c r="O35" s="0"/>
      <c r="AIT35" s="9"/>
      <c r="AIU35" s="9"/>
      <c r="AIV35" s="9"/>
      <c r="AIW35" s="9"/>
      <c r="AIX35" s="9"/>
      <c r="AIY35" s="9"/>
      <c r="AIZ35" s="9"/>
      <c r="AJA35" s="9"/>
      <c r="AJB35" s="9"/>
      <c r="AJC35" s="9"/>
      <c r="AJD35" s="9"/>
      <c r="AJE35" s="9"/>
      <c r="AJF35" s="9"/>
      <c r="AJG35" s="9"/>
      <c r="AJH35" s="9"/>
      <c r="AJI35" s="9"/>
      <c r="AJJ35" s="9"/>
      <c r="AJK35" s="9"/>
      <c r="AJL35" s="9"/>
      <c r="AJM35" s="9"/>
      <c r="AJN35" s="9"/>
      <c r="AJO35" s="9"/>
      <c r="AJP35" s="9"/>
      <c r="AJQ35" s="9"/>
      <c r="AJR35" s="9"/>
      <c r="AJS35" s="9"/>
      <c r="AJT35" s="9"/>
      <c r="AJU35" s="9"/>
      <c r="AJV35" s="9"/>
      <c r="AJW35" s="9"/>
      <c r="AJX35" s="9"/>
      <c r="AJY35" s="9"/>
      <c r="AJZ35" s="9"/>
      <c r="AKA35" s="9"/>
      <c r="AKB35" s="9"/>
      <c r="AKC35" s="9"/>
      <c r="AKD35" s="9"/>
      <c r="AKE35" s="9"/>
      <c r="AKF35" s="9"/>
      <c r="AKG35" s="9"/>
      <c r="AKH35" s="9"/>
      <c r="AKI35" s="9"/>
      <c r="AKJ35" s="9"/>
      <c r="AKK35" s="9"/>
      <c r="AKL35" s="9"/>
      <c r="AKM35" s="9"/>
      <c r="AKN35" s="9"/>
      <c r="AKO35" s="9"/>
      <c r="AKP35" s="9"/>
      <c r="AKQ35" s="9"/>
      <c r="AKR35" s="9"/>
      <c r="AKS35" s="9"/>
      <c r="AKT35" s="9"/>
      <c r="AKU35" s="9"/>
      <c r="AKV35" s="9"/>
      <c r="AKW35" s="9"/>
      <c r="AKX35" s="9"/>
      <c r="AKY35" s="9"/>
      <c r="AKZ35" s="9"/>
      <c r="ALA35" s="9"/>
      <c r="ALB35" s="9"/>
      <c r="ALC35" s="9"/>
      <c r="ALD35" s="9"/>
      <c r="ALE35" s="9"/>
      <c r="ALF35" s="9"/>
      <c r="ALG35" s="9"/>
      <c r="ALH35" s="9"/>
      <c r="ALI35" s="9"/>
      <c r="ALJ35" s="9"/>
      <c r="ALK35" s="9"/>
      <c r="ALL35" s="9"/>
      <c r="ALM35" s="9"/>
      <c r="ALN35" s="9"/>
      <c r="ALO35" s="9"/>
      <c r="ALP35" s="9"/>
      <c r="ALQ35" s="9"/>
      <c r="ALR35" s="9"/>
      <c r="ALS35" s="9"/>
      <c r="ALT35" s="9"/>
      <c r="ALU35" s="9"/>
      <c r="ALV35" s="9"/>
      <c r="ALW35" s="9"/>
      <c r="ALX35" s="9"/>
      <c r="ALY35" s="9"/>
      <c r="ALZ35" s="9"/>
      <c r="AMA35" s="9"/>
      <c r="AMB35" s="9"/>
    </row>
    <row r="36" customFormat="false" ht="12.8" hidden="true" customHeight="false" outlineLevel="0" collapsed="false">
      <c r="B36" s="30" t="s">
        <v>386</v>
      </c>
      <c r="C36" s="40" t="s">
        <v>391</v>
      </c>
      <c r="D36" s="23" t="n">
        <v>1</v>
      </c>
      <c r="E36" s="41"/>
      <c r="F36" s="11" t="n">
        <v>1.5</v>
      </c>
      <c r="G36" s="9"/>
      <c r="H36" s="9"/>
      <c r="I36" s="39" t="n">
        <f aca="false">$F36*$D36</f>
        <v>1.5</v>
      </c>
      <c r="K36" s="83" t="str">
        <f aca="false">IF(G36&lt;&gt;"","L1","")&amp;IF(H36&lt;&gt;"","L2","")&amp;IF(I36&lt;&gt;"","L3","")</f>
        <v>L3</v>
      </c>
      <c r="L36" s="40" t="s">
        <v>370</v>
      </c>
      <c r="M36" s="9" t="s">
        <v>350</v>
      </c>
      <c r="N36" s="44" t="s">
        <v>351</v>
      </c>
      <c r="AIT36" s="9"/>
      <c r="AIU36" s="9"/>
      <c r="AIV36" s="9"/>
      <c r="AIW36" s="9"/>
      <c r="AIX36" s="9"/>
      <c r="AIY36" s="9"/>
      <c r="AIZ36" s="9"/>
      <c r="AJA36" s="9"/>
      <c r="AJB36" s="9"/>
      <c r="AJC36" s="9"/>
      <c r="AJD36" s="9"/>
      <c r="AJE36" s="9"/>
      <c r="AJF36" s="9"/>
      <c r="AJG36" s="9"/>
      <c r="AJH36" s="9"/>
      <c r="AJI36" s="9"/>
      <c r="AJJ36" s="9"/>
      <c r="AJK36" s="9"/>
      <c r="AJL36" s="9"/>
      <c r="AJM36" s="9"/>
      <c r="AJN36" s="9"/>
      <c r="AJO36" s="9"/>
      <c r="AJP36" s="9"/>
      <c r="AJQ36" s="9"/>
      <c r="AJR36" s="9"/>
      <c r="AJS36" s="9"/>
      <c r="AJT36" s="9"/>
      <c r="AJU36" s="9"/>
      <c r="AJV36" s="9"/>
      <c r="AJW36" s="9"/>
      <c r="AJX36" s="9"/>
      <c r="AJY36" s="9"/>
      <c r="AJZ36" s="9"/>
      <c r="AKA36" s="9"/>
      <c r="AKB36" s="9"/>
      <c r="AKC36" s="9"/>
      <c r="AKD36" s="9"/>
      <c r="AKE36" s="9"/>
      <c r="AKF36" s="9"/>
      <c r="AKG36" s="9"/>
      <c r="AKH36" s="9"/>
      <c r="AKI36" s="9"/>
      <c r="AKJ36" s="9"/>
      <c r="AKK36" s="9"/>
      <c r="AKL36" s="9"/>
      <c r="AKM36" s="9"/>
      <c r="AKN36" s="9"/>
      <c r="AKO36" s="9"/>
      <c r="AKP36" s="9"/>
      <c r="AKQ36" s="9"/>
      <c r="AKR36" s="9"/>
      <c r="AKS36" s="9"/>
      <c r="AKT36" s="9"/>
      <c r="AKU36" s="9"/>
      <c r="AKV36" s="9"/>
      <c r="AKW36" s="9"/>
      <c r="AKX36" s="9"/>
      <c r="AKY36" s="9"/>
      <c r="AKZ36" s="9"/>
      <c r="ALA36" s="9"/>
      <c r="ALB36" s="9"/>
      <c r="ALC36" s="9"/>
      <c r="ALD36" s="9"/>
      <c r="ALE36" s="9"/>
      <c r="ALF36" s="9"/>
      <c r="ALG36" s="9"/>
      <c r="ALH36" s="9"/>
      <c r="ALI36" s="9"/>
      <c r="ALJ36" s="9"/>
      <c r="ALK36" s="9"/>
      <c r="ALL36" s="9"/>
      <c r="ALM36" s="9"/>
      <c r="ALN36" s="9"/>
      <c r="ALO36" s="9"/>
      <c r="ALP36" s="9"/>
      <c r="ALQ36" s="9"/>
      <c r="ALR36" s="9"/>
      <c r="ALS36" s="9"/>
      <c r="ALT36" s="9"/>
      <c r="ALU36" s="9"/>
      <c r="ALV36" s="9"/>
      <c r="ALW36" s="9"/>
      <c r="ALX36" s="9"/>
      <c r="ALY36" s="9"/>
      <c r="ALZ36" s="9"/>
      <c r="AMA36" s="9"/>
      <c r="AMB36" s="9"/>
    </row>
    <row r="37" customFormat="false" ht="12.8" hidden="true" customHeight="false" outlineLevel="0" collapsed="false">
      <c r="B37" s="30" t="s">
        <v>386</v>
      </c>
      <c r="C37" s="40" t="s">
        <v>392</v>
      </c>
      <c r="D37" s="23" t="n">
        <v>1</v>
      </c>
      <c r="E37" s="41"/>
      <c r="F37" s="11" t="n">
        <v>1.5</v>
      </c>
      <c r="G37" s="9"/>
      <c r="H37" s="9"/>
      <c r="I37" s="39" t="n">
        <f aca="false">$F37*$D37</f>
        <v>1.5</v>
      </c>
      <c r="K37" s="83" t="str">
        <f aca="false">IF(G37&lt;&gt;"","L1","")&amp;IF(H37&lt;&gt;"","L2","")&amp;IF(I37&lt;&gt;"","L3","")</f>
        <v>L3</v>
      </c>
      <c r="L37" s="40" t="s">
        <v>370</v>
      </c>
      <c r="M37" s="9" t="s">
        <v>350</v>
      </c>
      <c r="N37" s="44" t="s">
        <v>351</v>
      </c>
      <c r="O37" s="0"/>
      <c r="AIT37" s="9"/>
      <c r="AIU37" s="9"/>
      <c r="AIV37" s="9"/>
      <c r="AIW37" s="9"/>
      <c r="AIX37" s="9"/>
      <c r="AIY37" s="9"/>
      <c r="AIZ37" s="9"/>
      <c r="AJA37" s="9"/>
      <c r="AJB37" s="9"/>
      <c r="AJC37" s="9"/>
      <c r="AJD37" s="9"/>
      <c r="AJE37" s="9"/>
      <c r="AJF37" s="9"/>
      <c r="AJG37" s="9"/>
      <c r="AJH37" s="9"/>
      <c r="AJI37" s="9"/>
      <c r="AJJ37" s="9"/>
      <c r="AJK37" s="9"/>
      <c r="AJL37" s="9"/>
      <c r="AJM37" s="9"/>
      <c r="AJN37" s="9"/>
      <c r="AJO37" s="9"/>
      <c r="AJP37" s="9"/>
      <c r="AJQ37" s="9"/>
      <c r="AJR37" s="9"/>
      <c r="AJS37" s="9"/>
      <c r="AJT37" s="9"/>
      <c r="AJU37" s="9"/>
      <c r="AJV37" s="9"/>
      <c r="AJW37" s="9"/>
      <c r="AJX37" s="9"/>
      <c r="AJY37" s="9"/>
      <c r="AJZ37" s="9"/>
      <c r="AKA37" s="9"/>
      <c r="AKB37" s="9"/>
      <c r="AKC37" s="9"/>
      <c r="AKD37" s="9"/>
      <c r="AKE37" s="9"/>
      <c r="AKF37" s="9"/>
      <c r="AKG37" s="9"/>
      <c r="AKH37" s="9"/>
      <c r="AKI37" s="9"/>
      <c r="AKJ37" s="9"/>
      <c r="AKK37" s="9"/>
      <c r="AKL37" s="9"/>
      <c r="AKM37" s="9"/>
      <c r="AKN37" s="9"/>
      <c r="AKO37" s="9"/>
      <c r="AKP37" s="9"/>
      <c r="AKQ37" s="9"/>
      <c r="AKR37" s="9"/>
      <c r="AKS37" s="9"/>
      <c r="AKT37" s="9"/>
      <c r="AKU37" s="9"/>
      <c r="AKV37" s="9"/>
      <c r="AKW37" s="9"/>
      <c r="AKX37" s="9"/>
      <c r="AKY37" s="9"/>
      <c r="AKZ37" s="9"/>
      <c r="ALA37" s="9"/>
      <c r="ALB37" s="9"/>
      <c r="ALC37" s="9"/>
      <c r="ALD37" s="9"/>
      <c r="ALE37" s="9"/>
      <c r="ALF37" s="9"/>
      <c r="ALG37" s="9"/>
      <c r="ALH37" s="9"/>
      <c r="ALI37" s="9"/>
      <c r="ALJ37" s="9"/>
      <c r="ALK37" s="9"/>
      <c r="ALL37" s="9"/>
      <c r="ALM37" s="9"/>
      <c r="ALN37" s="9"/>
      <c r="ALO37" s="9"/>
      <c r="ALP37" s="9"/>
      <c r="ALQ37" s="9"/>
      <c r="ALR37" s="9"/>
      <c r="ALS37" s="9"/>
      <c r="ALT37" s="9"/>
      <c r="ALU37" s="9"/>
      <c r="ALV37" s="9"/>
      <c r="ALW37" s="9"/>
      <c r="ALX37" s="9"/>
      <c r="ALY37" s="9"/>
      <c r="ALZ37" s="9"/>
      <c r="AMA37" s="9"/>
      <c r="AMB37" s="9"/>
    </row>
    <row r="38" customFormat="false" ht="12.8" hidden="true" customHeight="false" outlineLevel="0" collapsed="false">
      <c r="B38" s="30" t="s">
        <v>386</v>
      </c>
      <c r="C38" s="40" t="s">
        <v>369</v>
      </c>
      <c r="D38" s="23" t="n">
        <v>4</v>
      </c>
      <c r="E38" s="41"/>
      <c r="F38" s="23" t="n">
        <v>0.1</v>
      </c>
      <c r="G38" s="9"/>
      <c r="H38" s="9"/>
      <c r="I38" s="32" t="n">
        <f aca="false">$F38*$D38</f>
        <v>0.4</v>
      </c>
      <c r="K38" s="83" t="str">
        <f aca="false">IF(G38&lt;&gt;"","L1","")&amp;IF(H38&lt;&gt;"","L2","")&amp;IF(I38&lt;&gt;"","L3","")</f>
        <v>L3</v>
      </c>
      <c r="L38" s="40" t="s">
        <v>370</v>
      </c>
      <c r="M38" s="40" t="s">
        <v>350</v>
      </c>
      <c r="N38" s="44" t="s">
        <v>351</v>
      </c>
      <c r="O38" s="0"/>
      <c r="AIT38" s="9"/>
      <c r="AIU38" s="9"/>
      <c r="AIV38" s="9"/>
      <c r="AIW38" s="9"/>
      <c r="AIX38" s="9"/>
      <c r="AIY38" s="9"/>
      <c r="AIZ38" s="9"/>
      <c r="AJA38" s="9"/>
      <c r="AJB38" s="9"/>
      <c r="AJC38" s="9"/>
      <c r="AJD38" s="9"/>
      <c r="AJE38" s="9"/>
      <c r="AJF38" s="9"/>
      <c r="AJG38" s="9"/>
      <c r="AJH38" s="9"/>
      <c r="AJI38" s="9"/>
      <c r="AJJ38" s="9"/>
      <c r="AJK38" s="9"/>
      <c r="AJL38" s="9"/>
      <c r="AJM38" s="9"/>
      <c r="AJN38" s="9"/>
      <c r="AJO38" s="9"/>
      <c r="AJP38" s="9"/>
      <c r="AJQ38" s="9"/>
      <c r="AJR38" s="9"/>
      <c r="AJS38" s="9"/>
      <c r="AJT38" s="9"/>
      <c r="AJU38" s="9"/>
      <c r="AJV38" s="9"/>
      <c r="AJW38" s="9"/>
      <c r="AJX38" s="9"/>
      <c r="AJY38" s="9"/>
      <c r="AJZ38" s="9"/>
      <c r="AKA38" s="9"/>
      <c r="AKB38" s="9"/>
      <c r="AKC38" s="9"/>
      <c r="AKD38" s="9"/>
      <c r="AKE38" s="9"/>
      <c r="AKF38" s="9"/>
      <c r="AKG38" s="9"/>
      <c r="AKH38" s="9"/>
      <c r="AKI38" s="9"/>
      <c r="AKJ38" s="9"/>
      <c r="AKK38" s="9"/>
      <c r="AKL38" s="9"/>
      <c r="AKM38" s="9"/>
      <c r="AKN38" s="9"/>
      <c r="AKO38" s="9"/>
      <c r="AKP38" s="9"/>
      <c r="AKQ38" s="9"/>
      <c r="AKR38" s="9"/>
      <c r="AKS38" s="9"/>
      <c r="AKT38" s="9"/>
      <c r="AKU38" s="9"/>
      <c r="AKV38" s="9"/>
      <c r="AKW38" s="9"/>
      <c r="AKX38" s="9"/>
      <c r="AKY38" s="9"/>
      <c r="AKZ38" s="9"/>
      <c r="ALA38" s="9"/>
      <c r="ALB38" s="9"/>
      <c r="ALC38" s="9"/>
      <c r="ALD38" s="9"/>
      <c r="ALE38" s="9"/>
      <c r="ALF38" s="9"/>
      <c r="ALG38" s="9"/>
      <c r="ALH38" s="9"/>
      <c r="ALI38" s="9"/>
      <c r="ALJ38" s="9"/>
      <c r="ALK38" s="9"/>
      <c r="ALL38" s="9"/>
      <c r="ALM38" s="9"/>
      <c r="ALN38" s="9"/>
      <c r="ALO38" s="9"/>
      <c r="ALP38" s="9"/>
      <c r="ALQ38" s="9"/>
      <c r="ALR38" s="9"/>
      <c r="ALS38" s="9"/>
      <c r="ALT38" s="9"/>
      <c r="ALU38" s="9"/>
      <c r="ALV38" s="9"/>
      <c r="ALW38" s="9"/>
      <c r="ALX38" s="9"/>
      <c r="ALY38" s="9"/>
      <c r="ALZ38" s="9"/>
      <c r="AMA38" s="9"/>
      <c r="AMB38" s="9"/>
    </row>
    <row r="39" customFormat="false" ht="12.8" hidden="true" customHeight="false" outlineLevel="0" collapsed="false">
      <c r="B39" s="30" t="s">
        <v>386</v>
      </c>
      <c r="C39" s="30" t="s">
        <v>383</v>
      </c>
      <c r="D39" s="23" t="n">
        <v>1</v>
      </c>
      <c r="E39" s="9"/>
      <c r="F39" s="11" t="n">
        <v>0.095</v>
      </c>
      <c r="G39" s="9"/>
      <c r="H39" s="9"/>
      <c r="I39" s="32" t="n">
        <f aca="false">$F39*$D39</f>
        <v>0.095</v>
      </c>
      <c r="K39" s="83" t="str">
        <f aca="false">IF(G39&lt;&gt;"","L1","")&amp;IF(H39&lt;&gt;"","L2","")&amp;IF(I39&lt;&gt;"","L3","")</f>
        <v>L3</v>
      </c>
      <c r="L39" s="40" t="s">
        <v>393</v>
      </c>
      <c r="M39" s="9" t="s">
        <v>385</v>
      </c>
      <c r="N39" s="44" t="s">
        <v>361</v>
      </c>
      <c r="O39" s="0"/>
      <c r="AIT39" s="9"/>
      <c r="AIU39" s="9"/>
      <c r="AIV39" s="9"/>
      <c r="AIW39" s="9"/>
      <c r="AIX39" s="9"/>
      <c r="AIY39" s="9"/>
      <c r="AIZ39" s="9"/>
      <c r="AJA39" s="9"/>
      <c r="AJB39" s="9"/>
      <c r="AJC39" s="9"/>
      <c r="AJD39" s="9"/>
      <c r="AJE39" s="9"/>
      <c r="AJF39" s="9"/>
      <c r="AJG39" s="9"/>
      <c r="AJH39" s="9"/>
      <c r="AJI39" s="9"/>
      <c r="AJJ39" s="9"/>
      <c r="AJK39" s="9"/>
      <c r="AJL39" s="9"/>
      <c r="AJM39" s="9"/>
      <c r="AJN39" s="9"/>
      <c r="AJO39" s="9"/>
      <c r="AJP39" s="9"/>
      <c r="AJQ39" s="9"/>
      <c r="AJR39" s="9"/>
      <c r="AJS39" s="9"/>
      <c r="AJT39" s="9"/>
      <c r="AJU39" s="9"/>
      <c r="AJV39" s="9"/>
      <c r="AJW39" s="9"/>
      <c r="AJX39" s="9"/>
      <c r="AJY39" s="9"/>
      <c r="AJZ39" s="9"/>
      <c r="AKA39" s="9"/>
      <c r="AKB39" s="9"/>
      <c r="AKC39" s="9"/>
      <c r="AKD39" s="9"/>
      <c r="AKE39" s="9"/>
      <c r="AKF39" s="9"/>
      <c r="AKG39" s="9"/>
      <c r="AKH39" s="9"/>
      <c r="AKI39" s="9"/>
      <c r="AKJ39" s="9"/>
      <c r="AKK39" s="9"/>
      <c r="AKL39" s="9"/>
      <c r="AKM39" s="9"/>
      <c r="AKN39" s="9"/>
      <c r="AKO39" s="9"/>
      <c r="AKP39" s="9"/>
      <c r="AKQ39" s="9"/>
      <c r="AKR39" s="9"/>
      <c r="AKS39" s="9"/>
      <c r="AKT39" s="9"/>
      <c r="AKU39" s="9"/>
      <c r="AKV39" s="9"/>
      <c r="AKW39" s="9"/>
      <c r="AKX39" s="9"/>
      <c r="AKY39" s="9"/>
      <c r="AKZ39" s="9"/>
      <c r="ALA39" s="9"/>
      <c r="ALB39" s="9"/>
      <c r="ALC39" s="9"/>
      <c r="ALD39" s="9"/>
      <c r="ALE39" s="9"/>
      <c r="ALF39" s="9"/>
      <c r="ALG39" s="9"/>
      <c r="ALH39" s="9"/>
      <c r="ALI39" s="9"/>
      <c r="ALJ39" s="9"/>
      <c r="ALK39" s="9"/>
      <c r="ALL39" s="9"/>
      <c r="ALM39" s="9"/>
      <c r="ALN39" s="9"/>
      <c r="ALO39" s="9"/>
      <c r="ALP39" s="9"/>
      <c r="ALQ39" s="9"/>
      <c r="ALR39" s="9"/>
      <c r="ALS39" s="9"/>
      <c r="ALT39" s="9"/>
      <c r="ALU39" s="9"/>
      <c r="ALV39" s="9"/>
      <c r="ALW39" s="9"/>
      <c r="ALX39" s="9"/>
      <c r="ALY39" s="9"/>
      <c r="ALZ39" s="9"/>
      <c r="AMA39" s="9"/>
      <c r="AMB39" s="9"/>
    </row>
    <row r="40" customFormat="false" ht="12.8" hidden="true" customHeight="false" outlineLevel="0" collapsed="false">
      <c r="B40" s="40" t="s">
        <v>394</v>
      </c>
      <c r="C40" s="40" t="s">
        <v>362</v>
      </c>
      <c r="D40" s="23" t="n">
        <v>0</v>
      </c>
      <c r="E40" s="33" t="n">
        <f aca="false">2*2800+2*3400+2*1400+2*800</f>
        <v>16800</v>
      </c>
      <c r="F40" s="32" t="n">
        <f aca="false">D40*220*500*E40/1000/1000/1000</f>
        <v>0</v>
      </c>
      <c r="G40" s="9"/>
      <c r="H40" s="32" t="n">
        <f aca="false">$F40*$D40</f>
        <v>0</v>
      </c>
      <c r="I40" s="9"/>
      <c r="K40" s="83" t="str">
        <f aca="false">IF(G40&lt;&gt;"","L1","")&amp;IF(H40&lt;&gt;"","L2","")&amp;IF(I40&lt;&gt;"","L3","")</f>
        <v>L2</v>
      </c>
      <c r="L40" s="40" t="s">
        <v>395</v>
      </c>
      <c r="M40" s="40" t="s">
        <v>350</v>
      </c>
      <c r="N40" s="44" t="s">
        <v>351</v>
      </c>
      <c r="O40" s="0"/>
      <c r="AIT40" s="9"/>
      <c r="AIU40" s="9"/>
      <c r="AIV40" s="9"/>
      <c r="AIW40" s="9"/>
      <c r="AIX40" s="9"/>
      <c r="AIY40" s="9"/>
      <c r="AIZ40" s="9"/>
      <c r="AJA40" s="9"/>
      <c r="AJB40" s="9"/>
      <c r="AJC40" s="9"/>
      <c r="AJD40" s="9"/>
      <c r="AJE40" s="9"/>
      <c r="AJF40" s="9"/>
      <c r="AJG40" s="9"/>
      <c r="AJH40" s="9"/>
      <c r="AJI40" s="9"/>
      <c r="AJJ40" s="9"/>
      <c r="AJK40" s="9"/>
      <c r="AJL40" s="9"/>
      <c r="AJM40" s="9"/>
      <c r="AJN40" s="9"/>
      <c r="AJO40" s="9"/>
      <c r="AJP40" s="9"/>
      <c r="AJQ40" s="9"/>
      <c r="AJR40" s="9"/>
      <c r="AJS40" s="9"/>
      <c r="AJT40" s="9"/>
      <c r="AJU40" s="9"/>
      <c r="AJV40" s="9"/>
      <c r="AJW40" s="9"/>
      <c r="AJX40" s="9"/>
      <c r="AJY40" s="9"/>
      <c r="AJZ40" s="9"/>
      <c r="AKA40" s="9"/>
      <c r="AKB40" s="9"/>
      <c r="AKC40" s="9"/>
      <c r="AKD40" s="9"/>
      <c r="AKE40" s="9"/>
      <c r="AKF40" s="9"/>
      <c r="AKG40" s="9"/>
      <c r="AKH40" s="9"/>
      <c r="AKI40" s="9"/>
      <c r="AKJ40" s="9"/>
      <c r="AKK40" s="9"/>
      <c r="AKL40" s="9"/>
      <c r="AKM40" s="9"/>
      <c r="AKN40" s="9"/>
      <c r="AKO40" s="9"/>
      <c r="AKP40" s="9"/>
      <c r="AKQ40" s="9"/>
      <c r="AKR40" s="9"/>
      <c r="AKS40" s="9"/>
      <c r="AKT40" s="9"/>
      <c r="AKU40" s="9"/>
      <c r="AKV40" s="9"/>
      <c r="AKW40" s="9"/>
      <c r="AKX40" s="9"/>
      <c r="AKY40" s="9"/>
      <c r="AKZ40" s="9"/>
      <c r="ALA40" s="9"/>
      <c r="ALB40" s="9"/>
      <c r="ALC40" s="9"/>
      <c r="ALD40" s="9"/>
      <c r="ALE40" s="9"/>
      <c r="ALF40" s="9"/>
      <c r="ALG40" s="9"/>
      <c r="ALH40" s="9"/>
      <c r="ALI40" s="9"/>
      <c r="ALJ40" s="9"/>
      <c r="ALK40" s="9"/>
      <c r="ALL40" s="9"/>
      <c r="ALM40" s="9"/>
      <c r="ALN40" s="9"/>
      <c r="ALO40" s="9"/>
      <c r="ALP40" s="9"/>
      <c r="ALQ40" s="9"/>
      <c r="ALR40" s="9"/>
      <c r="ALS40" s="9"/>
      <c r="ALT40" s="9"/>
      <c r="ALU40" s="9"/>
      <c r="ALV40" s="9"/>
      <c r="ALW40" s="9"/>
      <c r="ALX40" s="9"/>
      <c r="ALY40" s="9"/>
      <c r="ALZ40" s="9"/>
      <c r="AMA40" s="9"/>
      <c r="AMB40" s="9"/>
    </row>
    <row r="41" customFormat="false" ht="13.8" hidden="false" customHeight="false" outlineLevel="0" collapsed="false">
      <c r="B41" s="30" t="s">
        <v>394</v>
      </c>
      <c r="C41" s="30" t="s">
        <v>364</v>
      </c>
      <c r="D41" s="23" t="n">
        <v>1</v>
      </c>
      <c r="E41" s="33" t="n">
        <f aca="false">7*3250+2*1250</f>
        <v>25250</v>
      </c>
      <c r="F41" s="32" t="n">
        <f aca="false">D41*160*300*E41/1000/1000/1000</f>
        <v>1.212</v>
      </c>
      <c r="G41" s="9"/>
      <c r="H41" s="32" t="n">
        <f aca="false">$F41*$D41</f>
        <v>1.212</v>
      </c>
      <c r="I41" s="0"/>
      <c r="K41" s="83" t="str">
        <f aca="false">IF(G41&lt;&gt;"","L1","")&amp;IF(H41&lt;&gt;"","L2","")&amp;IF(I41&lt;&gt;"","L3","")</f>
        <v>L2</v>
      </c>
      <c r="L41" s="40" t="s">
        <v>395</v>
      </c>
      <c r="M41" s="40" t="s">
        <v>350</v>
      </c>
      <c r="N41" s="44" t="s">
        <v>351</v>
      </c>
      <c r="O41" s="0"/>
      <c r="AIT41" s="9"/>
      <c r="AIU41" s="9"/>
      <c r="AIV41" s="9"/>
      <c r="AIW41" s="9"/>
      <c r="AIX41" s="9"/>
      <c r="AIY41" s="9"/>
      <c r="AIZ41" s="9"/>
      <c r="AJA41" s="9"/>
      <c r="AJB41" s="9"/>
      <c r="AJC41" s="9"/>
      <c r="AJD41" s="9"/>
      <c r="AJE41" s="9"/>
      <c r="AJF41" s="9"/>
      <c r="AJG41" s="9"/>
      <c r="AJH41" s="9"/>
      <c r="AJI41" s="9"/>
      <c r="AJJ41" s="9"/>
      <c r="AJK41" s="9"/>
      <c r="AJL41" s="9"/>
      <c r="AJM41" s="9"/>
      <c r="AJN41" s="9"/>
      <c r="AJO41" s="9"/>
      <c r="AJP41" s="9"/>
      <c r="AJQ41" s="9"/>
      <c r="AJR41" s="9"/>
      <c r="AJS41" s="9"/>
      <c r="AJT41" s="9"/>
      <c r="AJU41" s="9"/>
      <c r="AJV41" s="9"/>
      <c r="AJW41" s="9"/>
      <c r="AJX41" s="9"/>
      <c r="AJY41" s="9"/>
      <c r="AJZ41" s="9"/>
      <c r="AKA41" s="9"/>
      <c r="AKB41" s="9"/>
      <c r="AKC41" s="9"/>
      <c r="AKD41" s="9"/>
      <c r="AKE41" s="9"/>
      <c r="AKF41" s="9"/>
      <c r="AKG41" s="9"/>
      <c r="AKH41" s="9"/>
      <c r="AKI41" s="9"/>
      <c r="AKJ41" s="9"/>
      <c r="AKK41" s="9"/>
      <c r="AKL41" s="9"/>
      <c r="AKM41" s="9"/>
      <c r="AKN41" s="9"/>
      <c r="AKO41" s="9"/>
      <c r="AKP41" s="9"/>
      <c r="AKQ41" s="9"/>
      <c r="AKR41" s="9"/>
      <c r="AKS41" s="9"/>
      <c r="AKT41" s="9"/>
      <c r="AKU41" s="9"/>
      <c r="AKV41" s="9"/>
      <c r="AKW41" s="9"/>
      <c r="AKX41" s="9"/>
      <c r="AKY41" s="9"/>
      <c r="AKZ41" s="9"/>
      <c r="ALA41" s="9"/>
      <c r="ALB41" s="9"/>
      <c r="ALC41" s="9"/>
      <c r="ALD41" s="9"/>
      <c r="ALE41" s="9"/>
      <c r="ALF41" s="9"/>
      <c r="ALG41" s="9"/>
      <c r="ALH41" s="9"/>
      <c r="ALI41" s="9"/>
      <c r="ALJ41" s="9"/>
      <c r="ALK41" s="9"/>
      <c r="ALL41" s="9"/>
      <c r="ALM41" s="9"/>
      <c r="ALN41" s="9"/>
      <c r="ALO41" s="9"/>
      <c r="ALP41" s="9"/>
      <c r="ALQ41" s="9"/>
      <c r="ALR41" s="9"/>
      <c r="ALS41" s="9"/>
      <c r="ALT41" s="9"/>
      <c r="ALU41" s="9"/>
      <c r="ALV41" s="9"/>
      <c r="ALW41" s="9"/>
      <c r="ALX41" s="9"/>
      <c r="ALY41" s="9"/>
      <c r="ALZ41" s="9"/>
      <c r="AMA41" s="9"/>
      <c r="AMB41" s="9"/>
    </row>
    <row r="42" customFormat="false" ht="12.8" hidden="true" customHeight="false" outlineLevel="0" collapsed="false">
      <c r="B42" s="40" t="s">
        <v>394</v>
      </c>
      <c r="C42" s="30" t="s">
        <v>264</v>
      </c>
      <c r="D42" s="23" t="n">
        <v>2</v>
      </c>
      <c r="E42" s="9"/>
      <c r="F42" s="23" t="n">
        <v>0.018</v>
      </c>
      <c r="G42" s="9"/>
      <c r="H42" s="32" t="n">
        <f aca="false">$F42*$D42</f>
        <v>0.036</v>
      </c>
      <c r="I42" s="9"/>
      <c r="K42" s="83" t="str">
        <f aca="false">IF(G42&lt;&gt;"","L1","")&amp;IF(H42&lt;&gt;"","L2","")&amp;IF(I42&lt;&gt;"","L3","")</f>
        <v>L2</v>
      </c>
      <c r="L42" s="40" t="s">
        <v>396</v>
      </c>
      <c r="M42" s="40" t="s">
        <v>360</v>
      </c>
      <c r="N42" s="44" t="s">
        <v>361</v>
      </c>
      <c r="O42" s="0"/>
      <c r="AIT42" s="9"/>
      <c r="AIU42" s="9"/>
      <c r="AIV42" s="9"/>
      <c r="AIW42" s="9"/>
      <c r="AIX42" s="9"/>
      <c r="AIY42" s="9"/>
      <c r="AIZ42" s="9"/>
      <c r="AJA42" s="9"/>
      <c r="AJB42" s="9"/>
      <c r="AJC42" s="9"/>
      <c r="AJD42" s="9"/>
      <c r="AJE42" s="9"/>
      <c r="AJF42" s="9"/>
      <c r="AJG42" s="9"/>
      <c r="AJH42" s="9"/>
      <c r="AJI42" s="9"/>
      <c r="AJJ42" s="9"/>
      <c r="AJK42" s="9"/>
      <c r="AJL42" s="9"/>
      <c r="AJM42" s="9"/>
      <c r="AJN42" s="9"/>
      <c r="AJO42" s="9"/>
      <c r="AJP42" s="9"/>
      <c r="AJQ42" s="9"/>
      <c r="AJR42" s="9"/>
      <c r="AJS42" s="9"/>
      <c r="AJT42" s="9"/>
      <c r="AJU42" s="9"/>
      <c r="AJV42" s="9"/>
      <c r="AJW42" s="9"/>
      <c r="AJX42" s="9"/>
      <c r="AJY42" s="9"/>
      <c r="AJZ42" s="9"/>
      <c r="AKA42" s="9"/>
      <c r="AKB42" s="9"/>
      <c r="AKC42" s="9"/>
      <c r="AKD42" s="9"/>
      <c r="AKE42" s="9"/>
      <c r="AKF42" s="9"/>
      <c r="AKG42" s="9"/>
      <c r="AKH42" s="9"/>
      <c r="AKI42" s="9"/>
      <c r="AKJ42" s="9"/>
      <c r="AKK42" s="9"/>
      <c r="AKL42" s="9"/>
      <c r="AKM42" s="9"/>
      <c r="AKN42" s="9"/>
      <c r="AKO42" s="9"/>
      <c r="AKP42" s="9"/>
      <c r="AKQ42" s="9"/>
      <c r="AKR42" s="9"/>
      <c r="AKS42" s="9"/>
      <c r="AKT42" s="9"/>
      <c r="AKU42" s="9"/>
      <c r="AKV42" s="9"/>
      <c r="AKW42" s="9"/>
      <c r="AKX42" s="9"/>
      <c r="AKY42" s="9"/>
      <c r="AKZ42" s="9"/>
      <c r="ALA42" s="9"/>
      <c r="ALB42" s="9"/>
      <c r="ALC42" s="9"/>
      <c r="ALD42" s="9"/>
      <c r="ALE42" s="9"/>
      <c r="ALF42" s="9"/>
      <c r="ALG42" s="9"/>
      <c r="ALH42" s="9"/>
      <c r="ALI42" s="9"/>
      <c r="ALJ42" s="9"/>
      <c r="ALK42" s="9"/>
      <c r="ALL42" s="9"/>
      <c r="ALM42" s="9"/>
      <c r="ALN42" s="9"/>
      <c r="ALO42" s="9"/>
      <c r="ALP42" s="9"/>
      <c r="ALQ42" s="9"/>
      <c r="ALR42" s="9"/>
      <c r="ALS42" s="9"/>
      <c r="ALT42" s="9"/>
      <c r="ALU42" s="9"/>
      <c r="ALV42" s="9"/>
      <c r="ALW42" s="9"/>
      <c r="ALX42" s="9"/>
      <c r="ALY42" s="9"/>
      <c r="ALZ42" s="9"/>
      <c r="AMA42" s="9"/>
      <c r="AMB42" s="9"/>
    </row>
    <row r="43" customFormat="false" ht="12.8" hidden="true" customHeight="false" outlineLevel="0" collapsed="false">
      <c r="B43" s="40" t="s">
        <v>394</v>
      </c>
      <c r="C43" s="40" t="s">
        <v>397</v>
      </c>
      <c r="D43" s="23" t="n">
        <v>2</v>
      </c>
      <c r="E43" s="9"/>
      <c r="F43" s="23" t="n">
        <v>0.004</v>
      </c>
      <c r="G43" s="9"/>
      <c r="H43" s="32" t="n">
        <f aca="false">$F43*$D43</f>
        <v>0.008</v>
      </c>
      <c r="I43" s="9"/>
      <c r="K43" s="83" t="str">
        <f aca="false">IF(G43&lt;&gt;"","L1","")&amp;IF(H43&lt;&gt;"","L2","")&amp;IF(I43&lt;&gt;"","L3","")</f>
        <v>L2</v>
      </c>
      <c r="L43" s="40" t="s">
        <v>396</v>
      </c>
      <c r="M43" s="40" t="s">
        <v>360</v>
      </c>
      <c r="N43" s="44" t="s">
        <v>361</v>
      </c>
      <c r="O43" s="0"/>
      <c r="AIT43" s="9"/>
      <c r="AIU43" s="9"/>
      <c r="AIV43" s="9"/>
      <c r="AIW43" s="9"/>
      <c r="AIX43" s="9"/>
      <c r="AIY43" s="9"/>
      <c r="AIZ43" s="9"/>
      <c r="AJA43" s="9"/>
      <c r="AJB43" s="9"/>
      <c r="AJC43" s="9"/>
      <c r="AJD43" s="9"/>
      <c r="AJE43" s="9"/>
      <c r="AJF43" s="9"/>
      <c r="AJG43" s="9"/>
      <c r="AJH43" s="9"/>
      <c r="AJI43" s="9"/>
      <c r="AJJ43" s="9"/>
      <c r="AJK43" s="9"/>
      <c r="AJL43" s="9"/>
      <c r="AJM43" s="9"/>
      <c r="AJN43" s="9"/>
      <c r="AJO43" s="9"/>
      <c r="AJP43" s="9"/>
      <c r="AJQ43" s="9"/>
      <c r="AJR43" s="9"/>
      <c r="AJS43" s="9"/>
      <c r="AJT43" s="9"/>
      <c r="AJU43" s="9"/>
      <c r="AJV43" s="9"/>
      <c r="AJW43" s="9"/>
      <c r="AJX43" s="9"/>
      <c r="AJY43" s="9"/>
      <c r="AJZ43" s="9"/>
      <c r="AKA43" s="9"/>
      <c r="AKB43" s="9"/>
      <c r="AKC43" s="9"/>
      <c r="AKD43" s="9"/>
      <c r="AKE43" s="9"/>
      <c r="AKF43" s="9"/>
      <c r="AKG43" s="9"/>
      <c r="AKH43" s="9"/>
      <c r="AKI43" s="9"/>
      <c r="AKJ43" s="9"/>
      <c r="AKK43" s="9"/>
      <c r="AKL43" s="9"/>
      <c r="AKM43" s="9"/>
      <c r="AKN43" s="9"/>
      <c r="AKO43" s="9"/>
      <c r="AKP43" s="9"/>
      <c r="AKQ43" s="9"/>
      <c r="AKR43" s="9"/>
      <c r="AKS43" s="9"/>
      <c r="AKT43" s="9"/>
      <c r="AKU43" s="9"/>
      <c r="AKV43" s="9"/>
      <c r="AKW43" s="9"/>
      <c r="AKX43" s="9"/>
      <c r="AKY43" s="9"/>
      <c r="AKZ43" s="9"/>
      <c r="ALA43" s="9"/>
      <c r="ALB43" s="9"/>
      <c r="ALC43" s="9"/>
      <c r="ALD43" s="9"/>
      <c r="ALE43" s="9"/>
      <c r="ALF43" s="9"/>
      <c r="ALG43" s="9"/>
      <c r="ALH43" s="9"/>
      <c r="ALI43" s="9"/>
      <c r="ALJ43" s="9"/>
      <c r="ALK43" s="9"/>
      <c r="ALL43" s="9"/>
      <c r="ALM43" s="9"/>
      <c r="ALN43" s="9"/>
      <c r="ALO43" s="9"/>
      <c r="ALP43" s="9"/>
      <c r="ALQ43" s="9"/>
      <c r="ALR43" s="9"/>
      <c r="ALS43" s="9"/>
      <c r="ALT43" s="9"/>
      <c r="ALU43" s="9"/>
      <c r="ALV43" s="9"/>
      <c r="ALW43" s="9"/>
      <c r="ALX43" s="9"/>
      <c r="ALY43" s="9"/>
      <c r="ALZ43" s="9"/>
      <c r="AMA43" s="9"/>
      <c r="AMB43" s="9"/>
    </row>
    <row r="44" customFormat="false" ht="13.8" hidden="true" customHeight="false" outlineLevel="0" collapsed="false">
      <c r="B44" s="40" t="s">
        <v>394</v>
      </c>
      <c r="C44" s="30" t="s">
        <v>371</v>
      </c>
      <c r="D44" s="23" t="n">
        <v>3</v>
      </c>
      <c r="E44" s="9"/>
      <c r="F44" s="23" t="n">
        <v>0.0035</v>
      </c>
      <c r="G44" s="9"/>
      <c r="H44" s="32" t="n">
        <f aca="false">$F44*$D44</f>
        <v>0.0105</v>
      </c>
      <c r="I44" s="9"/>
      <c r="K44" s="83" t="str">
        <f aca="false">IF(G44&lt;&gt;"","L1","")&amp;IF(H44&lt;&gt;"","L2","")&amp;IF(I44&lt;&gt;"","L3","")</f>
        <v>L2</v>
      </c>
      <c r="L44" s="40" t="s">
        <v>396</v>
      </c>
      <c r="M44" s="40" t="s">
        <v>360</v>
      </c>
      <c r="N44" s="44" t="s">
        <v>361</v>
      </c>
      <c r="O44" s="0"/>
      <c r="AIT44" s="9"/>
      <c r="AIU44" s="9"/>
      <c r="AIV44" s="9"/>
      <c r="AIW44" s="9"/>
      <c r="AIX44" s="9"/>
      <c r="AIY44" s="9"/>
      <c r="AIZ44" s="9"/>
      <c r="AJA44" s="9"/>
      <c r="AJB44" s="9"/>
      <c r="AJC44" s="9"/>
      <c r="AJD44" s="9"/>
      <c r="AJE44" s="9"/>
      <c r="AJF44" s="9"/>
      <c r="AJG44" s="9"/>
      <c r="AJH44" s="9"/>
      <c r="AJI44" s="9"/>
      <c r="AJJ44" s="9"/>
      <c r="AJK44" s="9"/>
      <c r="AJL44" s="9"/>
      <c r="AJM44" s="9"/>
      <c r="AJN44" s="9"/>
      <c r="AJO44" s="9"/>
      <c r="AJP44" s="9"/>
      <c r="AJQ44" s="9"/>
      <c r="AJR44" s="9"/>
      <c r="AJS44" s="9"/>
      <c r="AJT44" s="9"/>
      <c r="AJU44" s="9"/>
      <c r="AJV44" s="9"/>
      <c r="AJW44" s="9"/>
      <c r="AJX44" s="9"/>
      <c r="AJY44" s="9"/>
      <c r="AJZ44" s="9"/>
      <c r="AKA44" s="9"/>
      <c r="AKB44" s="9"/>
      <c r="AKC44" s="9"/>
      <c r="AKD44" s="9"/>
      <c r="AKE44" s="9"/>
      <c r="AKF44" s="9"/>
      <c r="AKG44" s="9"/>
      <c r="AKH44" s="9"/>
      <c r="AKI44" s="9"/>
      <c r="AKJ44" s="9"/>
      <c r="AKK44" s="9"/>
      <c r="AKL44" s="9"/>
      <c r="AKM44" s="9"/>
      <c r="AKN44" s="9"/>
      <c r="AKO44" s="9"/>
      <c r="AKP44" s="9"/>
      <c r="AKQ44" s="9"/>
      <c r="AKR44" s="9"/>
      <c r="AKS44" s="9"/>
      <c r="AKT44" s="9"/>
      <c r="AKU44" s="9"/>
      <c r="AKV44" s="9"/>
      <c r="AKW44" s="9"/>
      <c r="AKX44" s="9"/>
      <c r="AKY44" s="9"/>
      <c r="AKZ44" s="9"/>
      <c r="ALA44" s="9"/>
      <c r="ALB44" s="9"/>
      <c r="ALC44" s="9"/>
      <c r="ALD44" s="9"/>
      <c r="ALE44" s="9"/>
      <c r="ALF44" s="9"/>
      <c r="ALG44" s="9"/>
      <c r="ALH44" s="9"/>
      <c r="ALI44" s="9"/>
      <c r="ALJ44" s="9"/>
      <c r="ALK44" s="9"/>
      <c r="ALL44" s="9"/>
      <c r="ALM44" s="9"/>
      <c r="ALN44" s="9"/>
      <c r="ALO44" s="9"/>
      <c r="ALP44" s="9"/>
      <c r="ALQ44" s="9"/>
      <c r="ALR44" s="9"/>
      <c r="ALS44" s="9"/>
      <c r="ALT44" s="9"/>
      <c r="ALU44" s="9"/>
      <c r="ALV44" s="9"/>
      <c r="ALW44" s="9"/>
      <c r="ALX44" s="9"/>
      <c r="ALY44" s="9"/>
      <c r="ALZ44" s="9"/>
      <c r="AMA44" s="9"/>
      <c r="AMB44" s="9"/>
    </row>
    <row r="45" customFormat="false" ht="13.8" hidden="true" customHeight="false" outlineLevel="0" collapsed="false">
      <c r="B45" s="40" t="s">
        <v>394</v>
      </c>
      <c r="C45" s="30" t="s">
        <v>369</v>
      </c>
      <c r="D45" s="23" t="n">
        <v>7</v>
      </c>
      <c r="E45" s="9"/>
      <c r="F45" s="23" t="n">
        <v>0.1</v>
      </c>
      <c r="G45" s="9"/>
      <c r="H45" s="32" t="n">
        <f aca="false">$F45*$D45</f>
        <v>0.7</v>
      </c>
      <c r="I45" s="9"/>
      <c r="K45" s="83" t="str">
        <f aca="false">IF(G45&lt;&gt;"","L1","")&amp;IF(H45&lt;&gt;"","L2","")&amp;IF(I45&lt;&gt;"","L3","")</f>
        <v>L2</v>
      </c>
      <c r="L45" s="40" t="s">
        <v>398</v>
      </c>
      <c r="M45" s="40" t="s">
        <v>350</v>
      </c>
      <c r="N45" s="44" t="s">
        <v>351</v>
      </c>
      <c r="O45" s="0"/>
      <c r="AIT45" s="9"/>
      <c r="AIU45" s="9"/>
      <c r="AIV45" s="9"/>
      <c r="AIW45" s="9"/>
      <c r="AIX45" s="9"/>
      <c r="AIY45" s="9"/>
      <c r="AIZ45" s="9"/>
      <c r="AJA45" s="9"/>
      <c r="AJB45" s="9"/>
      <c r="AJC45" s="9"/>
      <c r="AJD45" s="9"/>
      <c r="AJE45" s="9"/>
      <c r="AJF45" s="9"/>
      <c r="AJG45" s="9"/>
      <c r="AJH45" s="9"/>
      <c r="AJI45" s="9"/>
      <c r="AJJ45" s="9"/>
      <c r="AJK45" s="9"/>
      <c r="AJL45" s="9"/>
      <c r="AJM45" s="9"/>
      <c r="AJN45" s="9"/>
      <c r="AJO45" s="9"/>
      <c r="AJP45" s="9"/>
      <c r="AJQ45" s="9"/>
      <c r="AJR45" s="9"/>
      <c r="AJS45" s="9"/>
      <c r="AJT45" s="9"/>
      <c r="AJU45" s="9"/>
      <c r="AJV45" s="9"/>
      <c r="AJW45" s="9"/>
      <c r="AJX45" s="9"/>
      <c r="AJY45" s="9"/>
      <c r="AJZ45" s="9"/>
      <c r="AKA45" s="9"/>
      <c r="AKB45" s="9"/>
      <c r="AKC45" s="9"/>
      <c r="AKD45" s="9"/>
      <c r="AKE45" s="9"/>
      <c r="AKF45" s="9"/>
      <c r="AKG45" s="9"/>
      <c r="AKH45" s="9"/>
      <c r="AKI45" s="9"/>
      <c r="AKJ45" s="9"/>
      <c r="AKK45" s="9"/>
      <c r="AKL45" s="9"/>
      <c r="AKM45" s="9"/>
      <c r="AKN45" s="9"/>
      <c r="AKO45" s="9"/>
      <c r="AKP45" s="9"/>
      <c r="AKQ45" s="9"/>
      <c r="AKR45" s="9"/>
      <c r="AKS45" s="9"/>
      <c r="AKT45" s="9"/>
      <c r="AKU45" s="9"/>
      <c r="AKV45" s="9"/>
      <c r="AKW45" s="9"/>
      <c r="AKX45" s="9"/>
      <c r="AKY45" s="9"/>
      <c r="AKZ45" s="9"/>
      <c r="ALA45" s="9"/>
      <c r="ALB45" s="9"/>
      <c r="ALC45" s="9"/>
      <c r="ALD45" s="9"/>
      <c r="ALE45" s="9"/>
      <c r="ALF45" s="9"/>
      <c r="ALG45" s="9"/>
      <c r="ALH45" s="9"/>
      <c r="ALI45" s="9"/>
      <c r="ALJ45" s="9"/>
      <c r="ALK45" s="9"/>
      <c r="ALL45" s="9"/>
      <c r="ALM45" s="9"/>
      <c r="ALN45" s="9"/>
      <c r="ALO45" s="9"/>
      <c r="ALP45" s="9"/>
      <c r="ALQ45" s="9"/>
      <c r="ALR45" s="9"/>
      <c r="ALS45" s="9"/>
      <c r="ALT45" s="9"/>
      <c r="ALU45" s="9"/>
      <c r="ALV45" s="9"/>
      <c r="ALW45" s="9"/>
      <c r="ALX45" s="9"/>
      <c r="ALY45" s="9"/>
      <c r="ALZ45" s="9"/>
      <c r="AMA45" s="9"/>
      <c r="AMB45" s="9"/>
    </row>
    <row r="46" customFormat="false" ht="13.8" hidden="true" customHeight="false" outlineLevel="0" collapsed="false">
      <c r="B46" s="40" t="s">
        <v>394</v>
      </c>
      <c r="C46" s="40" t="s">
        <v>399</v>
      </c>
      <c r="D46" s="23" t="n">
        <v>1</v>
      </c>
      <c r="E46" s="41"/>
      <c r="F46" s="11" t="n">
        <v>0.2</v>
      </c>
      <c r="G46" s="9"/>
      <c r="H46" s="39" t="n">
        <f aca="false">$F46*$D46</f>
        <v>0.2</v>
      </c>
      <c r="I46" s="39"/>
      <c r="K46" s="83" t="str">
        <f aca="false">IF(G46&lt;&gt;"","L1","")&amp;IF(H46&lt;&gt;"","L2","")&amp;IF(I46&lt;&gt;"","L3","")</f>
        <v>L2</v>
      </c>
      <c r="L46" s="40" t="s">
        <v>398</v>
      </c>
      <c r="M46" s="9" t="s">
        <v>350</v>
      </c>
      <c r="N46" s="44" t="s">
        <v>351</v>
      </c>
      <c r="O46" s="0"/>
      <c r="AIT46" s="9"/>
      <c r="AIU46" s="9"/>
      <c r="AIV46" s="9"/>
      <c r="AIW46" s="9"/>
      <c r="AIX46" s="9"/>
      <c r="AIY46" s="9"/>
      <c r="AIZ46" s="9"/>
      <c r="AJA46" s="9"/>
      <c r="AJB46" s="9"/>
      <c r="AJC46" s="9"/>
      <c r="AJD46" s="9"/>
      <c r="AJE46" s="9"/>
      <c r="AJF46" s="9"/>
      <c r="AJG46" s="9"/>
      <c r="AJH46" s="9"/>
      <c r="AJI46" s="9"/>
      <c r="AJJ46" s="9"/>
      <c r="AJK46" s="9"/>
      <c r="AJL46" s="9"/>
      <c r="AJM46" s="9"/>
      <c r="AJN46" s="9"/>
      <c r="AJO46" s="9"/>
      <c r="AJP46" s="9"/>
      <c r="AJQ46" s="9"/>
      <c r="AJR46" s="9"/>
      <c r="AJS46" s="9"/>
      <c r="AJT46" s="9"/>
      <c r="AJU46" s="9"/>
      <c r="AJV46" s="9"/>
      <c r="AJW46" s="9"/>
      <c r="AJX46" s="9"/>
      <c r="AJY46" s="9"/>
      <c r="AJZ46" s="9"/>
      <c r="AKA46" s="9"/>
      <c r="AKB46" s="9"/>
      <c r="AKC46" s="9"/>
      <c r="AKD46" s="9"/>
      <c r="AKE46" s="9"/>
      <c r="AKF46" s="9"/>
      <c r="AKG46" s="9"/>
      <c r="AKH46" s="9"/>
      <c r="AKI46" s="9"/>
      <c r="AKJ46" s="9"/>
      <c r="AKK46" s="9"/>
      <c r="AKL46" s="9"/>
      <c r="AKM46" s="9"/>
      <c r="AKN46" s="9"/>
      <c r="AKO46" s="9"/>
      <c r="AKP46" s="9"/>
      <c r="AKQ46" s="9"/>
      <c r="AKR46" s="9"/>
      <c r="AKS46" s="9"/>
      <c r="AKT46" s="9"/>
      <c r="AKU46" s="9"/>
      <c r="AKV46" s="9"/>
      <c r="AKW46" s="9"/>
      <c r="AKX46" s="9"/>
      <c r="AKY46" s="9"/>
      <c r="AKZ46" s="9"/>
      <c r="ALA46" s="9"/>
      <c r="ALB46" s="9"/>
      <c r="ALC46" s="9"/>
      <c r="ALD46" s="9"/>
      <c r="ALE46" s="9"/>
      <c r="ALF46" s="9"/>
      <c r="ALG46" s="9"/>
      <c r="ALH46" s="9"/>
      <c r="ALI46" s="9"/>
      <c r="ALJ46" s="9"/>
      <c r="ALK46" s="9"/>
      <c r="ALL46" s="9"/>
      <c r="ALM46" s="9"/>
      <c r="ALN46" s="9"/>
      <c r="ALO46" s="9"/>
      <c r="ALP46" s="9"/>
      <c r="ALQ46" s="9"/>
      <c r="ALR46" s="9"/>
      <c r="ALS46" s="9"/>
      <c r="ALT46" s="9"/>
      <c r="ALU46" s="9"/>
      <c r="ALV46" s="9"/>
      <c r="ALW46" s="9"/>
      <c r="ALX46" s="9"/>
      <c r="ALY46" s="9"/>
      <c r="ALZ46" s="9"/>
      <c r="AMA46" s="9"/>
      <c r="AMB46" s="9"/>
    </row>
    <row r="47" customFormat="false" ht="13.8" hidden="true" customHeight="false" outlineLevel="0" collapsed="false">
      <c r="B47" s="40" t="s">
        <v>394</v>
      </c>
      <c r="C47" s="40" t="s">
        <v>383</v>
      </c>
      <c r="D47" s="23" t="n">
        <v>1</v>
      </c>
      <c r="E47" s="41"/>
      <c r="F47" s="11" t="n">
        <v>0.095</v>
      </c>
      <c r="G47" s="9"/>
      <c r="H47" s="32" t="n">
        <f aca="false">$F47*$D47</f>
        <v>0.095</v>
      </c>
      <c r="I47" s="39"/>
      <c r="K47" s="83" t="str">
        <f aca="false">IF(G47&lt;&gt;"","L1","")&amp;IF(H47&lt;&gt;"","L2","")&amp;IF(I47&lt;&gt;"","L3","")</f>
        <v>L2</v>
      </c>
      <c r="L47" s="40" t="s">
        <v>400</v>
      </c>
      <c r="M47" s="9" t="s">
        <v>385</v>
      </c>
      <c r="N47" s="44" t="s">
        <v>361</v>
      </c>
      <c r="O47" s="0"/>
      <c r="AIT47" s="9"/>
      <c r="AIU47" s="9"/>
      <c r="AIV47" s="9"/>
      <c r="AIW47" s="9"/>
      <c r="AIX47" s="9"/>
      <c r="AIY47" s="9"/>
      <c r="AIZ47" s="9"/>
      <c r="AJA47" s="9"/>
      <c r="AJB47" s="9"/>
      <c r="AJC47" s="9"/>
      <c r="AJD47" s="9"/>
      <c r="AJE47" s="9"/>
      <c r="AJF47" s="9"/>
      <c r="AJG47" s="9"/>
      <c r="AJH47" s="9"/>
      <c r="AJI47" s="9"/>
      <c r="AJJ47" s="9"/>
      <c r="AJK47" s="9"/>
      <c r="AJL47" s="9"/>
      <c r="AJM47" s="9"/>
      <c r="AJN47" s="9"/>
      <c r="AJO47" s="9"/>
      <c r="AJP47" s="9"/>
      <c r="AJQ47" s="9"/>
      <c r="AJR47" s="9"/>
      <c r="AJS47" s="9"/>
      <c r="AJT47" s="9"/>
      <c r="AJU47" s="9"/>
      <c r="AJV47" s="9"/>
      <c r="AJW47" s="9"/>
      <c r="AJX47" s="9"/>
      <c r="AJY47" s="9"/>
      <c r="AJZ47" s="9"/>
      <c r="AKA47" s="9"/>
      <c r="AKB47" s="9"/>
      <c r="AKC47" s="9"/>
      <c r="AKD47" s="9"/>
      <c r="AKE47" s="9"/>
      <c r="AKF47" s="9"/>
      <c r="AKG47" s="9"/>
      <c r="AKH47" s="9"/>
      <c r="AKI47" s="9"/>
      <c r="AKJ47" s="9"/>
      <c r="AKK47" s="9"/>
      <c r="AKL47" s="9"/>
      <c r="AKM47" s="9"/>
      <c r="AKN47" s="9"/>
      <c r="AKO47" s="9"/>
      <c r="AKP47" s="9"/>
      <c r="AKQ47" s="9"/>
      <c r="AKR47" s="9"/>
      <c r="AKS47" s="9"/>
      <c r="AKT47" s="9"/>
      <c r="AKU47" s="9"/>
      <c r="AKV47" s="9"/>
      <c r="AKW47" s="9"/>
      <c r="AKX47" s="9"/>
      <c r="AKY47" s="9"/>
      <c r="AKZ47" s="9"/>
      <c r="ALA47" s="9"/>
      <c r="ALB47" s="9"/>
      <c r="ALC47" s="9"/>
      <c r="ALD47" s="9"/>
      <c r="ALE47" s="9"/>
      <c r="ALF47" s="9"/>
      <c r="ALG47" s="9"/>
      <c r="ALH47" s="9"/>
      <c r="ALI47" s="9"/>
      <c r="ALJ47" s="9"/>
      <c r="ALK47" s="9"/>
      <c r="ALL47" s="9"/>
      <c r="ALM47" s="9"/>
      <c r="ALN47" s="9"/>
      <c r="ALO47" s="9"/>
      <c r="ALP47" s="9"/>
      <c r="ALQ47" s="9"/>
      <c r="ALR47" s="9"/>
      <c r="ALS47" s="9"/>
      <c r="ALT47" s="9"/>
      <c r="ALU47" s="9"/>
      <c r="ALV47" s="9"/>
      <c r="ALW47" s="9"/>
      <c r="ALX47" s="9"/>
      <c r="ALY47" s="9"/>
      <c r="ALZ47" s="9"/>
      <c r="AMA47" s="9"/>
      <c r="AMB47" s="9"/>
    </row>
    <row r="48" customFormat="false" ht="13.8" hidden="true" customHeight="false" outlineLevel="0" collapsed="false">
      <c r="B48" s="30" t="s">
        <v>401</v>
      </c>
      <c r="C48" s="40" t="s">
        <v>362</v>
      </c>
      <c r="D48" s="23" t="n">
        <v>0</v>
      </c>
      <c r="E48" s="33" t="n">
        <f aca="false">8*3400 - 2*600</f>
        <v>26000</v>
      </c>
      <c r="F48" s="32" t="n">
        <f aca="false">D48*220*500*E48/1000/1000/1000</f>
        <v>0</v>
      </c>
      <c r="G48" s="9"/>
      <c r="H48" s="9"/>
      <c r="I48" s="32" t="n">
        <f aca="false">$F48*$D48</f>
        <v>0</v>
      </c>
      <c r="K48" s="83" t="str">
        <f aca="false">IF(G48&lt;&gt;"","L1","")&amp;IF(H48&lt;&gt;"","L2","")&amp;IF(I48&lt;&gt;"","L3","")</f>
        <v>L3</v>
      </c>
      <c r="L48" s="40" t="s">
        <v>402</v>
      </c>
      <c r="M48" s="40" t="s">
        <v>350</v>
      </c>
      <c r="N48" s="44" t="s">
        <v>351</v>
      </c>
      <c r="O48" s="0"/>
      <c r="AIT48" s="9"/>
      <c r="AIU48" s="9"/>
      <c r="AIV48" s="9"/>
      <c r="AIW48" s="9"/>
      <c r="AIX48" s="9"/>
      <c r="AIY48" s="9"/>
      <c r="AIZ48" s="9"/>
      <c r="AJA48" s="9"/>
      <c r="AJB48" s="9"/>
      <c r="AJC48" s="9"/>
      <c r="AJD48" s="9"/>
      <c r="AJE48" s="9"/>
      <c r="AJF48" s="9"/>
      <c r="AJG48" s="9"/>
      <c r="AJH48" s="9"/>
      <c r="AJI48" s="9"/>
      <c r="AJJ48" s="9"/>
      <c r="AJK48" s="9"/>
      <c r="AJL48" s="9"/>
      <c r="AJM48" s="9"/>
      <c r="AJN48" s="9"/>
      <c r="AJO48" s="9"/>
      <c r="AJP48" s="9"/>
      <c r="AJQ48" s="9"/>
      <c r="AJR48" s="9"/>
      <c r="AJS48" s="9"/>
      <c r="AJT48" s="9"/>
      <c r="AJU48" s="9"/>
      <c r="AJV48" s="9"/>
      <c r="AJW48" s="9"/>
      <c r="AJX48" s="9"/>
      <c r="AJY48" s="9"/>
      <c r="AJZ48" s="9"/>
      <c r="AKA48" s="9"/>
      <c r="AKB48" s="9"/>
      <c r="AKC48" s="9"/>
      <c r="AKD48" s="9"/>
      <c r="AKE48" s="9"/>
      <c r="AKF48" s="9"/>
      <c r="AKG48" s="9"/>
      <c r="AKH48" s="9"/>
      <c r="AKI48" s="9"/>
      <c r="AKJ48" s="9"/>
      <c r="AKK48" s="9"/>
      <c r="AKL48" s="9"/>
      <c r="AKM48" s="9"/>
      <c r="AKN48" s="9"/>
      <c r="AKO48" s="9"/>
      <c r="AKP48" s="9"/>
      <c r="AKQ48" s="9"/>
      <c r="AKR48" s="9"/>
      <c r="AKS48" s="9"/>
      <c r="AKT48" s="9"/>
      <c r="AKU48" s="9"/>
      <c r="AKV48" s="9"/>
      <c r="AKW48" s="9"/>
      <c r="AKX48" s="9"/>
      <c r="AKY48" s="9"/>
      <c r="AKZ48" s="9"/>
      <c r="ALA48" s="9"/>
      <c r="ALB48" s="9"/>
      <c r="ALC48" s="9"/>
      <c r="ALD48" s="9"/>
      <c r="ALE48" s="9"/>
      <c r="ALF48" s="9"/>
      <c r="ALG48" s="9"/>
      <c r="ALH48" s="9"/>
      <c r="ALI48" s="9"/>
      <c r="ALJ48" s="9"/>
      <c r="ALK48" s="9"/>
      <c r="ALL48" s="9"/>
      <c r="ALM48" s="9"/>
      <c r="ALN48" s="9"/>
      <c r="ALO48" s="9"/>
      <c r="ALP48" s="9"/>
      <c r="ALQ48" s="9"/>
      <c r="ALR48" s="9"/>
      <c r="ALS48" s="9"/>
      <c r="ALT48" s="9"/>
      <c r="ALU48" s="9"/>
      <c r="ALV48" s="9"/>
      <c r="ALW48" s="9"/>
      <c r="ALX48" s="9"/>
      <c r="ALY48" s="9"/>
      <c r="ALZ48" s="9"/>
      <c r="AMA48" s="9"/>
      <c r="AMB48" s="9"/>
    </row>
    <row r="49" customFormat="false" ht="13.8" hidden="false" customHeight="false" outlineLevel="0" collapsed="false">
      <c r="B49" s="30" t="s">
        <v>401</v>
      </c>
      <c r="C49" s="30" t="s">
        <v>364</v>
      </c>
      <c r="D49" s="23" t="n">
        <v>1</v>
      </c>
      <c r="E49" s="33" t="n">
        <f aca="false">9*4500</f>
        <v>40500</v>
      </c>
      <c r="F49" s="32" t="n">
        <f aca="false">D49*160*300*E49/1000/1000/1000</f>
        <v>1.944</v>
      </c>
      <c r="G49" s="9"/>
      <c r="H49" s="9"/>
      <c r="I49" s="32" t="n">
        <f aca="false">$F49*$D49</f>
        <v>1.944</v>
      </c>
      <c r="K49" s="83" t="str">
        <f aca="false">IF(G49&lt;&gt;"","L1","")&amp;IF(H49&lt;&gt;"","L2","")&amp;IF(I49&lt;&gt;"","L3","")</f>
        <v>L3</v>
      </c>
      <c r="L49" s="40" t="s">
        <v>402</v>
      </c>
      <c r="M49" s="40" t="s">
        <v>350</v>
      </c>
      <c r="N49" s="44" t="s">
        <v>351</v>
      </c>
      <c r="O49" s="0"/>
      <c r="AIT49" s="9"/>
      <c r="AIU49" s="9"/>
      <c r="AIV49" s="9"/>
      <c r="AIW49" s="9"/>
      <c r="AIX49" s="9"/>
      <c r="AIY49" s="9"/>
      <c r="AIZ49" s="9"/>
      <c r="AJA49" s="9"/>
      <c r="AJB49" s="9"/>
      <c r="AJC49" s="9"/>
      <c r="AJD49" s="9"/>
      <c r="AJE49" s="9"/>
      <c r="AJF49" s="9"/>
      <c r="AJG49" s="9"/>
      <c r="AJH49" s="9"/>
      <c r="AJI49" s="9"/>
      <c r="AJJ49" s="9"/>
      <c r="AJK49" s="9"/>
      <c r="AJL49" s="9"/>
      <c r="AJM49" s="9"/>
      <c r="AJN49" s="9"/>
      <c r="AJO49" s="9"/>
      <c r="AJP49" s="9"/>
      <c r="AJQ49" s="9"/>
      <c r="AJR49" s="9"/>
      <c r="AJS49" s="9"/>
      <c r="AJT49" s="9"/>
      <c r="AJU49" s="9"/>
      <c r="AJV49" s="9"/>
      <c r="AJW49" s="9"/>
      <c r="AJX49" s="9"/>
      <c r="AJY49" s="9"/>
      <c r="AJZ49" s="9"/>
      <c r="AKA49" s="9"/>
      <c r="AKB49" s="9"/>
      <c r="AKC49" s="9"/>
      <c r="AKD49" s="9"/>
      <c r="AKE49" s="9"/>
      <c r="AKF49" s="9"/>
      <c r="AKG49" s="9"/>
      <c r="AKH49" s="9"/>
      <c r="AKI49" s="9"/>
      <c r="AKJ49" s="9"/>
      <c r="AKK49" s="9"/>
      <c r="AKL49" s="9"/>
      <c r="AKM49" s="9"/>
      <c r="AKN49" s="9"/>
      <c r="AKO49" s="9"/>
      <c r="AKP49" s="9"/>
      <c r="AKQ49" s="9"/>
      <c r="AKR49" s="9"/>
      <c r="AKS49" s="9"/>
      <c r="AKT49" s="9"/>
      <c r="AKU49" s="9"/>
      <c r="AKV49" s="9"/>
      <c r="AKW49" s="9"/>
      <c r="AKX49" s="9"/>
      <c r="AKY49" s="9"/>
      <c r="AKZ49" s="9"/>
      <c r="ALA49" s="9"/>
      <c r="ALB49" s="9"/>
      <c r="ALC49" s="9"/>
      <c r="ALD49" s="9"/>
      <c r="ALE49" s="9"/>
      <c r="ALF49" s="9"/>
      <c r="ALG49" s="9"/>
      <c r="ALH49" s="9"/>
      <c r="ALI49" s="9"/>
      <c r="ALJ49" s="9"/>
      <c r="ALK49" s="9"/>
      <c r="ALL49" s="9"/>
      <c r="ALM49" s="9"/>
      <c r="ALN49" s="9"/>
      <c r="ALO49" s="9"/>
      <c r="ALP49" s="9"/>
      <c r="ALQ49" s="9"/>
      <c r="ALR49" s="9"/>
      <c r="ALS49" s="9"/>
      <c r="ALT49" s="9"/>
      <c r="ALU49" s="9"/>
      <c r="ALV49" s="9"/>
      <c r="ALW49" s="9"/>
      <c r="ALX49" s="9"/>
      <c r="ALY49" s="9"/>
      <c r="ALZ49" s="9"/>
      <c r="AMA49" s="9"/>
      <c r="AMB49" s="9"/>
    </row>
    <row r="50" customFormat="false" ht="13.8" hidden="true" customHeight="false" outlineLevel="0" collapsed="false">
      <c r="B50" s="30" t="s">
        <v>401</v>
      </c>
      <c r="C50" s="30" t="s">
        <v>371</v>
      </c>
      <c r="D50" s="23" t="n">
        <v>3</v>
      </c>
      <c r="E50" s="9"/>
      <c r="F50" s="23" t="n">
        <v>0.0035</v>
      </c>
      <c r="G50" s="0"/>
      <c r="H50" s="32" t="n">
        <f aca="false">$F50*$D50</f>
        <v>0.0105</v>
      </c>
      <c r="I50" s="9"/>
      <c r="K50" s="83" t="str">
        <f aca="false">IF(G50&lt;&gt;"","L1","")&amp;IF(H50&lt;&gt;"","L2","")&amp;IF(I50&lt;&gt;"","L3","")</f>
        <v>L2</v>
      </c>
      <c r="L50" s="40" t="s">
        <v>396</v>
      </c>
      <c r="M50" s="40" t="s">
        <v>360</v>
      </c>
      <c r="N50" s="44" t="s">
        <v>361</v>
      </c>
      <c r="AIT50" s="9"/>
      <c r="AIU50" s="9"/>
      <c r="AIV50" s="9"/>
      <c r="AIW50" s="9"/>
      <c r="AIX50" s="9"/>
      <c r="AIY50" s="9"/>
      <c r="AIZ50" s="9"/>
      <c r="AJA50" s="9"/>
      <c r="AJB50" s="9"/>
      <c r="AJC50" s="9"/>
      <c r="AJD50" s="9"/>
      <c r="AJE50" s="9"/>
      <c r="AJF50" s="9"/>
      <c r="AJG50" s="9"/>
      <c r="AJH50" s="9"/>
      <c r="AJI50" s="9"/>
      <c r="AJJ50" s="9"/>
      <c r="AJK50" s="9"/>
      <c r="AJL50" s="9"/>
      <c r="AJM50" s="9"/>
      <c r="AJN50" s="9"/>
      <c r="AJO50" s="9"/>
      <c r="AJP50" s="9"/>
      <c r="AJQ50" s="9"/>
      <c r="AJR50" s="9"/>
      <c r="AJS50" s="9"/>
      <c r="AJT50" s="9"/>
      <c r="AJU50" s="9"/>
      <c r="AJV50" s="9"/>
      <c r="AJW50" s="9"/>
      <c r="AJX50" s="9"/>
      <c r="AJY50" s="9"/>
      <c r="AJZ50" s="9"/>
      <c r="AKA50" s="9"/>
      <c r="AKB50" s="9"/>
      <c r="AKC50" s="9"/>
      <c r="AKD50" s="9"/>
      <c r="AKE50" s="9"/>
      <c r="AKF50" s="9"/>
      <c r="AKG50" s="9"/>
      <c r="AKH50" s="9"/>
      <c r="AKI50" s="9"/>
      <c r="AKJ50" s="9"/>
      <c r="AKK50" s="9"/>
      <c r="AKL50" s="9"/>
      <c r="AKM50" s="9"/>
      <c r="AKN50" s="9"/>
      <c r="AKO50" s="9"/>
      <c r="AKP50" s="9"/>
      <c r="AKQ50" s="9"/>
      <c r="AKR50" s="9"/>
      <c r="AKS50" s="9"/>
      <c r="AKT50" s="9"/>
      <c r="AKU50" s="9"/>
      <c r="AKV50" s="9"/>
      <c r="AKW50" s="9"/>
      <c r="AKX50" s="9"/>
      <c r="AKY50" s="9"/>
      <c r="AKZ50" s="9"/>
      <c r="ALA50" s="9"/>
      <c r="ALB50" s="9"/>
      <c r="ALC50" s="9"/>
      <c r="ALD50" s="9"/>
      <c r="ALE50" s="9"/>
      <c r="ALF50" s="9"/>
      <c r="ALG50" s="9"/>
      <c r="ALH50" s="9"/>
      <c r="ALI50" s="9"/>
      <c r="ALJ50" s="9"/>
      <c r="ALK50" s="9"/>
      <c r="ALL50" s="9"/>
      <c r="ALM50" s="9"/>
      <c r="ALN50" s="9"/>
      <c r="ALO50" s="9"/>
      <c r="ALP50" s="9"/>
      <c r="ALQ50" s="9"/>
      <c r="ALR50" s="9"/>
      <c r="ALS50" s="9"/>
      <c r="ALT50" s="9"/>
      <c r="ALU50" s="9"/>
      <c r="ALV50" s="9"/>
      <c r="ALW50" s="9"/>
      <c r="ALX50" s="9"/>
      <c r="ALY50" s="9"/>
      <c r="ALZ50" s="9"/>
      <c r="AMA50" s="9"/>
      <c r="AMB50" s="9"/>
    </row>
    <row r="51" customFormat="false" ht="13.8" hidden="true" customHeight="false" outlineLevel="0" collapsed="false">
      <c r="B51" s="30" t="s">
        <v>401</v>
      </c>
      <c r="C51" s="40" t="s">
        <v>399</v>
      </c>
      <c r="D51" s="23" t="n">
        <v>1</v>
      </c>
      <c r="E51" s="41"/>
      <c r="F51" s="11" t="n">
        <v>0.2</v>
      </c>
      <c r="G51" s="0"/>
      <c r="H51" s="32" t="n">
        <f aca="false">$F51*$D51</f>
        <v>0.2</v>
      </c>
      <c r="I51" s="39"/>
      <c r="K51" s="83" t="str">
        <f aca="false">IF(G51&lt;&gt;"","L1","")&amp;IF(H51&lt;&gt;"","L2","")&amp;IF(I51&lt;&gt;"","L3","")</f>
        <v>L2</v>
      </c>
      <c r="L51" s="40" t="s">
        <v>398</v>
      </c>
      <c r="M51" s="9" t="s">
        <v>350</v>
      </c>
      <c r="N51" s="44" t="s">
        <v>351</v>
      </c>
      <c r="AIT51" s="9"/>
      <c r="AIU51" s="9"/>
      <c r="AIV51" s="9"/>
      <c r="AIW51" s="9"/>
      <c r="AIX51" s="9"/>
      <c r="AIY51" s="9"/>
      <c r="AIZ51" s="9"/>
      <c r="AJA51" s="9"/>
      <c r="AJB51" s="9"/>
      <c r="AJC51" s="9"/>
      <c r="AJD51" s="9"/>
      <c r="AJE51" s="9"/>
      <c r="AJF51" s="9"/>
      <c r="AJG51" s="9"/>
      <c r="AJH51" s="9"/>
      <c r="AJI51" s="9"/>
      <c r="AJJ51" s="9"/>
      <c r="AJK51" s="9"/>
      <c r="AJL51" s="9"/>
      <c r="AJM51" s="9"/>
      <c r="AJN51" s="9"/>
      <c r="AJO51" s="9"/>
      <c r="AJP51" s="9"/>
      <c r="AJQ51" s="9"/>
      <c r="AJR51" s="9"/>
      <c r="AJS51" s="9"/>
      <c r="AJT51" s="9"/>
      <c r="AJU51" s="9"/>
      <c r="AJV51" s="9"/>
      <c r="AJW51" s="9"/>
      <c r="AJX51" s="9"/>
      <c r="AJY51" s="9"/>
      <c r="AJZ51" s="9"/>
      <c r="AKA51" s="9"/>
      <c r="AKB51" s="9"/>
      <c r="AKC51" s="9"/>
      <c r="AKD51" s="9"/>
      <c r="AKE51" s="9"/>
      <c r="AKF51" s="9"/>
      <c r="AKG51" s="9"/>
      <c r="AKH51" s="9"/>
      <c r="AKI51" s="9"/>
      <c r="AKJ51" s="9"/>
      <c r="AKK51" s="9"/>
      <c r="AKL51" s="9"/>
      <c r="AKM51" s="9"/>
      <c r="AKN51" s="9"/>
      <c r="AKO51" s="9"/>
      <c r="AKP51" s="9"/>
      <c r="AKQ51" s="9"/>
      <c r="AKR51" s="9"/>
      <c r="AKS51" s="9"/>
      <c r="AKT51" s="9"/>
      <c r="AKU51" s="9"/>
      <c r="AKV51" s="9"/>
      <c r="AKW51" s="9"/>
      <c r="AKX51" s="9"/>
      <c r="AKY51" s="9"/>
      <c r="AKZ51" s="9"/>
      <c r="ALA51" s="9"/>
      <c r="ALB51" s="9"/>
      <c r="ALC51" s="9"/>
      <c r="ALD51" s="9"/>
      <c r="ALE51" s="9"/>
      <c r="ALF51" s="9"/>
      <c r="ALG51" s="9"/>
      <c r="ALH51" s="9"/>
      <c r="ALI51" s="9"/>
      <c r="ALJ51" s="9"/>
      <c r="ALK51" s="9"/>
      <c r="ALL51" s="9"/>
      <c r="ALM51" s="9"/>
      <c r="ALN51" s="9"/>
      <c r="ALO51" s="9"/>
      <c r="ALP51" s="9"/>
      <c r="ALQ51" s="9"/>
      <c r="ALR51" s="9"/>
      <c r="ALS51" s="9"/>
      <c r="ALT51" s="9"/>
      <c r="ALU51" s="9"/>
      <c r="ALV51" s="9"/>
      <c r="ALW51" s="9"/>
      <c r="ALX51" s="9"/>
      <c r="ALY51" s="9"/>
      <c r="ALZ51" s="9"/>
      <c r="AMA51" s="9"/>
      <c r="AMB51" s="9"/>
    </row>
    <row r="52" customFormat="false" ht="13.8" hidden="true" customHeight="false" outlineLevel="0" collapsed="false">
      <c r="B52" s="30" t="s">
        <v>401</v>
      </c>
      <c r="C52" s="40" t="s">
        <v>369</v>
      </c>
      <c r="D52" s="23" t="n">
        <v>15</v>
      </c>
      <c r="E52" s="41"/>
      <c r="F52" s="23" t="n">
        <v>0.1</v>
      </c>
      <c r="G52" s="0"/>
      <c r="H52" s="32" t="n">
        <f aca="false">$F52*$D52</f>
        <v>1.5</v>
      </c>
      <c r="I52" s="39"/>
      <c r="K52" s="83" t="str">
        <f aca="false">IF(G52&lt;&gt;"","L1","")&amp;IF(H52&lt;&gt;"","L2","")&amp;IF(I52&lt;&gt;"","L3","")</f>
        <v>L2</v>
      </c>
      <c r="L52" s="40" t="s">
        <v>398</v>
      </c>
      <c r="M52" s="40" t="s">
        <v>350</v>
      </c>
      <c r="N52" s="44" t="s">
        <v>351</v>
      </c>
      <c r="AIT52" s="9"/>
      <c r="AIU52" s="9"/>
      <c r="AIV52" s="9"/>
      <c r="AIW52" s="9"/>
      <c r="AIX52" s="9"/>
      <c r="AIY52" s="9"/>
      <c r="AIZ52" s="9"/>
      <c r="AJA52" s="9"/>
      <c r="AJB52" s="9"/>
      <c r="AJC52" s="9"/>
      <c r="AJD52" s="9"/>
      <c r="AJE52" s="9"/>
      <c r="AJF52" s="9"/>
      <c r="AJG52" s="9"/>
      <c r="AJH52" s="9"/>
      <c r="AJI52" s="9"/>
      <c r="AJJ52" s="9"/>
      <c r="AJK52" s="9"/>
      <c r="AJL52" s="9"/>
      <c r="AJM52" s="9"/>
      <c r="AJN52" s="9"/>
      <c r="AJO52" s="9"/>
      <c r="AJP52" s="9"/>
      <c r="AJQ52" s="9"/>
      <c r="AJR52" s="9"/>
      <c r="AJS52" s="9"/>
      <c r="AJT52" s="9"/>
      <c r="AJU52" s="9"/>
      <c r="AJV52" s="9"/>
      <c r="AJW52" s="9"/>
      <c r="AJX52" s="9"/>
      <c r="AJY52" s="9"/>
      <c r="AJZ52" s="9"/>
      <c r="AKA52" s="9"/>
      <c r="AKB52" s="9"/>
      <c r="AKC52" s="9"/>
      <c r="AKD52" s="9"/>
      <c r="AKE52" s="9"/>
      <c r="AKF52" s="9"/>
      <c r="AKG52" s="9"/>
      <c r="AKH52" s="9"/>
      <c r="AKI52" s="9"/>
      <c r="AKJ52" s="9"/>
      <c r="AKK52" s="9"/>
      <c r="AKL52" s="9"/>
      <c r="AKM52" s="9"/>
      <c r="AKN52" s="9"/>
      <c r="AKO52" s="9"/>
      <c r="AKP52" s="9"/>
      <c r="AKQ52" s="9"/>
      <c r="AKR52" s="9"/>
      <c r="AKS52" s="9"/>
      <c r="AKT52" s="9"/>
      <c r="AKU52" s="9"/>
      <c r="AKV52" s="9"/>
      <c r="AKW52" s="9"/>
      <c r="AKX52" s="9"/>
      <c r="AKY52" s="9"/>
      <c r="AKZ52" s="9"/>
      <c r="ALA52" s="9"/>
      <c r="ALB52" s="9"/>
      <c r="ALC52" s="9"/>
      <c r="ALD52" s="9"/>
      <c r="ALE52" s="9"/>
      <c r="ALF52" s="9"/>
      <c r="ALG52" s="9"/>
      <c r="ALH52" s="9"/>
      <c r="ALI52" s="9"/>
      <c r="ALJ52" s="9"/>
      <c r="ALK52" s="9"/>
      <c r="ALL52" s="9"/>
      <c r="ALM52" s="9"/>
      <c r="ALN52" s="9"/>
      <c r="ALO52" s="9"/>
      <c r="ALP52" s="9"/>
      <c r="ALQ52" s="9"/>
      <c r="ALR52" s="9"/>
      <c r="ALS52" s="9"/>
      <c r="ALT52" s="9"/>
      <c r="ALU52" s="9"/>
      <c r="ALV52" s="9"/>
      <c r="ALW52" s="9"/>
      <c r="ALX52" s="9"/>
      <c r="ALY52" s="9"/>
      <c r="ALZ52" s="9"/>
      <c r="AMA52" s="9"/>
      <c r="AMB52" s="9"/>
    </row>
    <row r="53" customFormat="false" ht="12.8" hidden="true" customHeight="false" outlineLevel="0" collapsed="false">
      <c r="B53" s="30" t="s">
        <v>401</v>
      </c>
      <c r="C53" s="40" t="s">
        <v>383</v>
      </c>
      <c r="D53" s="23" t="n">
        <v>2</v>
      </c>
      <c r="E53" s="41"/>
      <c r="F53" s="11" t="n">
        <v>0.095</v>
      </c>
      <c r="G53" s="32" t="n">
        <f aca="false">$F53*$D53</f>
        <v>0.19</v>
      </c>
      <c r="H53" s="39"/>
      <c r="I53" s="39"/>
      <c r="K53" s="83" t="str">
        <f aca="false">IF(G53&lt;&gt;"","L1","")&amp;IF(H53&lt;&gt;"","L2","")&amp;IF(I53&lt;&gt;"","L3","")</f>
        <v>L1</v>
      </c>
      <c r="L53" s="40" t="s">
        <v>403</v>
      </c>
      <c r="M53" s="9" t="s">
        <v>385</v>
      </c>
      <c r="N53" s="44" t="s">
        <v>361</v>
      </c>
      <c r="AIT53" s="9"/>
      <c r="AIU53" s="9"/>
      <c r="AIV53" s="9"/>
      <c r="AIW53" s="9"/>
      <c r="AIX53" s="9"/>
      <c r="AIY53" s="9"/>
      <c r="AIZ53" s="9"/>
      <c r="AJA53" s="9"/>
      <c r="AJB53" s="9"/>
      <c r="AJC53" s="9"/>
      <c r="AJD53" s="9"/>
      <c r="AJE53" s="9"/>
      <c r="AJF53" s="9"/>
      <c r="AJG53" s="9"/>
      <c r="AJH53" s="9"/>
      <c r="AJI53" s="9"/>
      <c r="AJJ53" s="9"/>
      <c r="AJK53" s="9"/>
      <c r="AJL53" s="9"/>
      <c r="AJM53" s="9"/>
      <c r="AJN53" s="9"/>
      <c r="AJO53" s="9"/>
      <c r="AJP53" s="9"/>
      <c r="AJQ53" s="9"/>
      <c r="AJR53" s="9"/>
      <c r="AJS53" s="9"/>
      <c r="AJT53" s="9"/>
      <c r="AJU53" s="9"/>
      <c r="AJV53" s="9"/>
      <c r="AJW53" s="9"/>
      <c r="AJX53" s="9"/>
      <c r="AJY53" s="9"/>
      <c r="AJZ53" s="9"/>
      <c r="AKA53" s="9"/>
      <c r="AKB53" s="9"/>
      <c r="AKC53" s="9"/>
      <c r="AKD53" s="9"/>
      <c r="AKE53" s="9"/>
      <c r="AKF53" s="9"/>
      <c r="AKG53" s="9"/>
      <c r="AKH53" s="9"/>
      <c r="AKI53" s="9"/>
      <c r="AKJ53" s="9"/>
      <c r="AKK53" s="9"/>
      <c r="AKL53" s="9"/>
      <c r="AKM53" s="9"/>
      <c r="AKN53" s="9"/>
      <c r="AKO53" s="9"/>
      <c r="AKP53" s="9"/>
      <c r="AKQ53" s="9"/>
      <c r="AKR53" s="9"/>
      <c r="AKS53" s="9"/>
      <c r="AKT53" s="9"/>
      <c r="AKU53" s="9"/>
      <c r="AKV53" s="9"/>
      <c r="AKW53" s="9"/>
      <c r="AKX53" s="9"/>
      <c r="AKY53" s="9"/>
      <c r="AKZ53" s="9"/>
      <c r="ALA53" s="9"/>
      <c r="ALB53" s="9"/>
      <c r="ALC53" s="9"/>
      <c r="ALD53" s="9"/>
      <c r="ALE53" s="9"/>
      <c r="ALF53" s="9"/>
      <c r="ALG53" s="9"/>
      <c r="ALH53" s="9"/>
      <c r="ALI53" s="9"/>
      <c r="ALJ53" s="9"/>
      <c r="ALK53" s="9"/>
      <c r="ALL53" s="9"/>
      <c r="ALM53" s="9"/>
      <c r="ALN53" s="9"/>
      <c r="ALO53" s="9"/>
      <c r="ALP53" s="9"/>
      <c r="ALQ53" s="9"/>
      <c r="ALR53" s="9"/>
      <c r="ALS53" s="9"/>
      <c r="ALT53" s="9"/>
      <c r="ALU53" s="9"/>
      <c r="ALV53" s="9"/>
      <c r="ALW53" s="9"/>
      <c r="ALX53" s="9"/>
      <c r="ALY53" s="9"/>
      <c r="ALZ53" s="9"/>
      <c r="AMA53" s="9"/>
      <c r="AMB53" s="9"/>
    </row>
    <row r="54" customFormat="false" ht="13.8" hidden="true" customHeight="false" outlineLevel="0" collapsed="false">
      <c r="B54" s="30" t="s">
        <v>401</v>
      </c>
      <c r="C54" s="30" t="s">
        <v>264</v>
      </c>
      <c r="D54" s="23" t="n">
        <v>2</v>
      </c>
      <c r="F54" s="23" t="n">
        <v>0.018</v>
      </c>
      <c r="G54" s="0"/>
      <c r="H54" s="32" t="n">
        <f aca="false">$F54*$D54</f>
        <v>0.036</v>
      </c>
      <c r="K54" s="83" t="str">
        <f aca="false">IF(G54&lt;&gt;"","L1","")&amp;IF(H54&lt;&gt;"","L2","")&amp;IF(I54&lt;&gt;"","L3","")</f>
        <v>L2</v>
      </c>
      <c r="L54" s="40" t="s">
        <v>396</v>
      </c>
      <c r="M54" s="40" t="s">
        <v>360</v>
      </c>
      <c r="N54" s="44" t="s">
        <v>361</v>
      </c>
      <c r="AIT54" s="9"/>
      <c r="AIU54" s="9"/>
      <c r="AIV54" s="9"/>
      <c r="AIW54" s="9"/>
      <c r="AIX54" s="9"/>
      <c r="AIY54" s="9"/>
      <c r="AIZ54" s="9"/>
      <c r="AJA54" s="9"/>
      <c r="AJB54" s="9"/>
      <c r="AJC54" s="9"/>
      <c r="AJD54" s="9"/>
      <c r="AJE54" s="9"/>
      <c r="AJF54" s="9"/>
      <c r="AJG54" s="9"/>
      <c r="AJH54" s="9"/>
      <c r="AJI54" s="9"/>
      <c r="AJJ54" s="9"/>
      <c r="AJK54" s="9"/>
      <c r="AJL54" s="9"/>
      <c r="AJM54" s="9"/>
      <c r="AJN54" s="9"/>
      <c r="AJO54" s="9"/>
      <c r="AJP54" s="9"/>
      <c r="AJQ54" s="9"/>
      <c r="AJR54" s="9"/>
      <c r="AJS54" s="9"/>
      <c r="AJT54" s="9"/>
      <c r="AJU54" s="9"/>
      <c r="AJV54" s="9"/>
      <c r="AJW54" s="9"/>
      <c r="AJX54" s="9"/>
      <c r="AJY54" s="9"/>
      <c r="AJZ54" s="9"/>
      <c r="AKA54" s="9"/>
      <c r="AKB54" s="9"/>
      <c r="AKC54" s="9"/>
      <c r="AKD54" s="9"/>
      <c r="AKE54" s="9"/>
      <c r="AKF54" s="9"/>
      <c r="AKG54" s="9"/>
      <c r="AKH54" s="9"/>
      <c r="AKI54" s="9"/>
      <c r="AKJ54" s="9"/>
      <c r="AKK54" s="9"/>
      <c r="AKL54" s="9"/>
      <c r="AKM54" s="9"/>
      <c r="AKN54" s="9"/>
      <c r="AKO54" s="9"/>
      <c r="AKP54" s="9"/>
      <c r="AKQ54" s="9"/>
      <c r="AKR54" s="9"/>
      <c r="AKS54" s="9"/>
      <c r="AKT54" s="9"/>
      <c r="AKU54" s="9"/>
      <c r="AKV54" s="9"/>
      <c r="AKW54" s="9"/>
      <c r="AKX54" s="9"/>
      <c r="AKY54" s="9"/>
      <c r="AKZ54" s="9"/>
      <c r="ALA54" s="9"/>
      <c r="ALB54" s="9"/>
      <c r="ALC54" s="9"/>
      <c r="ALD54" s="9"/>
      <c r="ALE54" s="9"/>
      <c r="ALF54" s="9"/>
      <c r="ALG54" s="9"/>
      <c r="ALH54" s="9"/>
      <c r="ALI54" s="9"/>
      <c r="ALJ54" s="9"/>
      <c r="ALK54" s="9"/>
      <c r="ALL54" s="9"/>
      <c r="ALM54" s="9"/>
      <c r="ALN54" s="9"/>
      <c r="ALO54" s="9"/>
      <c r="ALP54" s="9"/>
      <c r="ALQ54" s="9"/>
      <c r="ALR54" s="9"/>
      <c r="ALS54" s="9"/>
      <c r="ALT54" s="9"/>
      <c r="ALU54" s="9"/>
      <c r="ALV54" s="9"/>
      <c r="ALW54" s="9"/>
      <c r="ALX54" s="9"/>
      <c r="ALY54" s="9"/>
      <c r="ALZ54" s="9"/>
      <c r="AMA54" s="9"/>
      <c r="AMB54" s="9"/>
    </row>
    <row r="55" customFormat="false" ht="12.8" hidden="true" customHeight="false" outlineLevel="0" collapsed="false">
      <c r="B55" s="30" t="s">
        <v>404</v>
      </c>
      <c r="C55" s="30" t="s">
        <v>269</v>
      </c>
      <c r="D55" s="23" t="n">
        <v>2</v>
      </c>
      <c r="F55" s="23" t="n">
        <v>0.009</v>
      </c>
      <c r="G55" s="32" t="n">
        <f aca="false">$F55*$D55</f>
        <v>0.018</v>
      </c>
      <c r="H55" s="32"/>
      <c r="K55" s="83" t="str">
        <f aca="false">IF(G55&lt;&gt;"","L1","")&amp;IF(H55&lt;&gt;"","L2","")&amp;IF(I55&lt;&gt;"","L3","")</f>
        <v>L1</v>
      </c>
      <c r="L55" s="40" t="s">
        <v>405</v>
      </c>
      <c r="M55" s="40" t="s">
        <v>350</v>
      </c>
      <c r="N55" s="44" t="s">
        <v>351</v>
      </c>
      <c r="AIT55" s="9"/>
      <c r="AIU55" s="9"/>
      <c r="AIV55" s="9"/>
      <c r="AIW55" s="9"/>
      <c r="AIX55" s="9"/>
      <c r="AIY55" s="9"/>
      <c r="AIZ55" s="9"/>
      <c r="AJA55" s="9"/>
      <c r="AJB55" s="9"/>
      <c r="AJC55" s="9"/>
      <c r="AJD55" s="9"/>
      <c r="AJE55" s="9"/>
      <c r="AJF55" s="9"/>
      <c r="AJG55" s="9"/>
      <c r="AJH55" s="9"/>
      <c r="AJI55" s="9"/>
      <c r="AJJ55" s="9"/>
      <c r="AJK55" s="9"/>
      <c r="AJL55" s="9"/>
      <c r="AJM55" s="9"/>
      <c r="AJN55" s="9"/>
      <c r="AJO55" s="9"/>
      <c r="AJP55" s="9"/>
      <c r="AJQ55" s="9"/>
      <c r="AJR55" s="9"/>
      <c r="AJS55" s="9"/>
      <c r="AJT55" s="9"/>
      <c r="AJU55" s="9"/>
      <c r="AJV55" s="9"/>
      <c r="AJW55" s="9"/>
      <c r="AJX55" s="9"/>
      <c r="AJY55" s="9"/>
      <c r="AJZ55" s="9"/>
      <c r="AKA55" s="9"/>
      <c r="AKB55" s="9"/>
      <c r="AKC55" s="9"/>
      <c r="AKD55" s="9"/>
      <c r="AKE55" s="9"/>
      <c r="AKF55" s="9"/>
      <c r="AKG55" s="9"/>
      <c r="AKH55" s="9"/>
      <c r="AKI55" s="9"/>
      <c r="AKJ55" s="9"/>
      <c r="AKK55" s="9"/>
      <c r="AKL55" s="9"/>
      <c r="AKM55" s="9"/>
      <c r="AKN55" s="9"/>
      <c r="AKO55" s="9"/>
      <c r="AKP55" s="9"/>
      <c r="AKQ55" s="9"/>
      <c r="AKR55" s="9"/>
      <c r="AKS55" s="9"/>
      <c r="AKT55" s="9"/>
      <c r="AKU55" s="9"/>
      <c r="AKV55" s="9"/>
      <c r="AKW55" s="9"/>
      <c r="AKX55" s="9"/>
      <c r="AKY55" s="9"/>
      <c r="AKZ55" s="9"/>
      <c r="ALA55" s="9"/>
      <c r="ALB55" s="9"/>
      <c r="ALC55" s="9"/>
      <c r="ALD55" s="9"/>
      <c r="ALE55" s="9"/>
      <c r="ALF55" s="9"/>
      <c r="ALG55" s="9"/>
      <c r="ALH55" s="9"/>
      <c r="ALI55" s="9"/>
      <c r="ALJ55" s="9"/>
      <c r="ALK55" s="9"/>
      <c r="ALL55" s="9"/>
      <c r="ALM55" s="9"/>
      <c r="ALN55" s="9"/>
      <c r="ALO55" s="9"/>
      <c r="ALP55" s="9"/>
      <c r="ALQ55" s="9"/>
      <c r="ALR55" s="9"/>
      <c r="ALS55" s="9"/>
      <c r="ALT55" s="9"/>
      <c r="ALU55" s="9"/>
      <c r="ALV55" s="9"/>
      <c r="ALW55" s="9"/>
      <c r="ALX55" s="9"/>
      <c r="ALY55" s="9"/>
      <c r="ALZ55" s="9"/>
      <c r="AMA55" s="9"/>
      <c r="AMB55" s="9"/>
    </row>
    <row r="56" customFormat="false" ht="12.8" hidden="true" customHeight="false" outlineLevel="0" collapsed="false">
      <c r="B56" s="40" t="s">
        <v>404</v>
      </c>
      <c r="C56" s="30" t="s">
        <v>369</v>
      </c>
      <c r="D56" s="23" t="n">
        <v>1</v>
      </c>
      <c r="F56" s="23" t="n">
        <v>0.1</v>
      </c>
      <c r="G56" s="32" t="n">
        <f aca="false">$F56*$D56</f>
        <v>0.1</v>
      </c>
      <c r="H56" s="32"/>
      <c r="K56" s="83" t="str">
        <f aca="false">IF(G56&lt;&gt;"","L1","")&amp;IF(H56&lt;&gt;"","L2","")&amp;IF(I56&lt;&gt;"","L3","")</f>
        <v>L1</v>
      </c>
      <c r="L56" s="40" t="s">
        <v>405</v>
      </c>
      <c r="M56" s="40" t="s">
        <v>350</v>
      </c>
      <c r="N56" s="44" t="s">
        <v>351</v>
      </c>
      <c r="AIT56" s="9"/>
      <c r="AIU56" s="9"/>
      <c r="AIV56" s="9"/>
      <c r="AIW56" s="9"/>
      <c r="AIX56" s="9"/>
      <c r="AIY56" s="9"/>
      <c r="AIZ56" s="9"/>
      <c r="AJA56" s="9"/>
      <c r="AJB56" s="9"/>
      <c r="AJC56" s="9"/>
      <c r="AJD56" s="9"/>
      <c r="AJE56" s="9"/>
      <c r="AJF56" s="9"/>
      <c r="AJG56" s="9"/>
      <c r="AJH56" s="9"/>
      <c r="AJI56" s="9"/>
      <c r="AJJ56" s="9"/>
      <c r="AJK56" s="9"/>
      <c r="AJL56" s="9"/>
      <c r="AJM56" s="9"/>
      <c r="AJN56" s="9"/>
      <c r="AJO56" s="9"/>
      <c r="AJP56" s="9"/>
      <c r="AJQ56" s="9"/>
      <c r="AJR56" s="9"/>
      <c r="AJS56" s="9"/>
      <c r="AJT56" s="9"/>
      <c r="AJU56" s="9"/>
      <c r="AJV56" s="9"/>
      <c r="AJW56" s="9"/>
      <c r="AJX56" s="9"/>
      <c r="AJY56" s="9"/>
      <c r="AJZ56" s="9"/>
      <c r="AKA56" s="9"/>
      <c r="AKB56" s="9"/>
      <c r="AKC56" s="9"/>
      <c r="AKD56" s="9"/>
      <c r="AKE56" s="9"/>
      <c r="AKF56" s="9"/>
      <c r="AKG56" s="9"/>
      <c r="AKH56" s="9"/>
      <c r="AKI56" s="9"/>
      <c r="AKJ56" s="9"/>
      <c r="AKK56" s="9"/>
      <c r="AKL56" s="9"/>
      <c r="AKM56" s="9"/>
      <c r="AKN56" s="9"/>
      <c r="AKO56" s="9"/>
      <c r="AKP56" s="9"/>
      <c r="AKQ56" s="9"/>
      <c r="AKR56" s="9"/>
      <c r="AKS56" s="9"/>
      <c r="AKT56" s="9"/>
      <c r="AKU56" s="9"/>
      <c r="AKV56" s="9"/>
      <c r="AKW56" s="9"/>
      <c r="AKX56" s="9"/>
      <c r="AKY56" s="9"/>
      <c r="AKZ56" s="9"/>
      <c r="ALA56" s="9"/>
      <c r="ALB56" s="9"/>
      <c r="ALC56" s="9"/>
      <c r="ALD56" s="9"/>
      <c r="ALE56" s="9"/>
      <c r="ALF56" s="9"/>
      <c r="ALG56" s="9"/>
      <c r="ALH56" s="9"/>
      <c r="ALI56" s="9"/>
      <c r="ALJ56" s="9"/>
      <c r="ALK56" s="9"/>
      <c r="ALL56" s="9"/>
      <c r="ALM56" s="9"/>
      <c r="ALN56" s="9"/>
      <c r="ALO56" s="9"/>
      <c r="ALP56" s="9"/>
      <c r="ALQ56" s="9"/>
      <c r="ALR56" s="9"/>
      <c r="ALS56" s="9"/>
      <c r="ALT56" s="9"/>
      <c r="ALU56" s="9"/>
      <c r="ALV56" s="9"/>
      <c r="ALW56" s="9"/>
      <c r="ALX56" s="9"/>
      <c r="ALY56" s="9"/>
      <c r="ALZ56" s="9"/>
      <c r="AMA56" s="9"/>
      <c r="AMB56" s="9"/>
    </row>
  </sheetData>
  <autoFilter ref="B5:N56">
    <filterColumn colId="1">
      <customFilters and="true">
        <customFilter operator="equal" val="Fűtőfilm"/>
      </customFilters>
    </filterColumn>
  </autoFilter>
  <dataValidations count="1">
    <dataValidation allowBlank="true" operator="equal" showDropDown="false" showErrorMessage="true" showInputMessage="true" sqref="B6:B56" type="list">
      <formula1>hely</formula1>
      <formula2>0</formula2>
    </dataValidation>
  </dataValidation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H25" activeCellId="0" sqref="H25"/>
    </sheetView>
  </sheetViews>
  <sheetFormatPr defaultRowHeight="13.8"/>
  <cols>
    <col collapsed="false" hidden="false" max="1025" min="1" style="0" width="12.4279069767442"/>
  </cols>
  <sheetData>
    <row r="1" customFormat="false" ht="13.8" hidden="false" customHeight="false" outlineLevel="0" collapsed="false">
      <c r="C1" s="0" t="n">
        <v>3000</v>
      </c>
      <c r="D1" s="0" t="n">
        <v>3000</v>
      </c>
      <c r="E1" s="0" t="n">
        <v>3000</v>
      </c>
      <c r="F1" s="0" t="n">
        <v>3000</v>
      </c>
      <c r="G1" s="0" t="n">
        <v>3000</v>
      </c>
      <c r="H1" s="0" t="n">
        <v>3000</v>
      </c>
      <c r="I1" s="0" t="n">
        <v>3000</v>
      </c>
      <c r="J1" s="0" t="n">
        <v>3000</v>
      </c>
      <c r="K1" s="0" t="n">
        <v>3000</v>
      </c>
      <c r="L1" s="0" t="n">
        <v>1500</v>
      </c>
      <c r="M1" s="84"/>
    </row>
    <row r="2" customFormat="false" ht="13.8" hidden="false" customHeight="false" outlineLevel="0" collapsed="false">
      <c r="B2" s="0" t="s">
        <v>406</v>
      </c>
      <c r="C2" s="0" t="n">
        <f aca="false">C1-C3</f>
        <v>80</v>
      </c>
      <c r="D2" s="0" t="n">
        <f aca="false">D1-D3</f>
        <v>91</v>
      </c>
      <c r="E2" s="0" t="n">
        <f aca="false">E1-E3</f>
        <v>92</v>
      </c>
      <c r="F2" s="0" t="n">
        <f aca="false">F1-F3</f>
        <v>12</v>
      </c>
      <c r="G2" s="0" t="n">
        <f aca="false">G1-G3</f>
        <v>50</v>
      </c>
      <c r="H2" s="0" t="n">
        <f aca="false">H1-H3</f>
        <v>0</v>
      </c>
      <c r="I2" s="0" t="n">
        <f aca="false">I1-I3</f>
        <v>52</v>
      </c>
      <c r="J2" s="0" t="n">
        <f aca="false">J1-J3</f>
        <v>525</v>
      </c>
      <c r="K2" s="0" t="n">
        <f aca="false">K1-K3</f>
        <v>1065</v>
      </c>
      <c r="L2" s="0" t="n">
        <f aca="false">L1-L3</f>
        <v>47</v>
      </c>
      <c r="M2" s="84" t="n">
        <f aca="false">SUM(C2:J2)</f>
        <v>902</v>
      </c>
    </row>
    <row r="3" customFormat="false" ht="13.8" hidden="false" customHeight="false" outlineLevel="0" collapsed="false">
      <c r="B3" s="0" t="n">
        <f aca="false">SUM(B4:B22)</f>
        <v>26486</v>
      </c>
      <c r="C3" s="85" t="n">
        <f aca="false">SUM(C4:C22)</f>
        <v>2920</v>
      </c>
      <c r="D3" s="85" t="n">
        <f aca="false">SUM(D4:D22)</f>
        <v>2909</v>
      </c>
      <c r="E3" s="85" t="n">
        <f aca="false">SUM(E4:E22)</f>
        <v>2908</v>
      </c>
      <c r="F3" s="85" t="n">
        <f aca="false">SUM(F4:F22)</f>
        <v>2988</v>
      </c>
      <c r="G3" s="85" t="n">
        <f aca="false">SUM(G4:G22)</f>
        <v>2950</v>
      </c>
      <c r="H3" s="85" t="n">
        <f aca="false">SUM(H4:H22)</f>
        <v>3000</v>
      </c>
      <c r="I3" s="85" t="n">
        <f aca="false">SUM(I4:I22)</f>
        <v>2948</v>
      </c>
      <c r="J3" s="85" t="n">
        <f aca="false">SUM(J4:J22)</f>
        <v>2475</v>
      </c>
      <c r="K3" s="85" t="n">
        <f aca="false">SUM(K4:K22)</f>
        <v>1935</v>
      </c>
      <c r="L3" s="86" t="n">
        <f aca="false">SUM(L4:L22)</f>
        <v>1453</v>
      </c>
    </row>
    <row r="4" customFormat="false" ht="13.8" hidden="false" customHeight="false" outlineLevel="0" collapsed="false">
      <c r="A4" s="0" t="n">
        <v>1</v>
      </c>
      <c r="B4" s="0" t="n">
        <v>1160</v>
      </c>
      <c r="C4" s="0" t="n">
        <v>1160</v>
      </c>
    </row>
    <row r="5" customFormat="false" ht="13.8" hidden="false" customHeight="false" outlineLevel="0" collapsed="false">
      <c r="A5" s="0" t="n">
        <v>2</v>
      </c>
      <c r="B5" s="0" t="n">
        <v>1760</v>
      </c>
      <c r="C5" s="0" t="n">
        <v>1760</v>
      </c>
    </row>
    <row r="6" customFormat="false" ht="13.8" hidden="false" customHeight="false" outlineLevel="0" collapsed="false">
      <c r="A6" s="0" t="n">
        <v>3</v>
      </c>
      <c r="B6" s="0" t="n">
        <v>579</v>
      </c>
      <c r="D6" s="0" t="n">
        <v>579</v>
      </c>
    </row>
    <row r="7" customFormat="false" ht="13.8" hidden="false" customHeight="false" outlineLevel="0" collapsed="false">
      <c r="A7" s="0" t="n">
        <v>4</v>
      </c>
      <c r="B7" s="0" t="n">
        <v>2225</v>
      </c>
      <c r="E7" s="0" t="n">
        <v>2225</v>
      </c>
    </row>
    <row r="8" customFormat="false" ht="13.8" hidden="false" customHeight="false" outlineLevel="0" collapsed="false">
      <c r="A8" s="0" t="n">
        <v>5</v>
      </c>
      <c r="B8" s="0" t="n">
        <v>420</v>
      </c>
      <c r="F8" s="0" t="n">
        <v>420</v>
      </c>
    </row>
    <row r="9" customFormat="false" ht="13.8" hidden="false" customHeight="false" outlineLevel="0" collapsed="false">
      <c r="A9" s="0" t="n">
        <v>6</v>
      </c>
      <c r="B9" s="0" t="n">
        <v>683</v>
      </c>
      <c r="E9" s="0" t="n">
        <v>683</v>
      </c>
    </row>
    <row r="10" customFormat="false" ht="13.8" hidden="false" customHeight="false" outlineLevel="0" collapsed="false">
      <c r="A10" s="0" t="n">
        <v>7</v>
      </c>
      <c r="B10" s="0" t="n">
        <v>1914</v>
      </c>
      <c r="F10" s="0" t="n">
        <v>1914</v>
      </c>
    </row>
    <row r="11" customFormat="false" ht="13.8" hidden="false" customHeight="false" outlineLevel="0" collapsed="false">
      <c r="A11" s="0" t="n">
        <v>8</v>
      </c>
      <c r="B11" s="0" t="n">
        <v>269</v>
      </c>
      <c r="L11" s="0" t="n">
        <v>269</v>
      </c>
    </row>
    <row r="12" customFormat="false" ht="13.8" hidden="false" customHeight="false" outlineLevel="0" collapsed="false">
      <c r="A12" s="0" t="n">
        <v>9</v>
      </c>
      <c r="B12" s="0" t="n">
        <v>654</v>
      </c>
      <c r="F12" s="0" t="n">
        <v>654</v>
      </c>
    </row>
    <row r="13" customFormat="false" ht="13.8" hidden="false" customHeight="false" outlineLevel="0" collapsed="false">
      <c r="A13" s="0" t="n">
        <v>10</v>
      </c>
      <c r="B13" s="0" t="n">
        <v>1184</v>
      </c>
      <c r="L13" s="0" t="n">
        <v>1184</v>
      </c>
    </row>
    <row r="14" customFormat="false" ht="13.8" hidden="false" customHeight="false" outlineLevel="0" collapsed="false">
      <c r="A14" s="0" t="n">
        <v>11</v>
      </c>
      <c r="B14" s="0" t="n">
        <v>1225</v>
      </c>
      <c r="G14" s="0" t="n">
        <v>1225</v>
      </c>
    </row>
    <row r="15" customFormat="false" ht="13.8" hidden="false" customHeight="false" outlineLevel="0" collapsed="false">
      <c r="A15" s="0" t="n">
        <v>12</v>
      </c>
      <c r="B15" s="0" t="n">
        <v>3000</v>
      </c>
      <c r="H15" s="0" t="n">
        <v>3000</v>
      </c>
    </row>
    <row r="16" customFormat="false" ht="13.8" hidden="false" customHeight="false" outlineLevel="0" collapsed="false">
      <c r="A16" s="0" t="n">
        <v>13</v>
      </c>
      <c r="B16" s="0" t="n">
        <v>465</v>
      </c>
      <c r="G16" s="0" t="n">
        <v>465</v>
      </c>
    </row>
    <row r="17" customFormat="false" ht="13.8" hidden="false" customHeight="false" outlineLevel="0" collapsed="false">
      <c r="A17" s="0" t="n">
        <v>14</v>
      </c>
      <c r="B17" s="0" t="n">
        <v>1260</v>
      </c>
      <c r="G17" s="0" t="n">
        <v>1260</v>
      </c>
    </row>
    <row r="18" customFormat="false" ht="13.8" hidden="false" customHeight="false" outlineLevel="0" collapsed="false">
      <c r="A18" s="0" t="n">
        <v>15</v>
      </c>
      <c r="B18" s="0" t="n">
        <v>360</v>
      </c>
      <c r="I18" s="0" t="n">
        <v>360</v>
      </c>
    </row>
    <row r="19" customFormat="false" ht="13.8" hidden="false" customHeight="false" outlineLevel="0" collapsed="false">
      <c r="A19" s="0" t="n">
        <v>16</v>
      </c>
      <c r="B19" s="0" t="n">
        <v>2588</v>
      </c>
      <c r="I19" s="0" t="n">
        <v>2588</v>
      </c>
    </row>
    <row r="20" customFormat="false" ht="13.8" hidden="false" customHeight="false" outlineLevel="0" collapsed="false">
      <c r="A20" s="0" t="n">
        <v>17</v>
      </c>
      <c r="B20" s="0" t="n">
        <v>2475</v>
      </c>
      <c r="J20" s="0" t="n">
        <v>2475</v>
      </c>
    </row>
    <row r="21" customFormat="false" ht="13.8" hidden="false" customHeight="false" outlineLevel="0" collapsed="false">
      <c r="A21" s="0" t="n">
        <v>18</v>
      </c>
      <c r="B21" s="0" t="n">
        <v>2330</v>
      </c>
      <c r="D21" s="0" t="n">
        <v>2330</v>
      </c>
    </row>
    <row r="22" customFormat="false" ht="13.8" hidden="false" customHeight="false" outlineLevel="0" collapsed="false">
      <c r="A22" s="0" t="n">
        <v>19</v>
      </c>
      <c r="B22" s="0" t="n">
        <v>1935</v>
      </c>
      <c r="K22" s="0" t="n">
        <v>1935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2" activeCellId="0" sqref="H12"/>
    </sheetView>
  </sheetViews>
  <sheetFormatPr defaultRowHeight="14.25"/>
  <cols>
    <col collapsed="false" hidden="false" max="2" min="1" style="0" width="25.9674418604651"/>
    <col collapsed="false" hidden="false" max="1025" min="3" style="0" width="9.6"/>
  </cols>
  <sheetData>
    <row r="1" customFormat="false" ht="14.25" hidden="false" customHeight="false" outlineLevel="0" collapsed="false">
      <c r="A1" s="0" t="s">
        <v>407</v>
      </c>
      <c r="B1" s="0" t="s">
        <v>346</v>
      </c>
    </row>
    <row r="2" customFormat="false" ht="14.25" hidden="false" customHeight="false" outlineLevel="0" collapsed="false">
      <c r="A2" s="0" t="s">
        <v>408</v>
      </c>
      <c r="B2" s="0" t="s">
        <v>352</v>
      </c>
    </row>
    <row r="3" customFormat="false" ht="14.25" hidden="false" customHeight="false" outlineLevel="0" collapsed="false">
      <c r="A3" s="0" t="s">
        <v>409</v>
      </c>
      <c r="B3" s="0" t="s">
        <v>373</v>
      </c>
    </row>
    <row r="4" customFormat="false" ht="14.25" hidden="false" customHeight="false" outlineLevel="0" collapsed="false">
      <c r="A4" s="0" t="s">
        <v>410</v>
      </c>
      <c r="B4" s="0" t="s">
        <v>368</v>
      </c>
    </row>
    <row r="5" customFormat="false" ht="14.25" hidden="false" customHeight="false" outlineLevel="0" collapsed="false">
      <c r="A5" s="0" t="s">
        <v>369</v>
      </c>
      <c r="B5" s="0" t="s">
        <v>386</v>
      </c>
    </row>
    <row r="6" customFormat="false" ht="14.25" hidden="false" customHeight="false" outlineLevel="0" collapsed="false">
      <c r="A6" s="0" t="s">
        <v>336</v>
      </c>
      <c r="B6" s="0" t="s">
        <v>394</v>
      </c>
    </row>
    <row r="7" customFormat="false" ht="14.25" hidden="false" customHeight="false" outlineLevel="0" collapsed="false">
      <c r="B7" s="0" t="s">
        <v>401</v>
      </c>
    </row>
    <row r="8" customFormat="false" ht="14.25" hidden="false" customHeight="false" outlineLevel="0" collapsed="false">
      <c r="B8" s="0" t="s">
        <v>404</v>
      </c>
    </row>
    <row r="9" customFormat="false" ht="14.25" hidden="false" customHeight="false" outlineLevel="0" collapsed="false">
      <c r="B9" s="0" t="s">
        <v>348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2018-01-05T18:17:30Z</dcterms:created>
  <dc:creator>Cserhalmi György</dc:creator>
  <dc:description/>
  <dc:language>en-US</dc:language>
  <cp:lastModifiedBy/>
  <cp:lastPrinted>2018-01-10T12:42:39Z</cp:lastPrinted>
  <dcterms:modified xsi:type="dcterms:W3CDTF">2018-02-09T05:26:48Z</dcterms:modified>
  <cp:revision>139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