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tables/table1.xml" ContentType="application/vnd.openxmlformats-officedocument.spreadsheetml.table+xml"/>
  <Override PartName="/xl/pivotTables/pivotTable17.xml" ContentType="application/vnd.openxmlformats-officedocument.spreadsheetml.pivotTab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pivotTables/pivotTable18.xml" ContentType="application/vnd.openxmlformats-officedocument.spreadsheetml.pivotTab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xl/pivotTables/pivotTable2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autoCompressPictures="0"/>
  <bookViews>
    <workbookView xWindow="0" yWindow="180" windowWidth="20730" windowHeight="11580" firstSheet="18" activeTab="20"/>
  </bookViews>
  <sheets>
    <sheet name="INDICE" sheetId="27" r:id="rId1"/>
    <sheet name="Prov y sector" sheetId="9" r:id="rId2"/>
    <sheet name="Prop.Eslabón" sheetId="10" r:id="rId3"/>
    <sheet name="Tipo empresa" sheetId="13" r:id="rId4"/>
    <sheet name="Propuestas por ámbito" sheetId="16" r:id="rId5"/>
    <sheet name="Verbos " sheetId="18" r:id="rId6"/>
    <sheet name="Chimborazo" sheetId="20" r:id="rId7"/>
    <sheet name="Imbabura" sheetId="23" r:id="rId8"/>
    <sheet name="Esmeraldas" sheetId="22" r:id="rId9"/>
    <sheet name="Manabí" sheetId="37" r:id="rId10"/>
    <sheet name="El Oro" sheetId="21" r:id="rId11"/>
    <sheet name="Tungurahua" sheetId="25" r:id="rId12"/>
    <sheet name="Loja" sheetId="24" r:id="rId13"/>
    <sheet name="Carchi" sheetId="19" r:id="rId14"/>
    <sheet name="Responsabilidad MIPRO" sheetId="28" r:id="rId15"/>
    <sheet name="Instrumentos solución" sheetId="32" r:id="rId16"/>
    <sheet name="Detalle Resp Directa " sheetId="31" r:id="rId17"/>
    <sheet name="Res. Cadena Sector" sheetId="30" r:id="rId18"/>
    <sheet name="Responsabilidad Directa" sheetId="29" r:id="rId19"/>
    <sheet name="Propuestas por provincia" sheetId="35" r:id="rId20"/>
    <sheet name="Consolidado Mesas v3.0" sheetId="1" r:id="rId21"/>
    <sheet name="Listas" sheetId="11" r:id="rId22"/>
    <sheet name="Hoja1" sheetId="36" r:id="rId23"/>
  </sheets>
  <definedNames>
    <definedName name="_xlnm._FilterDatabase" localSheetId="20" hidden="1">'Consolidado Mesas v3.0'!$A$1:$R$310</definedName>
  </definedNames>
  <calcPr calcId="144525" concurrentCalc="0"/>
  <pivotCaches>
    <pivotCache cacheId="0" r:id="rId24"/>
    <pivotCache cacheId="1" r:id="rId25"/>
    <pivotCache cacheId="2" r:id="rId26"/>
    <pivotCache cacheId="3" r:id="rId27"/>
    <pivotCache cacheId="4" r:id="rId28"/>
    <pivotCache cacheId="5" r:id="rId29"/>
    <pivotCache cacheId="6" r:id="rId30"/>
  </pivotCaches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6" i="32" l="1"/>
  <c r="G24" i="32"/>
  <c r="F24" i="32"/>
  <c r="E24" i="32"/>
  <c r="D24" i="32"/>
  <c r="C24" i="32"/>
  <c r="B24" i="32"/>
  <c r="G25" i="32"/>
  <c r="F25" i="32"/>
  <c r="E25" i="32"/>
  <c r="D25" i="32"/>
  <c r="C25" i="32"/>
  <c r="B25" i="32"/>
  <c r="G37" i="32"/>
  <c r="F37" i="32"/>
  <c r="E37" i="32"/>
  <c r="D37" i="32"/>
  <c r="C37" i="32"/>
  <c r="B37" i="32"/>
  <c r="G36" i="32"/>
  <c r="F36" i="32"/>
  <c r="E36" i="32"/>
  <c r="D36" i="32"/>
  <c r="C36" i="32"/>
  <c r="B36" i="32"/>
  <c r="G35" i="32"/>
  <c r="F35" i="32"/>
  <c r="E35" i="32"/>
  <c r="D35" i="32"/>
  <c r="C35" i="32"/>
  <c r="B35" i="32"/>
  <c r="G34" i="32"/>
  <c r="F34" i="32"/>
  <c r="E34" i="32"/>
  <c r="D34" i="32"/>
  <c r="C34" i="32"/>
  <c r="B34" i="32"/>
  <c r="G33" i="32"/>
  <c r="F33" i="32"/>
  <c r="E33" i="32"/>
  <c r="D33" i="32"/>
  <c r="C33" i="32"/>
  <c r="B33" i="32"/>
  <c r="G32" i="32"/>
  <c r="F32" i="32"/>
  <c r="E32" i="32"/>
  <c r="D32" i="32"/>
  <c r="C32" i="32"/>
  <c r="B32" i="32"/>
  <c r="G31" i="32"/>
  <c r="F31" i="32"/>
  <c r="E31" i="32"/>
  <c r="D31" i="32"/>
  <c r="C31" i="32"/>
  <c r="B31" i="32"/>
  <c r="G30" i="32"/>
  <c r="F30" i="32"/>
  <c r="E30" i="32"/>
  <c r="D30" i="32"/>
  <c r="C30" i="32"/>
  <c r="B30" i="32"/>
  <c r="G29" i="32"/>
  <c r="F29" i="32"/>
  <c r="E29" i="32"/>
  <c r="D29" i="32"/>
  <c r="C29" i="32"/>
  <c r="B29" i="32"/>
  <c r="G28" i="32"/>
  <c r="F28" i="32"/>
  <c r="E28" i="32"/>
  <c r="D28" i="32"/>
  <c r="C28" i="32"/>
  <c r="B28" i="32"/>
  <c r="G27" i="32"/>
  <c r="F27" i="32"/>
  <c r="E27" i="32"/>
  <c r="D27" i="32"/>
  <c r="C27" i="32"/>
  <c r="B27" i="32"/>
  <c r="C26" i="32"/>
  <c r="D26" i="32"/>
  <c r="E26" i="32"/>
  <c r="F26" i="32"/>
  <c r="G26" i="32"/>
  <c r="B26" i="32"/>
  <c r="A35" i="32"/>
  <c r="A34" i="32"/>
  <c r="A33" i="32"/>
  <c r="A32" i="32"/>
  <c r="A31" i="32"/>
  <c r="A30" i="32"/>
  <c r="A29" i="32"/>
  <c r="A28" i="32"/>
  <c r="A27" i="32"/>
  <c r="A26" i="32"/>
  <c r="A25" i="32"/>
  <c r="A24" i="32"/>
  <c r="B14" i="28"/>
  <c r="B15" i="28"/>
  <c r="B16" i="28"/>
  <c r="C14" i="28"/>
  <c r="C15" i="28"/>
  <c r="C16" i="28"/>
  <c r="B9" i="28"/>
  <c r="B11" i="28"/>
  <c r="C9" i="28"/>
  <c r="B10" i="28"/>
  <c r="C10" i="28"/>
  <c r="C11" i="28"/>
  <c r="B29" i="16"/>
  <c r="B30" i="16"/>
  <c r="B31" i="16"/>
  <c r="B32" i="16"/>
  <c r="B33" i="16"/>
  <c r="B34" i="16"/>
  <c r="B35" i="16"/>
  <c r="B36" i="16"/>
  <c r="B37" i="16"/>
  <c r="C29" i="16"/>
  <c r="C30" i="16"/>
  <c r="C31" i="16"/>
  <c r="C32" i="16"/>
  <c r="C33" i="16"/>
  <c r="C34" i="16"/>
  <c r="C35" i="16"/>
  <c r="C36" i="16"/>
  <c r="C37" i="16"/>
  <c r="D5" i="16"/>
  <c r="D6" i="16"/>
  <c r="D7" i="16"/>
  <c r="D8" i="16"/>
  <c r="D9" i="16"/>
  <c r="D10" i="16"/>
  <c r="D11" i="16"/>
  <c r="D12" i="16"/>
  <c r="D13" i="16"/>
  <c r="D14" i="16"/>
  <c r="D15" i="16"/>
  <c r="D16" i="16"/>
  <c r="D17" i="16"/>
  <c r="D18" i="16"/>
  <c r="D19" i="16"/>
  <c r="D20" i="16"/>
  <c r="D21" i="16"/>
  <c r="D22" i="16"/>
  <c r="C38" i="16"/>
  <c r="B38" i="16"/>
  <c r="O309" i="1"/>
  <c r="O308" i="1"/>
  <c r="O307" i="1"/>
  <c r="O306" i="1"/>
  <c r="O305" i="1"/>
  <c r="O304" i="1"/>
  <c r="O303" i="1"/>
  <c r="O302" i="1"/>
  <c r="O301" i="1"/>
  <c r="O300" i="1"/>
  <c r="O299" i="1"/>
  <c r="O298" i="1"/>
  <c r="O297" i="1"/>
  <c r="O296" i="1"/>
  <c r="O295" i="1"/>
  <c r="O294" i="1"/>
  <c r="O293" i="1"/>
  <c r="O292" i="1"/>
  <c r="O291" i="1"/>
  <c r="O282" i="1"/>
  <c r="O283" i="1"/>
  <c r="O284" i="1"/>
  <c r="O285" i="1"/>
  <c r="O286" i="1"/>
  <c r="O287" i="1"/>
  <c r="O288" i="1"/>
  <c r="O289" i="1"/>
  <c r="O290" i="1"/>
  <c r="E5" i="18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D36" i="16"/>
  <c r="D37" i="16"/>
  <c r="D38" i="16"/>
  <c r="A36" i="16"/>
  <c r="D35" i="16"/>
  <c r="A35" i="16"/>
  <c r="D34" i="16"/>
  <c r="A34" i="16"/>
  <c r="D33" i="16"/>
  <c r="A33" i="16"/>
  <c r="D32" i="16"/>
  <c r="A32" i="16"/>
  <c r="D31" i="16"/>
  <c r="A31" i="16"/>
  <c r="D30" i="16"/>
  <c r="A30" i="16"/>
  <c r="D29" i="16"/>
  <c r="A29" i="16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" i="1"/>
  <c r="I25" i="10"/>
  <c r="J25" i="10"/>
  <c r="I24" i="10"/>
  <c r="I23" i="10"/>
  <c r="I22" i="10"/>
  <c r="I21" i="10"/>
  <c r="I20" i="10"/>
  <c r="I19" i="10"/>
  <c r="K24" i="10"/>
  <c r="K23" i="10"/>
  <c r="K22" i="10"/>
  <c r="K21" i="10"/>
  <c r="K20" i="10"/>
  <c r="K19" i="10"/>
  <c r="J24" i="10"/>
  <c r="J23" i="10"/>
  <c r="J22" i="10"/>
  <c r="J21" i="10"/>
  <c r="J20" i="10"/>
  <c r="J19" i="10"/>
</calcChain>
</file>

<file path=xl/sharedStrings.xml><?xml version="1.0" encoding="utf-8"?>
<sst xmlns="http://schemas.openxmlformats.org/spreadsheetml/2006/main" count="10794" uniqueCount="2159">
  <si>
    <t>ESLABON DE LA CADENA PRODUCTIVA</t>
  </si>
  <si>
    <t xml:space="preserve">PROBLEMÁTICA </t>
  </si>
  <si>
    <t>PROPUESTA SOLUCIÓN
(VERBO)</t>
  </si>
  <si>
    <t>PROPUESTA SOLUCIÓN
(SUJETO)</t>
  </si>
  <si>
    <t>PROPUESTA SOLUCIÓN
(COMPLEMENTO)</t>
  </si>
  <si>
    <t>INSTRUMENTOS NECESARIOS 
(medio para cumplir el objetivo )</t>
  </si>
  <si>
    <t>CLASIFICACIÓN EMPRESA RELACIONADA</t>
  </si>
  <si>
    <t>AMBITO 
(DE LA PROPUESTA)</t>
  </si>
  <si>
    <t>RESPONSABLE DE EJECUCIÓN</t>
  </si>
  <si>
    <t>CO-RESPONSABLES DE EJECUCIÓN</t>
  </si>
  <si>
    <t>Asistencia técnica</t>
  </si>
  <si>
    <t>Desarrollo del proyecto</t>
  </si>
  <si>
    <t>Convenios</t>
  </si>
  <si>
    <t>Cumplimiento de la transparencia fiscal</t>
  </si>
  <si>
    <t>Implementar</t>
  </si>
  <si>
    <t>Inversión en iniciativas productivas nacionales</t>
  </si>
  <si>
    <t>Fomento de la producción nacional</t>
  </si>
  <si>
    <t>PROVINCIA</t>
  </si>
  <si>
    <t>GRUPO</t>
  </si>
  <si>
    <t>AGROINDUSTRIA</t>
  </si>
  <si>
    <t xml:space="preserve">CAPACITAR </t>
  </si>
  <si>
    <t xml:space="preserve">Logística  </t>
  </si>
  <si>
    <t>Microempresa</t>
  </si>
  <si>
    <t>MAG</t>
  </si>
  <si>
    <t>AGROCALIDAD</t>
  </si>
  <si>
    <t>Impulso al cambio de la matriz productiva</t>
  </si>
  <si>
    <t>GAD PROVINCIAL</t>
  </si>
  <si>
    <t xml:space="preserve">GENERAR </t>
  </si>
  <si>
    <t>MIPRO</t>
  </si>
  <si>
    <t>FINANCIAMIENTO</t>
  </si>
  <si>
    <t>Empresa Pequeña</t>
  </si>
  <si>
    <t>Crédito y financiamiento productivo</t>
  </si>
  <si>
    <t>COMERCIO</t>
  </si>
  <si>
    <t>Flexibilizar</t>
  </si>
  <si>
    <t>Financiamiento</t>
  </si>
  <si>
    <t>EPS</t>
  </si>
  <si>
    <t>CFN</t>
  </si>
  <si>
    <t>Artesano</t>
  </si>
  <si>
    <t>Realizar</t>
  </si>
  <si>
    <t>Intervención zonal</t>
  </si>
  <si>
    <t>SERCOP</t>
  </si>
  <si>
    <t>Fortalecimiento del sector exportador</t>
  </si>
  <si>
    <t>Establecer</t>
  </si>
  <si>
    <t>Contratación pública</t>
  </si>
  <si>
    <t>Generación de empleo</t>
  </si>
  <si>
    <t xml:space="preserve">Implementar </t>
  </si>
  <si>
    <t>Optimización y simplificación tributaria</t>
  </si>
  <si>
    <t>Infraestructura</t>
  </si>
  <si>
    <t>Empresa Grande</t>
  </si>
  <si>
    <t>Ley</t>
  </si>
  <si>
    <t>Reglamento</t>
  </si>
  <si>
    <t>GESTIONAR</t>
  </si>
  <si>
    <t>IEPS</t>
  </si>
  <si>
    <t>Tratado comercial</t>
  </si>
  <si>
    <t>Atracción de la inversión extranjera directa</t>
  </si>
  <si>
    <t>Impulso a las alianzas público privadas</t>
  </si>
  <si>
    <t>ASISTENCIA TECNICA</t>
  </si>
  <si>
    <t xml:space="preserve">Establecer </t>
  </si>
  <si>
    <t>Simplificación de trámites</t>
  </si>
  <si>
    <t>MINTUR</t>
  </si>
  <si>
    <t>Diseñar</t>
  </si>
  <si>
    <t>Recursos asignados</t>
  </si>
  <si>
    <t>Acuerdo</t>
  </si>
  <si>
    <t xml:space="preserve">Convenios </t>
  </si>
  <si>
    <t>Empresa Mediana</t>
  </si>
  <si>
    <t>Promoción del consumo responsable</t>
  </si>
  <si>
    <t xml:space="preserve">Ordenanzas </t>
  </si>
  <si>
    <t>MEJORAR</t>
  </si>
  <si>
    <t>BANECUADOR</t>
  </si>
  <si>
    <t>Personal adecuado</t>
  </si>
  <si>
    <t>Asignar</t>
  </si>
  <si>
    <t>Política pública</t>
  </si>
  <si>
    <t>Generar</t>
  </si>
  <si>
    <t>Ejecución del proyecto</t>
  </si>
  <si>
    <t>Capacitar</t>
  </si>
  <si>
    <t xml:space="preserve">Socializar </t>
  </si>
  <si>
    <t>MAE</t>
  </si>
  <si>
    <t>Crear</t>
  </si>
  <si>
    <t>Gobierno provincial</t>
  </si>
  <si>
    <t>mercados</t>
  </si>
  <si>
    <t>Gobierno Provincial</t>
  </si>
  <si>
    <t>Asociatividad,</t>
  </si>
  <si>
    <t>Fomentar</t>
  </si>
  <si>
    <t>Gestionar</t>
  </si>
  <si>
    <t>LOJA</t>
  </si>
  <si>
    <t>Débil competitividad de los productos tradicionales lojanos</t>
  </si>
  <si>
    <t>una marca</t>
  </si>
  <si>
    <t>MIPRO CZ7</t>
  </si>
  <si>
    <t>Reducir</t>
  </si>
  <si>
    <t>tramitología</t>
  </si>
  <si>
    <t>Conformar</t>
  </si>
  <si>
    <t>una mesa técnica</t>
  </si>
  <si>
    <t xml:space="preserve">GAD LOCALES </t>
  </si>
  <si>
    <t>Debilidad en temas de asociatividad entre emprendedores y/o empresarios</t>
  </si>
  <si>
    <t>una unidad</t>
  </si>
  <si>
    <t>de desarrollo productivo y empresarial</t>
  </si>
  <si>
    <t>Refinanciar</t>
  </si>
  <si>
    <t>el costo</t>
  </si>
  <si>
    <t>de la notificación sanitaria</t>
  </si>
  <si>
    <t>ARCSA</t>
  </si>
  <si>
    <t xml:space="preserve">Digitalizar </t>
  </si>
  <si>
    <t xml:space="preserve">procedimientos y normativas para emprender </t>
  </si>
  <si>
    <t>ARCSA, BANECUADOR, ACADEMIA, SRI</t>
  </si>
  <si>
    <t>Fortalecer</t>
  </si>
  <si>
    <t xml:space="preserve"> a través de capacitaciones</t>
  </si>
  <si>
    <t>ACADEMIA</t>
  </si>
  <si>
    <t>Otorgar</t>
  </si>
  <si>
    <t>Incentivos tributarios</t>
  </si>
  <si>
    <t>SRI</t>
  </si>
  <si>
    <t>ASAMBLEA</t>
  </si>
  <si>
    <t>SECTOR PRODUCTIVO</t>
  </si>
  <si>
    <t>para aprovechar el mercado existente</t>
  </si>
  <si>
    <t>PROECUADOR</t>
  </si>
  <si>
    <t>No existe información sistematizada a nivel nacional respecto a posibles proveedores de las industrias</t>
  </si>
  <si>
    <t>una base de datos virtual</t>
  </si>
  <si>
    <t>de acceso público para búsqueda de proveedores</t>
  </si>
  <si>
    <t>Big data</t>
  </si>
  <si>
    <t xml:space="preserve">Demasiada tramitología en los servicios del gobierno nacional y local para la obtención de permisos </t>
  </si>
  <si>
    <t>Desarrollar</t>
  </si>
  <si>
    <t xml:space="preserve">una ventanilla unica empresarial </t>
  </si>
  <si>
    <t>que permita generar agilidad y disminución de tramitología en la obtención de permisos de las instituciones públicas</t>
  </si>
  <si>
    <t>Tecnología</t>
  </si>
  <si>
    <t>Instituciones públicas</t>
  </si>
  <si>
    <t>Sector Industrial</t>
  </si>
  <si>
    <t>Informalidad, falta de seriedad de los proveedores y baja calidad de la materia prima ofertada</t>
  </si>
  <si>
    <t>capacitación y especialización</t>
  </si>
  <si>
    <t>para garantizar materia prima de calidad</t>
  </si>
  <si>
    <t>Ofrecer</t>
  </si>
  <si>
    <t>asesoría técnica especializada en normativa vigente</t>
  </si>
  <si>
    <t>para cumplimiento de BPM</t>
  </si>
  <si>
    <t>MIPRO, ARCSA</t>
  </si>
  <si>
    <t xml:space="preserve">Generar </t>
  </si>
  <si>
    <t xml:space="preserve">capacitación </t>
  </si>
  <si>
    <t>en diseño de plantas de acuerdo a la normativa vigente</t>
  </si>
  <si>
    <t>Ajustar</t>
  </si>
  <si>
    <t>normativa vigente</t>
  </si>
  <si>
    <t>en función del sector, es decir, diferenciar requisitos de acuerdo al tipo de producción que realiza</t>
  </si>
  <si>
    <t>Existen bajos niveles de producción en el sector artesanal</t>
  </si>
  <si>
    <t xml:space="preserve">Organizar </t>
  </si>
  <si>
    <t>a las asociaciones existentes</t>
  </si>
  <si>
    <t>para ofrecer altos niveles de producción a las grandes empresas que lo requieren</t>
  </si>
  <si>
    <t>Artesanos, emprendedores</t>
  </si>
  <si>
    <t>Permitir</t>
  </si>
  <si>
    <t>la elaboraciòn de  productos textiles</t>
  </si>
  <si>
    <t>con materia prima importada, sin tributos  para reducir costos de producción y aumentar competitividad</t>
  </si>
  <si>
    <t>No existe un catálogo o marca que diferencie los productos locales</t>
  </si>
  <si>
    <t>una marca local</t>
  </si>
  <si>
    <t>para promoción y comercialización de productos</t>
  </si>
  <si>
    <t xml:space="preserve">MEJORAR </t>
  </si>
  <si>
    <t>Transversal</t>
  </si>
  <si>
    <t>GAD-PARROQUIALES</t>
  </si>
  <si>
    <t>DAC</t>
  </si>
  <si>
    <t>DESCONCENTRAR</t>
  </si>
  <si>
    <t>SENAE</t>
  </si>
  <si>
    <t>la capacitación</t>
  </si>
  <si>
    <t>Cámara de Turismo</t>
  </si>
  <si>
    <t>Hay falencias en la regulación y control de las políticas públicas aplicadas al sector turístico</t>
  </si>
  <si>
    <t>Exigir</t>
  </si>
  <si>
    <t>No existe recursos económicos</t>
  </si>
  <si>
    <t>No existe correcta promoción de la potencialidad turística</t>
  </si>
  <si>
    <t>Cámara de Comercio</t>
  </si>
  <si>
    <t>Insuficiente oferta para solventar las necesidades del mercado</t>
  </si>
  <si>
    <t xml:space="preserve"> IEPS, SIC, SCPM,  MIPRO</t>
  </si>
  <si>
    <t>Falta de financiamiento para el comercio</t>
  </si>
  <si>
    <t>Banca pública y banca privada</t>
  </si>
  <si>
    <t>Falta de cultura, control y desigualdad de la normativa  para la aplicación del comercio justo entre los diferentes actores del sector</t>
  </si>
  <si>
    <t>GAD provinciales y cantonales</t>
  </si>
  <si>
    <t xml:space="preserve">Cámara de Comercio </t>
  </si>
  <si>
    <t>SCPM</t>
  </si>
  <si>
    <t>Cámaras de comercio, IEPS, MIPRO</t>
  </si>
  <si>
    <t xml:space="preserve">Falta de una cultura comercial que respete la competencia entre compradores y vendedores </t>
  </si>
  <si>
    <t>CAPACITAR</t>
  </si>
  <si>
    <t>a comerciantes y productores</t>
  </si>
  <si>
    <t>Competencia desleal de comercializadores con producto de contrabando y/o informal</t>
  </si>
  <si>
    <t>DIFUNDIR</t>
  </si>
  <si>
    <t>Comercio informal e irregular en el comercio de pieles crudas</t>
  </si>
  <si>
    <t xml:space="preserve">Realizar </t>
  </si>
  <si>
    <t>Agrocalidad</t>
  </si>
  <si>
    <t>Proceso de importación de pieles para curtiembre es sumamente engorroso</t>
  </si>
  <si>
    <t>proceso de importación de pieles</t>
  </si>
  <si>
    <t>para agilitar trámites y requisitos muy exigentes que existe actualmente cuando hay escases de este producto</t>
  </si>
  <si>
    <t>el Plan de Desarrollo y Ordenamiento Territorial</t>
  </si>
  <si>
    <t>Inadecuado manejo de cría y faenado de ganado</t>
  </si>
  <si>
    <t>en la crianza y faenamiento de ganado para el mejor cuidado del cuero</t>
  </si>
  <si>
    <t>Costos elevados de energía disminuye la rentabilidad para la industria</t>
  </si>
  <si>
    <t>MEER</t>
  </si>
  <si>
    <t>La baja incorporación de producto nacional de las ensambladoras de autos</t>
  </si>
  <si>
    <t xml:space="preserve">un análisis técnico </t>
  </si>
  <si>
    <t>para determinar la capacidad que tiene la producción nacional y así aumentar el VAE</t>
  </si>
  <si>
    <t>Imposición de compras de buses importados por parte de las cooperativas de transportes</t>
  </si>
  <si>
    <t>estatutos de cooperativas de transporte</t>
  </si>
  <si>
    <t>para prohibir la imposición de compra de buses importados en la renovación o ingreso de nuevos buses</t>
  </si>
  <si>
    <t>SEPS</t>
  </si>
  <si>
    <t>No existe acceso a financiamiento a transportistas para la renovación de buses</t>
  </si>
  <si>
    <t>para la renovación de buses de origen nacional</t>
  </si>
  <si>
    <t xml:space="preserve">Aranceles elevados para materias primas </t>
  </si>
  <si>
    <t>para chasises</t>
  </si>
  <si>
    <t>Trámite engorroso de homologación de carrocerías, que no se aplica a producto importado</t>
  </si>
  <si>
    <t>COMITÉ DE TURISMO</t>
  </si>
  <si>
    <t xml:space="preserve">ACTUALIZAR </t>
  </si>
  <si>
    <t>GENERAR</t>
  </si>
  <si>
    <t>IMPLEMENTAR</t>
  </si>
  <si>
    <t>TUNGURAHUA</t>
  </si>
  <si>
    <t>INDUSTRIA</t>
  </si>
  <si>
    <t>TURISMO</t>
  </si>
  <si>
    <t>TRANSPORTE</t>
  </si>
  <si>
    <t>INSUMOS</t>
  </si>
  <si>
    <t>MERCADO</t>
  </si>
  <si>
    <t xml:space="preserve">Demora y altos costos en la tramitología para la obtención de permisos y notificación sanitaria </t>
  </si>
  <si>
    <t>MSP</t>
  </si>
  <si>
    <t xml:space="preserve">Falta de financiamiento a emprendimientos agroindustriales </t>
  </si>
  <si>
    <t xml:space="preserve">DIFUNDIR </t>
  </si>
  <si>
    <t>CARCHI</t>
  </si>
  <si>
    <t>Mercado</t>
  </si>
  <si>
    <t>Sobreproducción de productos tradicionales agrícolas y lácteos</t>
  </si>
  <si>
    <t>Incentivar</t>
  </si>
  <si>
    <t xml:space="preserve">la producción y diversificación de productos orgánicos </t>
  </si>
  <si>
    <t>con fines de exportación</t>
  </si>
  <si>
    <t>INIAP, UPEC, Empresas Privadas</t>
  </si>
  <si>
    <t>Proceso</t>
  </si>
  <si>
    <t>Falta de seguimiento a pequeños emprendedores</t>
  </si>
  <si>
    <t>asistencias técnicas dirigidas</t>
  </si>
  <si>
    <t>para fortalecer la producción y mercado</t>
  </si>
  <si>
    <t>SUPERINTEDENCIA DEL CONTROL DE MERCADOS</t>
  </si>
  <si>
    <t>Bajos precios de productos agrícolas y ganaderos</t>
  </si>
  <si>
    <t xml:space="preserve"> plantas procesadoras</t>
  </si>
  <si>
    <t xml:space="preserve">de papa, aguacate, cárnicos y lácteos. </t>
  </si>
  <si>
    <t>MAG, UPEC</t>
  </si>
  <si>
    <t>una hoja de ruta de seguimiento</t>
  </si>
  <si>
    <t>para la reactivación de la empresa</t>
  </si>
  <si>
    <t>SUPERINTENDENCIA DE COMPANIAS</t>
  </si>
  <si>
    <t>Insumos</t>
  </si>
  <si>
    <t>Escasa producción de productos orgánicos</t>
  </si>
  <si>
    <t>campañas de producción</t>
  </si>
  <si>
    <t>agrícola con fines de exportación</t>
  </si>
  <si>
    <t>INIAP, UPEC, MIPRO</t>
  </si>
  <si>
    <t>Escasa promoción de productos locales</t>
  </si>
  <si>
    <t>una campaña de promoción</t>
  </si>
  <si>
    <t>dirigida a pequeños productores</t>
  </si>
  <si>
    <t>GADS PARROQUIALES</t>
  </si>
  <si>
    <t>UPEC, MIPRO, MICROEMPRESAS</t>
  </si>
  <si>
    <t>Falta de asesoramiento en la elaboración de proyectos macro turísticos.</t>
  </si>
  <si>
    <t>Articular</t>
  </si>
  <si>
    <t>la ejecución de proyectos</t>
  </si>
  <si>
    <t>con Universidades que tengan la carrera de turismo o afines</t>
  </si>
  <si>
    <t xml:space="preserve">Academia </t>
  </si>
  <si>
    <t>Ministerio de Turismo</t>
  </si>
  <si>
    <t>Productivo</t>
  </si>
  <si>
    <t>Baja promoción turística</t>
  </si>
  <si>
    <t>una app que identifique sectores turísticos y gastronomia tradicional</t>
  </si>
  <si>
    <t>en la provincia del Carchi</t>
  </si>
  <si>
    <t>Reactivar</t>
  </si>
  <si>
    <t>Aeropuerto</t>
  </si>
  <si>
    <t>con el fin de dinamizar los procesos de comercio interno y externo</t>
  </si>
  <si>
    <t>Comité Cívico para la Reactivación Económica del Carchi</t>
  </si>
  <si>
    <t xml:space="preserve">Aviacion Civil/ Gobernación </t>
  </si>
  <si>
    <t xml:space="preserve">Existe demanda instisfecha en cuánto a establecer un lugar de descarga de productos </t>
  </si>
  <si>
    <t>zona de aforo en la provicnia</t>
  </si>
  <si>
    <t>con el fin de facilitar el transporte de mercancias para el comercio</t>
  </si>
  <si>
    <t>Gobernación/ MTOP/ Camara de Comercio</t>
  </si>
  <si>
    <t>Sobre endeudamiento de los productores</t>
  </si>
  <si>
    <t>la Ley de zonas deprimidas</t>
  </si>
  <si>
    <t>en la provinica del Carchi</t>
  </si>
  <si>
    <t>Excesiva oferta de mano de obra extranjera</t>
  </si>
  <si>
    <t>Regular</t>
  </si>
  <si>
    <t>la contratación de mano de obra extranjera calificada</t>
  </si>
  <si>
    <t>para regular la excesiva oferta de mano de obra de extranjeros</t>
  </si>
  <si>
    <t>Ministerio del Trabajo, Intendencia de Policia, Ministerios de Relaciones Labores, Migración.</t>
  </si>
  <si>
    <t>Gonierno Central, Asamblea Nacional</t>
  </si>
  <si>
    <t>Comprar</t>
  </si>
  <si>
    <t>Productos agricolas a los productores locales</t>
  </si>
  <si>
    <t>para los programas del gobierno “Aliméntate Ecuador”</t>
  </si>
  <si>
    <t>Ministerio de Educaicón , Ministerio de Inclusión Económica y Social.</t>
  </si>
  <si>
    <t>MAG, AGROCALIDAD ARCASA, MIRPO</t>
  </si>
  <si>
    <t>Producto</t>
  </si>
  <si>
    <t>Carencia en centros de acopio</t>
  </si>
  <si>
    <t>un centro de acopio en la provincia del carchi</t>
  </si>
  <si>
    <t>que evite la intermediación en el comercio</t>
  </si>
  <si>
    <t>Inexistencia de estudios de mercado locales, provinciales, nacionales e internacionales de la producción existente y demanda internacional.</t>
  </si>
  <si>
    <t>Identificar</t>
  </si>
  <si>
    <t xml:space="preserve">la demanda nacional e internacional </t>
  </si>
  <si>
    <t>de productos con Valor Agregado, mediante un estudio a nivel local, regional, nacional e internacional.</t>
  </si>
  <si>
    <t>ProEcuador, Comercio Exterior, Prefectura de la Provincia del Carchi, Universidad Politécnica Estatal del Carchi.</t>
  </si>
  <si>
    <t>Baja promoción de productos locales</t>
  </si>
  <si>
    <t xml:space="preserve">pro Ecuador Comerdio Exterior </t>
  </si>
  <si>
    <t>PROCESO</t>
  </si>
  <si>
    <t>REALIZAR</t>
  </si>
  <si>
    <t>CAPACITACIÓN EN EL MANEJO DE LA PLATAFORMA DE COMPRAS PUBLICAS</t>
  </si>
  <si>
    <t>A MICROEMPRESAS Y ARTESANOS</t>
  </si>
  <si>
    <t>ARTESANO, MIPYMES, EPS</t>
  </si>
  <si>
    <t xml:space="preserve">SOCIALIZACIONES SOBRE IMPORTACIÓN Y EXPORTACIONES  DE PRODUCTOS </t>
  </si>
  <si>
    <t xml:space="preserve">ARTICULANDO ACCIONES CON LOS MINISTERIOS DE COMERCIO EXTERIOR, ADUANAS Y PROECUADOR. </t>
  </si>
  <si>
    <t>TRATADO COMERCIAL, ASISTENCIA TÉCNICA, INSUMOS, LEYES Y REGLAMENTOS.</t>
  </si>
  <si>
    <t>ARTESANAL, MIPYMES, EPS</t>
  </si>
  <si>
    <t>COMERCIO EXTERIOR, ADUANA</t>
  </si>
  <si>
    <t>MIPRO, PROECUADOR</t>
  </si>
  <si>
    <t>Proveedores</t>
  </si>
  <si>
    <t>Los laboratorios de producciòn de larvas no entregan una larva adecuada para la actividad camaronera, pues la misma tiene un alto indice de mortalidad debido a la baja calidad de la larva y los laboratorios no cumplen los procedimientos establecidos en la normativa, lo que genera perdidas, escasez de larvas de calidad y un alto costo durante el proceso productivo.</t>
  </si>
  <si>
    <t xml:space="preserve">la normativa Nro.MAG 2017 12 ANP </t>
  </si>
  <si>
    <t>para garantizar una buena producciòn de la larva para el sector camaronero</t>
  </si>
  <si>
    <t xml:space="preserve">MINISTERIO DE ACUACULTURA </t>
  </si>
  <si>
    <t>CAMARA DE PRODUCTORES DE EL ORO, CAMARA NACIONAL DE ACUACULTURA</t>
  </si>
  <si>
    <t>Regular y controlar</t>
  </si>
  <si>
    <t>a los proveedores de larvas</t>
  </si>
  <si>
    <t>para el cumplimiento de la normativa referente a la entrega de larvas de buena calidad</t>
  </si>
  <si>
    <t>Instituto Nacional de Pesca</t>
  </si>
  <si>
    <t>investigación sobre factores que inciden en la mala producción de larvas, genética y manejo del camaron,</t>
  </si>
  <si>
    <t>para que la investigaciòn generada sirva para solucionar la problemática de la calidad de la larva y el manejo de los cultivos</t>
  </si>
  <si>
    <t>UTMACH - Universidad Técnica de Machala</t>
  </si>
  <si>
    <t>los resultados de investigaciones</t>
  </si>
  <si>
    <t>para apoyo al sector productivo camaronero</t>
  </si>
  <si>
    <t>INSTITUTO NACIONAL DE PESCA</t>
  </si>
  <si>
    <t xml:space="preserve">Socializar y mejorar </t>
  </si>
  <si>
    <t xml:space="preserve">los criterios técnicos de otorgación de cupos </t>
  </si>
  <si>
    <t>para los acuacultores en consenso con el sector camaronero</t>
  </si>
  <si>
    <t>ARCH</t>
  </si>
  <si>
    <t xml:space="preserve">Invertir </t>
  </si>
  <si>
    <t xml:space="preserve">en reconversión en el uso de energia para el acceso a redes eléctricas </t>
  </si>
  <si>
    <t>para el sector acuacultor y evitar el uso de combustibles</t>
  </si>
  <si>
    <t>ACUACULTURA</t>
  </si>
  <si>
    <t>entre instituciones del estado, fuerza naval y policia</t>
  </si>
  <si>
    <t>esfuerzos de apoyo al control, custodia y patrullaje de la ruta segura, para disminuir los indices delincuenciales por robo en el sector camaronero</t>
  </si>
  <si>
    <t>MINISTERIO DEL INTERIOR</t>
  </si>
  <si>
    <t>Dotar</t>
  </si>
  <si>
    <t xml:space="preserve">de permisos para portar armas al sector acuacultor </t>
  </si>
  <si>
    <t>para protecciòn y defensa</t>
  </si>
  <si>
    <t xml:space="preserve">Controlar </t>
  </si>
  <si>
    <t xml:space="preserve">los centros de acopio de marisco </t>
  </si>
  <si>
    <t>para evitar la venta de producto robado o de dudosa procedencia</t>
  </si>
  <si>
    <t>La provincia es altamente productiva y potencial en pesca artesanal, sin embargo no cuenta con procesos adecuados de procesamiento.</t>
  </si>
  <si>
    <t xml:space="preserve">infraestructura, maquinaria y equipamiento, </t>
  </si>
  <si>
    <t>para mejorar los productos y su conservaciòn, y lograr ampliar y mejorar los mercados</t>
  </si>
  <si>
    <t>UOPPAO</t>
  </si>
  <si>
    <t>EL ORO</t>
  </si>
  <si>
    <t>proyectos de vinculación</t>
  </si>
  <si>
    <t xml:space="preserve">para que se realice transferencia de tecnologia con la academia, y así mejorar la productividad y calidad de productos </t>
  </si>
  <si>
    <t>UTMACH,MAG, MIPRO,GADPEO</t>
  </si>
  <si>
    <t>Controlar</t>
  </si>
  <si>
    <t>Intermediarios, Comercializadoras</t>
  </si>
  <si>
    <t xml:space="preserve">para controlar precios referenciales, y regular el costos de insumos como materias primas </t>
  </si>
  <si>
    <t>Precios</t>
  </si>
  <si>
    <t xml:space="preserve">Superintendecia de poder y control de mercado, instituciones según competencias. </t>
  </si>
  <si>
    <t xml:space="preserve">Financiamiento inaccesible para la obtenciòn de maquinarias </t>
  </si>
  <si>
    <t xml:space="preserve">Crear, Establecer </t>
  </si>
  <si>
    <t>líneas de créditos accesibles</t>
  </si>
  <si>
    <t>mediante convenidos interinstitucionales, para mejorar el manejo financiero de los emprendedores</t>
  </si>
  <si>
    <t>Ban ecuador , banca privada</t>
  </si>
  <si>
    <t>PRODUCTO</t>
  </si>
  <si>
    <t>ACCEDER</t>
  </si>
  <si>
    <t>A CRÉDITOS RÁPIDOS, CON MEJORES TASAS (HASTA DEL 6%) Y A LARGO PLAZO,</t>
  </si>
  <si>
    <t>PARA  REACTIVAR EMPRENDIMIENTOS QUE SE ENCUENTRAN EN LA CENTRAL DE RIESGOS</t>
  </si>
  <si>
    <t>EMPRESA PEQUEÑA</t>
  </si>
  <si>
    <t>CFN, BANCA PRIVADA, FUNDACIONES EN EL EXTERIOR, CREACIÓN DEL BANCO POPULAR</t>
  </si>
  <si>
    <t xml:space="preserve">UNA GUIA DEL EMPRENDEDOR </t>
  </si>
  <si>
    <t>PARA ORIENTAR LA SIMPLIFICACION DE TRAMITES</t>
  </si>
  <si>
    <t xml:space="preserve">MIPRO </t>
  </si>
  <si>
    <t>INSTITUCIONES PÚBLICAS Y PRIVADAS</t>
  </si>
  <si>
    <t>EN GENERACIÓN DE VALOR  AGREGADO</t>
  </si>
  <si>
    <t>SEGÚN LA INFORMACION PROPORCIONADA POR INTELIGENCIA DE MERCADOS</t>
  </si>
  <si>
    <t>OFICINAS COMERCIALES PROECUADOR</t>
  </si>
  <si>
    <t>MIPRO, ACADEMIA, CAMARA DE COMERCIO, GOBIERNO LOCAL</t>
  </si>
  <si>
    <t>EN TEMAS DE MARKETING</t>
  </si>
  <si>
    <t>Demasiada tramitología para acceder a créditos en instituciones funancieras públicas</t>
  </si>
  <si>
    <t xml:space="preserve">Disminuir </t>
  </si>
  <si>
    <t>documentación y tiempos de espera</t>
  </si>
  <si>
    <t>previo a la aceptación o no de un crédito</t>
  </si>
  <si>
    <t>Demasiada tramitología y altos costos para obtener permisos de funcionamiento</t>
  </si>
  <si>
    <t>Estandarizar</t>
  </si>
  <si>
    <t xml:space="preserve">procesos </t>
  </si>
  <si>
    <t xml:space="preserve">en instituciones públicas </t>
  </si>
  <si>
    <t>MAE, ARCOM, ARCSA, GAD</t>
  </si>
  <si>
    <t>Especializar</t>
  </si>
  <si>
    <t>tasas</t>
  </si>
  <si>
    <t xml:space="preserve">de acuerdo a las áreas o sectores relacionados </t>
  </si>
  <si>
    <t xml:space="preserve">Optimizar </t>
  </si>
  <si>
    <t>para facilitar la obtención de permisos</t>
  </si>
  <si>
    <t xml:space="preserve">asesoramiento a los industriales  de técnicos especializados </t>
  </si>
  <si>
    <t>para la obtención de certificaciones necesarias</t>
  </si>
  <si>
    <t>Falta de comunicación entre el sector industrial y académico</t>
  </si>
  <si>
    <t>Articular, Cooperar</t>
  </si>
  <si>
    <t>la comunicación</t>
  </si>
  <si>
    <t>entre el sector industrial y académico</t>
  </si>
  <si>
    <t>UTMACH, INDUSTRIAL</t>
  </si>
  <si>
    <t>laboratorios certificados y acreditados</t>
  </si>
  <si>
    <t xml:space="preserve">en cada provincia </t>
  </si>
  <si>
    <t>INEN, ARCSA</t>
  </si>
  <si>
    <t xml:space="preserve">Gestionar </t>
  </si>
  <si>
    <t>que se considere prioridad</t>
  </si>
  <si>
    <t>la ejecución de la ampliación de la vía a cuatro carriles</t>
  </si>
  <si>
    <t xml:space="preserve">Empresa Grande  </t>
  </si>
  <si>
    <t xml:space="preserve">Gobernación </t>
  </si>
  <si>
    <t xml:space="preserve">MTOP, GAD PRONVICIAL, CAMARAS DE PRODUCCION </t>
  </si>
  <si>
    <t>alinzas público privada</t>
  </si>
  <si>
    <t>entre el GAD provincial, asambleístas de la provincia, MTOP y concesionaria encargada de la obra, para mejorar la congestión vehicular en el tramo la Y del Cambio y Rio 7</t>
  </si>
  <si>
    <t>proyectos y estudios de viabilidad</t>
  </si>
  <si>
    <t>para mejorar la vialidad del sector en el tramo la Y del Cambio y Rio 7</t>
  </si>
  <si>
    <t xml:space="preserve">Deficiencia en la demanda de usuario </t>
  </si>
  <si>
    <t xml:space="preserve">Proponer </t>
  </si>
  <si>
    <t>un estudio de mercado</t>
  </si>
  <si>
    <t>de posibles proyectos relacionados al sector de aerolíneas de acuerdo a la demanda actual del sector</t>
  </si>
  <si>
    <t>Gobernacion GAD de Santa Rosa</t>
  </si>
  <si>
    <t xml:space="preserve">Elevados costos por los servicos portuarios </t>
  </si>
  <si>
    <t>Revisar</t>
  </si>
  <si>
    <t xml:space="preserve"> los términos y condiciones de la concesión del puerto Bolivar</t>
  </si>
  <si>
    <t>en concenso con el sector ciudadano, productivo y público</t>
  </si>
  <si>
    <t xml:space="preserve">Convenio de revision </t>
  </si>
  <si>
    <t>MTOP</t>
  </si>
  <si>
    <t xml:space="preserve">CONTRALORIA, MIPRO , GADs y Sector Productivo </t>
  </si>
  <si>
    <t>Transporte</t>
  </si>
  <si>
    <t xml:space="preserve">Inexistencia de una cultura turística </t>
  </si>
  <si>
    <t xml:space="preserve">campañas de difusión sobre turismo </t>
  </si>
  <si>
    <t>en escuelas y colegios</t>
  </si>
  <si>
    <t>GAD, Academia, Operadores turísticos, inversionistas, cámara de turismo, MINTUR, Prefectura</t>
  </si>
  <si>
    <t>capacitaciones</t>
  </si>
  <si>
    <t xml:space="preserve">para la creación de proyectos y fuentes turísticos temáticos </t>
  </si>
  <si>
    <t>Falta de inversión en gestión de recursos naturales</t>
  </si>
  <si>
    <t>Aplicar</t>
  </si>
  <si>
    <t xml:space="preserve">planes de manejo ambiental </t>
  </si>
  <si>
    <t xml:space="preserve">para generar inversión </t>
  </si>
  <si>
    <t>Ministerio del Ambiente, GAD</t>
  </si>
  <si>
    <t>Falta de caracterización y jerarquización de los sitios turísticos</t>
  </si>
  <si>
    <t>inventarios</t>
  </si>
  <si>
    <t>de recursos y atractivos turísticos</t>
  </si>
  <si>
    <t>MINTUR, GAD, Academia</t>
  </si>
  <si>
    <t>Falta de vinculación de las comunidades con la actividad turística</t>
  </si>
  <si>
    <t xml:space="preserve">capacitaciones </t>
  </si>
  <si>
    <t>en competencias laborales en turismo</t>
  </si>
  <si>
    <t>Comunidad</t>
  </si>
  <si>
    <t xml:space="preserve">Falta de rutas turísticas establecidas </t>
  </si>
  <si>
    <t xml:space="preserve">Diseñar y planificar </t>
  </si>
  <si>
    <t>rutas turísticas temáticas</t>
  </si>
  <si>
    <t>para incrementar turismo en la zona</t>
  </si>
  <si>
    <t>GAD, Operadores turísticos, Academia, Cámara de Turismo, MINTUR</t>
  </si>
  <si>
    <t>Falta de la inclusión de sistemas operativos software aplicado al turismo</t>
  </si>
  <si>
    <t xml:space="preserve">una aplicación </t>
  </si>
  <si>
    <t xml:space="preserve">para difusión de bienes, recursos y servicios turísticos </t>
  </si>
  <si>
    <t>herramientas de marketing turístico</t>
  </si>
  <si>
    <t>mediante canales de distribución</t>
  </si>
  <si>
    <t>Cámara de turismo, Prefectura</t>
  </si>
  <si>
    <t>un logo identificativo</t>
  </si>
  <si>
    <t>de la provincia de El Oro</t>
  </si>
  <si>
    <t>Total general</t>
  </si>
  <si>
    <t>CHIMBORAZO</t>
  </si>
  <si>
    <t>CANALES DE RIEGO</t>
  </si>
  <si>
    <t>EN ZONAS AGRÍCOLAS</t>
  </si>
  <si>
    <t>SENAGUA</t>
  </si>
  <si>
    <t xml:space="preserve">MANTENER </t>
  </si>
  <si>
    <t>LAS VIAS DE COMUNICACIÓN</t>
  </si>
  <si>
    <t>MEDIANTE LA EJECUCIÓN DE PLANES DE MANTENIMIENTO</t>
  </si>
  <si>
    <t xml:space="preserve">COBERTURA Y DISPONIBIIDAD DEL SERVICIO ELECTRICO </t>
  </si>
  <si>
    <t>EN ZONAS RURALES Y ZONAS INDUSTRIALES</t>
  </si>
  <si>
    <t>DISMINUIR</t>
  </si>
  <si>
    <t>COSTO DE ENERGÍA ELECTRICA</t>
  </si>
  <si>
    <t>A EMPRESAS QUE ACTUALMENTE TIENE TARIFAS MAYORES A PESAR DE TENER NUEVOS PROYECTOS HIDROELECTRICOS</t>
  </si>
  <si>
    <t xml:space="preserve">INFORMACIÓN DE LINEAS DE CREDITO </t>
  </si>
  <si>
    <t xml:space="preserve">ACTUALES QUE ESTÁN DISPONIBLES EN AS INSTITUCIONES FINANCIERAS PÙBLICAS </t>
  </si>
  <si>
    <t>BANECUADOR, BANCO PACÍFICO</t>
  </si>
  <si>
    <t xml:space="preserve">INSUMOS </t>
  </si>
  <si>
    <t xml:space="preserve">DIFUNDIR  </t>
  </si>
  <si>
    <t xml:space="preserve">LOS SERVICIOS E INVESTIGACIONES </t>
  </si>
  <si>
    <t>QUE REALIZAN LAS UNIVERSIDADES EN EL SECTOR AGROINDUSTRIAL</t>
  </si>
  <si>
    <t>EN MERCADOS</t>
  </si>
  <si>
    <t>ORIGEN LEGAL DE PRODUCTOS</t>
  </si>
  <si>
    <t xml:space="preserve">CAMPAÑAS Y POLITICAS PÚBLICAS </t>
  </si>
  <si>
    <t xml:space="preserve">PARA CONSUMO DE PRODUCTOS AGROPECUARIOS GENERADOS EN EL PAIS </t>
  </si>
  <si>
    <t>SECOM</t>
  </si>
  <si>
    <t xml:space="preserve">PROCESO </t>
  </si>
  <si>
    <t>A EMPRESAS Y ORGANIZACIONES DE PRODUCTORES</t>
  </si>
  <si>
    <t>EN HERRAMIENTAS DE GESTIÓN, PLANES DE NEGOCIO Y EL FORTALECIMIENTO ORGANIZACIONAL</t>
  </si>
  <si>
    <t>BANECUADOR, CFN, IEPS</t>
  </si>
  <si>
    <t>EN PRÁCTICAS ADECUADAS EN EL PROCESO Y COMERCIO DE PRODUCTOS</t>
  </si>
  <si>
    <t>AGROCALIDAD, ARCSA</t>
  </si>
  <si>
    <t>A EMPRESAS, ORGANIZACIONES DE PRODUCTORES Y DOCENTES</t>
  </si>
  <si>
    <t xml:space="preserve">EN LA IMPLEMENTACIÓN DE LA NORMATIVA VIGENTE </t>
  </si>
  <si>
    <t>AGROCALIDAD, ARCSA, INEN</t>
  </si>
  <si>
    <t xml:space="preserve">DESARROLLAR </t>
  </si>
  <si>
    <t>CAMPAÑA DE CONSUMO</t>
  </si>
  <si>
    <t>PARA MEJORAR DE LA VALORACIÓN E IMAGEN DE PRODUCTOS ANDINOS</t>
  </si>
  <si>
    <t>MSP, SECOM</t>
  </si>
  <si>
    <t xml:space="preserve">PARA FOMENTO AL CONSUMO DE PRODUCTOS NACIONALES </t>
  </si>
  <si>
    <t xml:space="preserve"> POLITICAS DE CONTROL E INFORMACIÓN DE PRECIOS</t>
  </si>
  <si>
    <t>EN MERCADOS MAYORISTAS Y CENTROS DE ACOPIO</t>
  </si>
  <si>
    <t xml:space="preserve">GOBIERNO CENTRAL </t>
  </si>
  <si>
    <t>UTILIZAR</t>
  </si>
  <si>
    <t>DESECHOS AGROINDUTRIALES</t>
  </si>
  <si>
    <t>EN PRODUCTOS ALTERNATIVOS PARA LA GENERACIÓN DE SUPLEMENTOS NUTRICIONALES, COMO LA INVESTIGACIÓN QUE EN LA UNACH ESTAN REALIZANDO EN ESTE SENTIDO</t>
  </si>
  <si>
    <t>UNACH</t>
  </si>
  <si>
    <t>LINEAS DE CRÉDITO</t>
  </si>
  <si>
    <t>QUE IMPULSEN EL DESARROLLO DE LOS ACTORES DEL COMERCIO A TASAS PREFERENCIALES, CON LA DISMINUCIÓN DE COSTOS OPERATIVOS</t>
  </si>
  <si>
    <t>SUPERINTENDENCIA DE BANCOS</t>
  </si>
  <si>
    <t>CFN, BANECUADOR</t>
  </si>
  <si>
    <t xml:space="preserve">TRÁMITES Y REQUISITOS </t>
  </si>
  <si>
    <t>PAR LA OBTENCIÓN DE CRÉDITOS DE LA BANCA PÚBLICA Y PRIVADA</t>
  </si>
  <si>
    <t>ORIGEN DE PRODUCTOS IMPORTADOS</t>
  </si>
  <si>
    <t>EN LOS MERCADOS NACIONALES</t>
  </si>
  <si>
    <t>SRI, INTENDENCIAS</t>
  </si>
  <si>
    <t>A EMPRESAS Y ASOCIACIONES DE PRODUCTORES</t>
  </si>
  <si>
    <t>EN SISTEMAS DE GESTIÓN DE CALIDAD, DISEÑO DE PRODUCTOS Y PROCESOS PRODUCTIVOS DE MANERA PERMANENTE, QUE PERMITAN EL MEJORAMIENTO DE LA CALIDAD</t>
  </si>
  <si>
    <t>IEPS, INEN, ACADEMIA</t>
  </si>
  <si>
    <t>REQUISITOS DE OFERENTE</t>
  </si>
  <si>
    <t xml:space="preserve">PARA INSCRIPCIONES EN CATALOGO ELECTRONICO </t>
  </si>
  <si>
    <t>SCPM, IEPS, ORGANIZACIONES DE PRODUCTORES</t>
  </si>
  <si>
    <t>PROCESO DE ADJUDICACIÓN Y ASIGNACION DE ORDENES DE PRODUCCIÓN</t>
  </si>
  <si>
    <t>PARA ERRADICAR LA FALTA DE TRANSPARENCIA EN LOS PROCESOS DE CONTRATACION PUBLICA</t>
  </si>
  <si>
    <t>QUE LAS INSTITUCIONES DEL ESTADO</t>
  </si>
  <si>
    <t>REALICEN PAGOS PUNTUALES A PROVEEDORES Y SE EVITEN REPRESALIAS EN CASOS DE DENUNCIA</t>
  </si>
  <si>
    <t>QUE LAS INSTITUCIONES DEL ESTADO Y GRANDES SUPERFICIES</t>
  </si>
  <si>
    <t>CUMPLAN LO ESTABLECIDO EN LA LOEPS DE COMPRAS PREFERENTES A INTEGRANTES DE LA EPS</t>
  </si>
  <si>
    <t>ESPACIOS FISICOS Y VIRTUALES</t>
  </si>
  <si>
    <t>QUE PERMITAN AMPLIAR LA COMERCIALIZACION</t>
  </si>
  <si>
    <t>MIPRO, MAG, IEPS,  ORGANIZACIONES DE PRODUCTORES, GAD MUNICIPALES</t>
  </si>
  <si>
    <t>EN PRODUCTORES AGRÍCOLAS</t>
  </si>
  <si>
    <t>PAQUETES TECNOLOGICOS, QUE PERMITAN MEJORAR PRODUCTIVIDAD DE  AGRICULTORES</t>
  </si>
  <si>
    <t>INIAP, ACADEMIA, AGROCALIDAD</t>
  </si>
  <si>
    <t>PRECIOS MINIMOS PAGADOS A PRODUCTORES</t>
  </si>
  <si>
    <t>INTENDENCIAS</t>
  </si>
  <si>
    <t>No hay diferencia entre pequeñas, medianas y grandes empresas</t>
  </si>
  <si>
    <t>para mipymes y EPS</t>
  </si>
  <si>
    <t>incentivos de mercado, productivos y tributarios</t>
  </si>
  <si>
    <t>SRI, MT, SERCOP, GAD PROVINCIAL</t>
  </si>
  <si>
    <t>No existe espacios fisico para asentamiento de empresas</t>
  </si>
  <si>
    <t xml:space="preserve">Crear </t>
  </si>
  <si>
    <t>parque industrial</t>
  </si>
  <si>
    <t xml:space="preserve">con servicios adecuador para la implementación de empresas </t>
  </si>
  <si>
    <t>GAD MUNICIPAL</t>
  </si>
  <si>
    <t>MIPRO, GAD PROVINCIAL</t>
  </si>
  <si>
    <t>Universidad no hace su rol de vinculación de colectividad</t>
  </si>
  <si>
    <t>con mipymes y EPS</t>
  </si>
  <si>
    <t>vinculación para ofrecer por parte de universidaes Asistencia técnica y 
Consultorías en innovación de procesos y productos</t>
  </si>
  <si>
    <t>GREMIOS PRODUCTIVOS, MIPRO, MAG</t>
  </si>
  <si>
    <t>Mejorar</t>
  </si>
  <si>
    <t>en la construcción</t>
  </si>
  <si>
    <t>la metodología con nuevas tecnologías, diseños y materiales</t>
  </si>
  <si>
    <t>MIDUVI</t>
  </si>
  <si>
    <t>MIPRO, ACADEMIA, GAD MUNICIPALES</t>
  </si>
  <si>
    <t xml:space="preserve">No hay materia prima de calidad en el mercado
</t>
  </si>
  <si>
    <t>grupos asociativos</t>
  </si>
  <si>
    <t>para realizar compras o importaciones conjuntas de materia prima</t>
  </si>
  <si>
    <t>No hay flexibilidad de contratación</t>
  </si>
  <si>
    <t>nuevos contratos laborales</t>
  </si>
  <si>
    <t>que permitan flexibilidad a empresas de contratar personal</t>
  </si>
  <si>
    <t>MT</t>
  </si>
  <si>
    <t>IESS, MIPRO</t>
  </si>
  <si>
    <t>No hay estándar en las tallas para prendas de vestir</t>
  </si>
  <si>
    <t>una norma técnica</t>
  </si>
  <si>
    <t>para medidas y tallajes de prendas de vestir</t>
  </si>
  <si>
    <t>INEN</t>
  </si>
  <si>
    <t>MIPRO, ACADEMIA</t>
  </si>
  <si>
    <t>Falta de capacitación técnica y de gestión administartiva</t>
  </si>
  <si>
    <t>a productores</t>
  </si>
  <si>
    <t>temas técnicos actualizados y de gestión administrativa</t>
  </si>
  <si>
    <t>ACADEMIA, IEPS, SECAP, GAD MUNICIPAL</t>
  </si>
  <si>
    <t>Dificultad para que productores accedan directamente al mercado, los intermediarios encarecen el producto</t>
  </si>
  <si>
    <t xml:space="preserve">Identificar </t>
  </si>
  <si>
    <t>aliados de distribución y comercialización</t>
  </si>
  <si>
    <t>que permitan generar sinergias con productores para acceder al mercado de consumidores</t>
  </si>
  <si>
    <t>IEPS, SCPM, GAD PROVINCIAL, ACADEMIA</t>
  </si>
  <si>
    <t>Derogar</t>
  </si>
  <si>
    <t>las resoluciones ANT en base a la ley Orgánica de Transporte</t>
  </si>
  <si>
    <t>Através de una propuesta desarrollada por las cámaras de transporte, asociaciones y federaciones.</t>
  </si>
  <si>
    <t>ANT</t>
  </si>
  <si>
    <t xml:space="preserve">Cámaras de transporte, asociaciones y federaciones, </t>
  </si>
  <si>
    <t>Limitado acceso al crédito</t>
  </si>
  <si>
    <t>el acceso al crédito, buró de crédito</t>
  </si>
  <si>
    <t>Revisón de requisitos y normativa para el otorgamiento de créditos</t>
  </si>
  <si>
    <t xml:space="preserve">Ejercer </t>
  </si>
  <si>
    <t>el control del manejo interno de precios y acciones</t>
  </si>
  <si>
    <t>A través de la elaboracion de un reglamento para el efecto por parte de las entidades competentes.</t>
  </si>
  <si>
    <t>Culminación de tiempo de vida úitl de las vías e inexistente mantenimiento.</t>
  </si>
  <si>
    <t xml:space="preserve">Contemplar </t>
  </si>
  <si>
    <t>el mantenimiento y considerar la concesión  de vías</t>
  </si>
  <si>
    <t>en el contrato de construcción de las mismas.</t>
  </si>
  <si>
    <t>GAD Provincial</t>
  </si>
  <si>
    <t>un plan de movilidad técnico</t>
  </si>
  <si>
    <t>a través de los estudios de vías referentes al transporte en general</t>
  </si>
  <si>
    <t>GAD MUNICIPAL DE RIOBAMBA.</t>
  </si>
  <si>
    <t>Infeciente control en el tema de pesas y medidas durante todo el proceso de transporte.</t>
  </si>
  <si>
    <t>pesos y medidas desde el inicio de la cadena de transporte</t>
  </si>
  <si>
    <t>a través de una actualización del reglamneto.</t>
  </si>
  <si>
    <t>Insuficiente oferta de productos turísticos para la consolidación del turismo</t>
  </si>
  <si>
    <t>actualizar</t>
  </si>
  <si>
    <t xml:space="preserve"> inventario </t>
  </si>
  <si>
    <t>de atractivos turísticos</t>
  </si>
  <si>
    <t>GADs</t>
  </si>
  <si>
    <t>MINTUR, ACADEMIA</t>
  </si>
  <si>
    <t>en territorio</t>
  </si>
  <si>
    <t>facilidades turísticas</t>
  </si>
  <si>
    <t>La ruta de granos andinos</t>
  </si>
  <si>
    <t>Con énfasis en el chocho</t>
  </si>
  <si>
    <t>Unach</t>
  </si>
  <si>
    <t>MIPRO, asocaprupo</t>
  </si>
  <si>
    <t>Desarticulación entre instituciones públicas y privadas</t>
  </si>
  <si>
    <t xml:space="preserve">alianzas estratégicas </t>
  </si>
  <si>
    <t>entre sectores que conforman la cadena turística</t>
  </si>
  <si>
    <t>ACTORES PRIVADOS, GADs</t>
  </si>
  <si>
    <t>Débil indentidad cultural</t>
  </si>
  <si>
    <t>programas</t>
  </si>
  <si>
    <t xml:space="preserve"> de fortalecimiento de identidad cultural</t>
  </si>
  <si>
    <t>INPC</t>
  </si>
  <si>
    <t>MINTUR, ACADEMIA, GADs</t>
  </si>
  <si>
    <t>Insuficientes canales de comercialización</t>
  </si>
  <si>
    <t xml:space="preserve">Segmentar </t>
  </si>
  <si>
    <t>para encontrar los nichos adecuados</t>
  </si>
  <si>
    <t>GAD's</t>
  </si>
  <si>
    <t xml:space="preserve">el perfil </t>
  </si>
  <si>
    <t>del turista que visitan la provincia</t>
  </si>
  <si>
    <t>estratégias de alianzas</t>
  </si>
  <si>
    <t xml:space="preserve"> para promocionar la oferta turística en la provincia</t>
  </si>
  <si>
    <t xml:space="preserve">soluciones informáticas  </t>
  </si>
  <si>
    <t>que apoyen a la gestión</t>
  </si>
  <si>
    <t xml:space="preserve">Promover </t>
  </si>
  <si>
    <t xml:space="preserve">eventos </t>
  </si>
  <si>
    <t>locales, nacionales e internacionales</t>
  </si>
  <si>
    <t>Insuficientes recursos presupuestarios</t>
  </si>
  <si>
    <t>recursos prespuestarios</t>
  </si>
  <si>
    <t>para obras de infraestructura basica</t>
  </si>
  <si>
    <t>de calidad territorial que promueva la competitividad de los productos tradicionales lojanos</t>
  </si>
  <si>
    <t>Microempresa, Empresa Pequeña, EPS, Artesano</t>
  </si>
  <si>
    <t>para facilitar el acceso a créditos en la banca pública</t>
  </si>
  <si>
    <t>BAN ECUADOR, BANCO DEL PACÍFICO,SOMOS LOJA</t>
  </si>
  <si>
    <t>Debilidad en la articulación entre la academia, sector productivo y sector público</t>
  </si>
  <si>
    <t>que fomente la articulación entre la academia, sector público y para el sector productivo</t>
  </si>
  <si>
    <t>Microempresa, Empresa Pequeña, Empresa Mediana, Empresa Grande, EPS, Artesano</t>
  </si>
  <si>
    <t>MIPRO CZ7, SOMOS LOJA</t>
  </si>
  <si>
    <t xml:space="preserve">Desconocimiento de la normativa para la obtención de notificación sanitaria </t>
  </si>
  <si>
    <t>para socializar la normativa para la obtención de notificación sanitaria</t>
  </si>
  <si>
    <t>MIPRO CZ7 ,SOMOS LOJA</t>
  </si>
  <si>
    <t>Altos costos para la obtención de permisos en la notificacion sanitaria</t>
  </si>
  <si>
    <t>Desconocimiento del procedimiento a seguir para emprender debido a que existe demasiados procesos que cambian continuamente</t>
  </si>
  <si>
    <t>que sirvan de orientación para el empresario y emprendedor</t>
  </si>
  <si>
    <t>Desarrollo del proyecto, Ejecución del proyecto</t>
  </si>
  <si>
    <t xml:space="preserve">Los emprendedores desconocen herramientas financieras y comerciales </t>
  </si>
  <si>
    <t>las organizaciones de emprendedores</t>
  </si>
  <si>
    <t>BANCA PÚBLICA</t>
  </si>
  <si>
    <t>No se cuenta con recursos económicos para emprender y comercializar</t>
  </si>
  <si>
    <t>créditos accesibles</t>
  </si>
  <si>
    <t>para el emprendedor</t>
  </si>
  <si>
    <t>Desvinculación entre el sector productivo y tributario que genera una cultura de castigo tributario</t>
  </si>
  <si>
    <t xml:space="preserve">la cultura </t>
  </si>
  <si>
    <t>tributaria</t>
  </si>
  <si>
    <t>CAMARAS DE PRODUCCIÓN</t>
  </si>
  <si>
    <t>Existen demasiados impuestos, y diferentes instituciones con aspectos tributarios muy cambiantes que confunden y desmotivan al empresario</t>
  </si>
  <si>
    <t>Coordinar</t>
  </si>
  <si>
    <t>entre instituciones públicas</t>
  </si>
  <si>
    <t xml:space="preserve">para la reducción y optimización de trámites </t>
  </si>
  <si>
    <t>una fuerte actividad comercial con el mercado del norte del Perú</t>
  </si>
  <si>
    <t>Sector Industrial,  AGROCALIDAD</t>
  </si>
  <si>
    <t>Muy pocas empresas logran certificar Buenas Prácticas de Manufactura, debido a los costos de inversión que requieren, así como también la falta de información, capacitación en normativa</t>
  </si>
  <si>
    <t>ARCSA, Sector Industrial</t>
  </si>
  <si>
    <t>MIPRO, Artesanos, emprendedores</t>
  </si>
  <si>
    <t xml:space="preserve">EL SISTEMA VIAL INTERPARRIOQUIAL E INTERCANTONAL </t>
  </si>
  <si>
    <t>PARA OPTIMIZAR LA PRODUCCIÓN Y LA COMERCIALIZACIÓN</t>
  </si>
  <si>
    <t>MIPRO ,GAD-PARROQUIALES</t>
  </si>
  <si>
    <t>SOCIALIZAR Y DAR ACOMPAÑAMIENTO TÉCNICO</t>
  </si>
  <si>
    <t xml:space="preserve">EN EL PROGRAMA "REUSA LLANTA" Y A LA NORMATIVA DE CALIDAD SOBRE REENCAUCHE ISO9001 -2008 </t>
  </si>
  <si>
    <t>PARA GARANTIZAR EL RENDIMIENTO DE REENCAUCHE</t>
  </si>
  <si>
    <t xml:space="preserve">AUMENTAR LA FRECUENCIA </t>
  </si>
  <si>
    <t>DE LOS VUELOS PARA LA DEMANDA INSATISFECHA</t>
  </si>
  <si>
    <t>CON UNA LÍNEA AÉREA ALTERNATIVA</t>
  </si>
  <si>
    <t>LA ATENCIÓN AL USUARIO A NIVEL NACIONAL</t>
  </si>
  <si>
    <t>A TRAVÉS DE UNA PLATAFORMA VIRTUAL</t>
  </si>
  <si>
    <t>Insumo</t>
  </si>
  <si>
    <t>Falta de capacitación para mejorar las habilidades del personal que labora en las empresas hoteleras</t>
  </si>
  <si>
    <t>para potenciar las habilidades del recurso humano operativo y administrativo</t>
  </si>
  <si>
    <t>el cumplimiento de políticas públicas</t>
  </si>
  <si>
    <t>para mejorar el nivel de calidad en el sector turístico</t>
  </si>
  <si>
    <t>Política Pública</t>
  </si>
  <si>
    <t>EMPRESA PRIVADA, MIPRO</t>
  </si>
  <si>
    <t>los recursos económicos</t>
  </si>
  <si>
    <t>para potenciar el desarrollo turístico y la infraestrucutra hotelera</t>
  </si>
  <si>
    <t xml:space="preserve"> BAN ECUADOR, BANCA PRIVADA, MINTUR, EMPRESA PRIVADA, MIPRO</t>
  </si>
  <si>
    <t>No hay oferta de un producto turístico local</t>
  </si>
  <si>
    <t xml:space="preserve">una oferta de servicios </t>
  </si>
  <si>
    <t>por parte del sector privado con apoyo del sector público</t>
  </si>
  <si>
    <t>MIPRO, EMPRESA PRIVADA, CAPTUR</t>
  </si>
  <si>
    <t>esfuerzos colectivos de promoción turística</t>
  </si>
  <si>
    <t>para llegar a la mayor parte de la población</t>
  </si>
  <si>
    <t>la capacidad Operativa del ARCSA</t>
  </si>
  <si>
    <t xml:space="preserve">en la Zonal 3, para reducir la demora y altos costos en la tramitología para la obtención de permisos y notificación sanitaria </t>
  </si>
  <si>
    <t>Financiamiento, Recursos asignados, Tecnología</t>
  </si>
  <si>
    <t xml:space="preserve">Contaminación del ambiente por inadecuado manejo del suero de leche </t>
  </si>
  <si>
    <t xml:space="preserve">a los trabajadores y propietarios de las plantas de procesamiento de leche </t>
  </si>
  <si>
    <t>sobre el adecuado manejo del suero de leche y mitigar o eliminar la contaminación del ambiente</t>
  </si>
  <si>
    <t>MIPRO, ARCSA, GAD provincial, MAE</t>
  </si>
  <si>
    <t>campañas de concientización sobre buenas practicas en el manejo del suero de leche</t>
  </si>
  <si>
    <t>para el buen manejo del suero de leche y mitigar o eliminar la contaminación del ambiente</t>
  </si>
  <si>
    <t>Asistencia técnica, Desarrollo del proyecto</t>
  </si>
  <si>
    <t xml:space="preserve">por parte de las entidades bancarias, empresa pública y empresa privada </t>
  </si>
  <si>
    <t>las líneas de crédito existentes y condiciones para los emprendedores que requieran acceder a los financiamientos y créditos</t>
  </si>
  <si>
    <t>Asistencia Técnica, Financiamiento, Inversión</t>
  </si>
  <si>
    <t>MIPRO, CFN</t>
  </si>
  <si>
    <t>No existe un vínculo entre los actores agroindustriales, comenzando desde el productor hasta el consumidor.</t>
  </si>
  <si>
    <t xml:space="preserve">encadenamientos productivos y relaciones de comercio </t>
  </si>
  <si>
    <t xml:space="preserve">para fortalecer la comercialización </t>
  </si>
  <si>
    <t>Acuerdo, Asistencia Técnica, Tratado Comercial</t>
  </si>
  <si>
    <t>MCE, PROECUADOR</t>
  </si>
  <si>
    <t>Alianzas Publico-Privadas (APP) entre los productores y entidades del estado</t>
  </si>
  <si>
    <t>para poseer el apoyo y los vínculos necesarios para mejorar el comercio</t>
  </si>
  <si>
    <t>Falta de calidad en el producto nacional e internacional</t>
  </si>
  <si>
    <t xml:space="preserve">auditorías de regulación y control de calidad </t>
  </si>
  <si>
    <t>bajo normas y reglamentos Internacionales y nacionales (INEN) manteniendo la lógica territorial y  que se respete los diferentes tipos de comercios existentes</t>
  </si>
  <si>
    <t>Acuerdo, Asistencia técnica, Intervención zonal, Reglamento</t>
  </si>
  <si>
    <t>ADUANA, ARCSA, INEN, MIPRO</t>
  </si>
  <si>
    <t>Existencia de contrabando e informalidad que altera los precios</t>
  </si>
  <si>
    <t xml:space="preserve">espacios de mercado   </t>
  </si>
  <si>
    <t>incentivando a la generación de empresas que oferten productos y servicios requeridos en el mercado</t>
  </si>
  <si>
    <t xml:space="preserve">líneas de crédito direccionadas a la actividad comercial  </t>
  </si>
  <si>
    <t>con tasas diferenciadas para productores de las microempresas, EPS y Artesanos.</t>
  </si>
  <si>
    <t>Microempresa, Artesano, EPS</t>
  </si>
  <si>
    <t>BANECUADOR, CFN, MIPRO</t>
  </si>
  <si>
    <t xml:space="preserve">análisis y mapeos de los diferentes casos </t>
  </si>
  <si>
    <t xml:space="preserve">para favorecer a las microempresas, EPS y artesanos que están iniciando sus actividades y tienen problemas crediticios </t>
  </si>
  <si>
    <t>Deficiente práctica de políticas comerciales que perjudica la venta de servicios y reduce los precios</t>
  </si>
  <si>
    <t xml:space="preserve">y aplicar un plan de comercialización </t>
  </si>
  <si>
    <t>para que las relaciones comerciales en todos los eslabones favorezcan a la actividad y sirvan de base para el planteamiento de un PDyOT (Instrumentos para la planificación de la inversión pública)</t>
  </si>
  <si>
    <t>Asistencia Técnica, Desarrollo del proyecto, Ejecución del proyecto</t>
  </si>
  <si>
    <t>MCE, ProEcuador, GAD Municipal</t>
  </si>
  <si>
    <t>y aplicar un plan de comercialización cantonal que se base en el criterio de dar formalidad a la actividad comercial en todos sus niveles</t>
  </si>
  <si>
    <t>para prestar el correcto funcionamiento de los operadores económicos</t>
  </si>
  <si>
    <t xml:space="preserve"> SRI, GAD Provincial</t>
  </si>
  <si>
    <t>Competencia desleal, en la oferta y precios de los servicios</t>
  </si>
  <si>
    <t xml:space="preserve">participativamente una agenda territorial </t>
  </si>
  <si>
    <t>que aporte al desarrollo comercial como base del planteamiento del PDyOT</t>
  </si>
  <si>
    <t>Falta de capacitaciones para determinar el costo en el sector comercial</t>
  </si>
  <si>
    <t>en asistencia técnica hacia el desarrollo de políticas de mercadeo, competitividad y  apertura de mercados</t>
  </si>
  <si>
    <t>para poder determinar el costo en el sector comercial</t>
  </si>
  <si>
    <t>espacios de promoción que desarrollen
fidelidad al producto local, respeto por el comerciante y  cultura de precios</t>
  </si>
  <si>
    <t>que se aleje de las practicas comerciales  que incrementan los precios arbitrariamente (especulación)y así se fomente la competencia leal</t>
  </si>
  <si>
    <t>Cámaras de comercio</t>
  </si>
  <si>
    <t>GAD provincial, IEPS, SCPM</t>
  </si>
  <si>
    <t>No existe cumplimiento y conocimiento de normativa y reglamentación en las empresas productoras y comercios</t>
  </si>
  <si>
    <t>sobre requisitos y procesos para formalización y cumplimiento de normativa y reglamentos, para la adecuada aplicación</t>
  </si>
  <si>
    <t>Asistencia técnica, Reglamento</t>
  </si>
  <si>
    <t>Microempresa, Empresa Pequeña, Empresa Mediana, EPS, Artesano</t>
  </si>
  <si>
    <t>SRI, ACADEMIA, IESS, MT, ARCSA</t>
  </si>
  <si>
    <t>a comerciantes de sectores populares y artesanales</t>
  </si>
  <si>
    <t>sobre el origen del producto y el cumplimiento de normativa, reglamentos y políticas tributarias y laborales</t>
  </si>
  <si>
    <t>SRI, IESS, MT, GAD´s</t>
  </si>
  <si>
    <t>sobre los beneficios de acceder a la formalidad</t>
  </si>
  <si>
    <t>SRI, ACADEMIA, IESS, MT, ARCSA, GAD´s</t>
  </si>
  <si>
    <t>un proceso de control integrado nacional</t>
  </si>
  <si>
    <t>en el faenado, facturación y trasporte de pieles en todos los camales del país</t>
  </si>
  <si>
    <t>GAD´s, Agrocalidad</t>
  </si>
  <si>
    <t>SIMPLIFICAR</t>
  </si>
  <si>
    <t>por parte del GAD de Ambato, lo que permitirá planificar a largo plazo inversiones de infraestructura del sector privado</t>
  </si>
  <si>
    <t>en metodologías de buenas prácticas pecuarias</t>
  </si>
  <si>
    <t xml:space="preserve">sistemas de obstáculos de ganado, prohibiendo el uso de alambre de púas </t>
  </si>
  <si>
    <t>con el fin de evitar daños en las pieles</t>
  </si>
  <si>
    <t>Microempresa, EPS, Artesano</t>
  </si>
  <si>
    <t>políticas y/o acuerdos para disminuir las tarifas de energía (diesel y electricidad)</t>
  </si>
  <si>
    <t>para sector productivo, para tener mayor rentabilidad y por lo tanto generar mas empleo</t>
  </si>
  <si>
    <t>Política pública, acuerdos</t>
  </si>
  <si>
    <t>Microempresa, Empresa Pequeña, Empresa Mediana</t>
  </si>
  <si>
    <t>MINISTERIO DE HIDROCARBUROS</t>
  </si>
  <si>
    <t>REFORMAR</t>
  </si>
  <si>
    <t>Líneas de crédito para el sector de transportistas</t>
  </si>
  <si>
    <t>Empresa Pequeña, Empresa Mediana</t>
  </si>
  <si>
    <t>políticas públicas para exonerar el pago de aranceles</t>
  </si>
  <si>
    <t xml:space="preserve"> Empresa Pequeña, Empresa Mediana</t>
  </si>
  <si>
    <t>COMEX</t>
  </si>
  <si>
    <t>el trámite de verificación y homologación de carrocerías</t>
  </si>
  <si>
    <t>para evitar perdidas en el proceso de producción, para igualar el costo  de los buses importados</t>
  </si>
  <si>
    <t>Reglamento, Tecnología</t>
  </si>
  <si>
    <t>MIPRO, INEN</t>
  </si>
  <si>
    <t>Servicios turísticos con debilitada calidad</t>
  </si>
  <si>
    <t>a los actores sobre la normativa y calidad de servicio</t>
  </si>
  <si>
    <t xml:space="preserve"> para fortalecer la calidad de los servicios turísticos</t>
  </si>
  <si>
    <t>inventarios de atractivos turísticos</t>
  </si>
  <si>
    <t>para conseguir una consolidación a Tungurahua como destino turístico</t>
  </si>
  <si>
    <t>GAD´s, ACADEMIA</t>
  </si>
  <si>
    <t>espacios, infraestructura, y productos de atractivos turísticos</t>
  </si>
  <si>
    <t>Limitada información estadística en el ámbito turístico</t>
  </si>
  <si>
    <t>proyectos y metodologías para el levantamiento de información turística</t>
  </si>
  <si>
    <t>para medir el sector turístico, controlarlo y mejorar</t>
  </si>
  <si>
    <t>INEC</t>
  </si>
  <si>
    <t>Escasa generación de políticas para fomento turístico</t>
  </si>
  <si>
    <t xml:space="preserve">análisis para la creación de políticas públicas </t>
  </si>
  <si>
    <t>para incentivar el fomento de actividad turística</t>
  </si>
  <si>
    <t>Acuerdo, Política Pública</t>
  </si>
  <si>
    <t>Insuficientes canales de promoción turística local y nacional</t>
  </si>
  <si>
    <t>Campañas de difusión sobre los potenciales atractivos turísticos de la provincia</t>
  </si>
  <si>
    <t>para que aumente la demanda de turistas nacionales e internacionales</t>
  </si>
  <si>
    <t xml:space="preserve">Insuficiente articulación entre instituciones del sector turístico </t>
  </si>
  <si>
    <t xml:space="preserve">Alianzas Publico-Privadas (APP) entre actores del sector </t>
  </si>
  <si>
    <t>para generar sinergias y evitar desperdicio de recursos</t>
  </si>
  <si>
    <t>ESMERALDAS</t>
  </si>
  <si>
    <t>Derrame de petróleo en los ríos y mares de la provincia</t>
  </si>
  <si>
    <t>Ejecutar</t>
  </si>
  <si>
    <t>una plan de  contingencia</t>
  </si>
  <si>
    <t>para evitar el derrame de petróleo en los ríos y mares de la provincia</t>
  </si>
  <si>
    <t>MIPRO, MINISTERIO DE ACUACULTURA Y PESCA (MAP), SECRETARÍA DE GESTIÓN DE RIESGOS</t>
  </si>
  <si>
    <t>Inseguridad en la pesca</t>
  </si>
  <si>
    <t>Ejecutar y Comunicar</t>
  </si>
  <si>
    <t xml:space="preserve">un proyecto de factibilidad para disminuir la inseguridad en la pesca </t>
  </si>
  <si>
    <t>considerando el cambio de combustible de gasolina a diesel, cambio de embarcaciones</t>
  </si>
  <si>
    <t>Artesanos, Microempresa, Empresa Pequeña, Empresa Mediana, Empresa Grande</t>
  </si>
  <si>
    <t>MAP</t>
  </si>
  <si>
    <t>Dirección Nacional de Espacios Acuáticos (DIRNEA)</t>
  </si>
  <si>
    <t>Suscribir</t>
  </si>
  <si>
    <t>un convenio entre fuerzas armadas y los pescadores</t>
  </si>
  <si>
    <t>que permitan tener mayor control en altamar, estrategias para identificar rutas de acceso seguras, inspecciones constantes en embarcaciones y implementar control satelital para fortalecer la seguridad marítima en embarcaciones</t>
  </si>
  <si>
    <t>DIRNEA</t>
  </si>
  <si>
    <t>MAP, MIPRO</t>
  </si>
  <si>
    <t>Alto costo de los motores y fibras</t>
  </si>
  <si>
    <t>Reducir o Disminuir</t>
  </si>
  <si>
    <t>costos de los equipos de pesca,</t>
  </si>
  <si>
    <t>especialmente de motores y fibras.</t>
  </si>
  <si>
    <t>MAP, MIPRO, COMEX, SRI</t>
  </si>
  <si>
    <t>Demasiado desperdicio de vísceras de mariscos</t>
  </si>
  <si>
    <t>plantas de procesos de transformación de vísceras de maríscos</t>
  </si>
  <si>
    <t>en diferentes productos, recuperando los desperdicios como subproductos de alto valor comercial.</t>
  </si>
  <si>
    <t xml:space="preserve">Tecnología, Infraestructura </t>
  </si>
  <si>
    <t>CÁMARA DE PESQUERÍA</t>
  </si>
  <si>
    <t xml:space="preserve">Proceso </t>
  </si>
  <si>
    <t>Falta de calidad en los insumos</t>
  </si>
  <si>
    <t>una planta de hielo en marquetas</t>
  </si>
  <si>
    <t>con el equipamiento necesario, que abastezcan de hielo a los pescadores, generando oportunidades para innovar procesos que protejan y garanticen que el producto se mantenga en buen estado, cumpliendo los estándares de calidad.</t>
  </si>
  <si>
    <t xml:space="preserve">Financiamiento </t>
  </si>
  <si>
    <t>CFN-ARCSA-MIPRO, MAP, Cámara de Pesquería</t>
  </si>
  <si>
    <t>Apoyo a emprendimientos de transformación y valor agregado</t>
  </si>
  <si>
    <t>asistencia técnica a los emprendedores</t>
  </si>
  <si>
    <t>respecto al acceso a financiamiento</t>
  </si>
  <si>
    <t>Desarrollo del proyecto, financiamiento</t>
  </si>
  <si>
    <t>MIPRO, MAP, Cámara de Pesquería</t>
  </si>
  <si>
    <t>Carencia de producción en el mar</t>
  </si>
  <si>
    <t>asistencia técnica</t>
  </si>
  <si>
    <t>en la implementación y equipamiento de piscinas</t>
  </si>
  <si>
    <t>MIPRO, ARCSA, CFN, Subsecretaría de Recursos Pesqueros</t>
  </si>
  <si>
    <t xml:space="preserve">FORTALECER </t>
  </si>
  <si>
    <t>LA ASOCIATIVIDAD  DEL SECTOR AGROINDUSTRIAL</t>
  </si>
  <si>
    <t>CON MAYOR APOYO DEL MINISTERIO DE AGRICULTURA Y GANADERÍA, QUE PERMITAN MEJORAR LOS PRECIOS DE PRODUCCIÓN</t>
  </si>
  <si>
    <t>ASOCIATIVIDAD</t>
  </si>
  <si>
    <t>CLASIFICAR Y PAGAR</t>
  </si>
  <si>
    <t>POR LA CALIDAD DEL CACAO</t>
  </si>
  <si>
    <t>ESTABLECIENDO NORMAS DE CALIDAD</t>
  </si>
  <si>
    <t>Asociación Nacional de Exportadores del Cacao en Ecuador (ANECACAO), MIPRO</t>
  </si>
  <si>
    <t>LAS MESAS PRODUCTIVAS</t>
  </si>
  <si>
    <t>CONVOCADOS POR EL GAD PROVINCIAL Y EL MIPRO QUE PERMITAN MEJORAR LA ASISTENCIA TÉCNICA EN TERRITORIO, EXISTENTE EN EL SECTOR PRODUCTIVO</t>
  </si>
  <si>
    <t>Convenio, Intervención zonal, Recursos asignados</t>
  </si>
  <si>
    <t>MAG, MIPRO</t>
  </si>
  <si>
    <t>CONVOCADOS POR EL GAD PROVINCIAL Y EL MIPRO QUE PERMITAN MEJORAR LA TRAMITOLOGÍA EN TERRITORIO, EXISTENTE EN EL SECTOR PRODUCTIVO</t>
  </si>
  <si>
    <t xml:space="preserve">PROYECTOS DE INVERSION </t>
  </si>
  <si>
    <t>PARA BUSCAR FINANCIAMIENTOS EN LAS ONG EN FORMA DIRECTA</t>
  </si>
  <si>
    <t xml:space="preserve">DESARROLLO DE PROYECTOS </t>
  </si>
  <si>
    <t>VALOR AGREGADO</t>
  </si>
  <si>
    <t>A LA PRODUCCION DE COCO DE LA ZONA NORTE DE ESMERALDAS</t>
  </si>
  <si>
    <t>COMO POLITICA DE ESTADO</t>
  </si>
  <si>
    <t xml:space="preserve">EL CONTROL DE ENFERMEDADES DEL GANADO VACUNO </t>
  </si>
  <si>
    <t>CENTRO INTERNACIONAL DE ZOONOSIS</t>
  </si>
  <si>
    <t xml:space="preserve">UN CALL CENTER </t>
  </si>
  <si>
    <t>PARA DENUNCIAS DE CONTRABANDO</t>
  </si>
  <si>
    <t>EN LOS PROCESOS DE ELABORACIÓN DE ALIMENTOS</t>
  </si>
  <si>
    <t>ESPECIALMENTE ALIÑOS</t>
  </si>
  <si>
    <t>CRÉDITOS VENCIDOS EN BAN ECUADOR</t>
  </si>
  <si>
    <t>COMO CONSECUENCIA DE LAS PERDIDAS POR ENFERMEDADES DE LOS CULTIVOS</t>
  </si>
  <si>
    <t>Cooperativas, Asociaciones, MAG</t>
  </si>
  <si>
    <t>AL SECTOR PRODUCTIVO DE CACAO</t>
  </si>
  <si>
    <t xml:space="preserve">EN ELCONTROL DE PLAGAS Y ENFERMEDADES </t>
  </si>
  <si>
    <t>Centro Tecnológico de Entrenamiento y Capacitación (CETEC), Instituto Nacional de Investigaciones Agropecuarias (INIAP), Servicio Ecuatoriano de Capacitación Profesional (SECAP), Universidades, Gremios, MIPRO</t>
  </si>
  <si>
    <t>los requisitos de créditos productivos a actores de la EPS</t>
  </si>
  <si>
    <t>considerando eliminar tiempos de experiencia de las asociaciones</t>
  </si>
  <si>
    <t>JUNTA DE REGULACIÓN MONETARIA Y FINANCIERA</t>
  </si>
  <si>
    <t>líneas de crédito</t>
  </si>
  <si>
    <t>nacionales e internacionales para EPS y Artesanos</t>
  </si>
  <si>
    <t>EPS
Artesano</t>
  </si>
  <si>
    <t>No se verifica que quienes se catalogan cumplan con requisitos mínimos</t>
  </si>
  <si>
    <t xml:space="preserve">inspecciones minuciosas </t>
  </si>
  <si>
    <t xml:space="preserve">para verificar el cumplimiento de requisitos mínimos a quienes se registren en el catálogo del SERCOP </t>
  </si>
  <si>
    <t>Microempresa
Empresa Pequeña
Empresa Mediana
Empresa Grande
EPS
Artesano</t>
  </si>
  <si>
    <t>INSTITUCIONES PÚBLICAS REQUIRIENTES</t>
  </si>
  <si>
    <t>Aperturar</t>
  </si>
  <si>
    <t>Oficinas técnicas provinciales</t>
  </si>
  <si>
    <t>de Super Cias, INEN, SEPS, Comercio Exterior, y otras requeridas en  Esmeraldas</t>
  </si>
  <si>
    <t>SEPS, INEN, COMERCIO EXTERIOR, SUPERINTENDENCIA DE COMPAÑÍAS Y OTRAS INSTITUCIONES REQUERIDAS</t>
  </si>
  <si>
    <t>SENPLADES
MINISTERIO DE ECONOMÍA Y FINANZAS</t>
  </si>
  <si>
    <t>Incluir</t>
  </si>
  <si>
    <t>límites de capital y trabajadores</t>
  </si>
  <si>
    <t>para las empresas que participen en procesos de contratación</t>
  </si>
  <si>
    <t>Microempresa
Empresa Pequeña
Empresa Mediana</t>
  </si>
  <si>
    <t xml:space="preserve">Elaborar </t>
  </si>
  <si>
    <t>fichas técnicas de indumentaria</t>
  </si>
  <si>
    <t>para refinería de Esmeraldas y FLOPEC</t>
  </si>
  <si>
    <t>EPS
Microempresa
Empresa Pequeña
Empresa Mediana</t>
  </si>
  <si>
    <t>El proceso de contratación para hilando el desarrollo no permite que se contrate con productores locales</t>
  </si>
  <si>
    <t>restricciones de participación a oferentes de otras provincias</t>
  </si>
  <si>
    <t>en la adquisición de uniformes</t>
  </si>
  <si>
    <t>No existe reglamentación al proceso de ferias inclusivas</t>
  </si>
  <si>
    <t>Reglamentar</t>
  </si>
  <si>
    <t>el proceso de ferias inclusivas</t>
  </si>
  <si>
    <t>con el fin de que se evite que las IP utilicen este proceso para evadir.</t>
  </si>
  <si>
    <t xml:space="preserve">El puerto comercial se encuentra inactivo </t>
  </si>
  <si>
    <t xml:space="preserve">Reactivar </t>
  </si>
  <si>
    <t>el puerto comercial de Esmeraldas</t>
  </si>
  <si>
    <t>con el fin de reactivar la economía local</t>
  </si>
  <si>
    <t>Empresa Grande
Empresa Mediana</t>
  </si>
  <si>
    <t>MINISTERIO DE ECONOMÍA Y FINANZAS
GAD ESMERALDAS</t>
  </si>
  <si>
    <t>Analizar</t>
  </si>
  <si>
    <t>el aporte al IESS diferenciado</t>
  </si>
  <si>
    <t>que permita dinamizar el circulante de capital.</t>
  </si>
  <si>
    <t>IESS</t>
  </si>
  <si>
    <t>MINISTERIO DE TRABAJO
MINISTERIO DE ECONOMÍA Y FINANZAS
SRI</t>
  </si>
  <si>
    <t>catálogos inclusivos</t>
  </si>
  <si>
    <t>para el sector de construcción</t>
  </si>
  <si>
    <t>EPS
Microempresa
Empresa Pequeña</t>
  </si>
  <si>
    <t>para la importación de materia prima y maquinaria como artesanos, para productos textiles</t>
  </si>
  <si>
    <t>EPS, Artesanos</t>
  </si>
  <si>
    <t>Fomento de la Producción nacional</t>
  </si>
  <si>
    <t>LA COOPERATIVA DE PRODUCCION ARTESANAL CALZADO Y TEXTIL- ESMERALDAS PRODUCE</t>
  </si>
  <si>
    <t xml:space="preserve">UNA PROPUESTA </t>
  </si>
  <si>
    <t>DE OCUPACION DE GALPONES EN EL PUERTO, SOLICITANDO QUE SE DE UN COMODATO, para la industria textil</t>
  </si>
  <si>
    <t>Autoridad Portuaria de Esmeraldas (APE)</t>
  </si>
  <si>
    <t>GAD, MIPRO</t>
  </si>
  <si>
    <t>con entidades financieras público-privada</t>
  </si>
  <si>
    <t>acercamientos para el financiamiento de proyectos para la industria textil</t>
  </si>
  <si>
    <t>CFN, Cooperativas, MIPRO</t>
  </si>
  <si>
    <t>INVITAR</t>
  </si>
  <si>
    <t xml:space="preserve"> A LAS EMBAJADAS Y CANCILLERÍAS</t>
  </si>
  <si>
    <t>PARA QUE LAS EMPRESAS mejoren la comercialización de PRODUCTOS DE CACAO (PARROQUIA LAGARTO, CANTON RIOVERDE y Cantón Esmeraldas). Esta actividad apoyada por PRO ECUADOR Y COMERCIO EXTERIOR.</t>
  </si>
  <si>
    <t>Pro Ecuador, MIPRO</t>
  </si>
  <si>
    <t>COMERCIALIZAR</t>
  </si>
  <si>
    <t>MEDIANTE RUEDA DE NEGOCIOS INTERNACIONALES</t>
  </si>
  <si>
    <t>LOS PRODUCTOS DE CACAO (PARROQUIA LAGARTO, CANTON RIOVERDE y Cantón Esmeraldas).</t>
  </si>
  <si>
    <t>MAG, PRO ECUADOR, MIPRO</t>
  </si>
  <si>
    <t>UNA ESCUELA DE AGROINDUSTRIAS</t>
  </si>
  <si>
    <t>para el procesamiento de cacao y procesos alternativos con tecnologías y acompañamiento de la academia</t>
  </si>
  <si>
    <t>UNIVERSIDAD LUIS VARGAS TORRES</t>
  </si>
  <si>
    <t>Senascyt, MIPRO, SECAP, Academia</t>
  </si>
  <si>
    <t>en buenas prácticas agrícolas en PRODUCTOS DE CACAO (PARROQUIA LAGARTO, CANTON RIOVERDE y Cantón Esmeraldas), con acercamiento de certificadoras acreditadas, para su IMPLEMENTACION POR PARTE DE LOS PRODUCTORES</t>
  </si>
  <si>
    <t>Asociaciones, MIPRO</t>
  </si>
  <si>
    <t>CON DISPONIBILIDAD DE TERRENOS QUE PERMITA CONTAR CON UNA INDUSTRIA LOCAL PARA EL PROCESAMIENTO DE CACAO (PARROQUIA LAGARTO, CANTON RIOVERDE y Cantón Esmeraldas).</t>
  </si>
  <si>
    <t xml:space="preserve">UN PARQUE INDUSTRIAL </t>
  </si>
  <si>
    <t>DIRIGIDO E INCENTIVANDO A LA AGROINDUSTRIA E INDUSTRIA MADERERA MEDIANTE ALIANZA PÚBLICO PRIVADA</t>
  </si>
  <si>
    <t>Microempresa, Empresa Pequeña, Empresa Mediana y Empresa Grande</t>
  </si>
  <si>
    <t>Ban Ecuador, CFN, Corporaciones, MIPRO</t>
  </si>
  <si>
    <t xml:space="preserve">INDUSTRIAS FALTANTES </t>
  </si>
  <si>
    <t>CON UN TRABAJO ARTICULADO CON LA MANCOMUNIDAD DEL NORTE, CONSIDERANDO LA ATRACCIÓN DE INVERCIÓN NACIONAL Y EXTRANJERA</t>
  </si>
  <si>
    <t>PROYECTOS PRODUCTIVOS LOCALES Y CONVENIOS</t>
  </si>
  <si>
    <t>DENTRO DEL PLAN DE DESARROLLO Y ORDENAMIENTO TERRITORIAL PROVINCIAL</t>
  </si>
  <si>
    <t xml:space="preserve">PRODUCTOS </t>
  </si>
  <si>
    <t>CAPACITACION y ASOCIATIVIDAD</t>
  </si>
  <si>
    <t xml:space="preserve">PRESENTAR </t>
  </si>
  <si>
    <t>UNA PROPUESTA AL MIPRO</t>
  </si>
  <si>
    <t>PARA QUE ARTICULADO CON OTRAS INSTITUCIONES,  CAPACITE EN LA GENERACIÓN DE PRODUCTOS TEXTILES CON INNOVACIÓN (PARROQUIA ROCAFUERTE)</t>
  </si>
  <si>
    <t>ARTESANOS</t>
  </si>
  <si>
    <t>ACADEMIA, EPS, SEPS</t>
  </si>
  <si>
    <t>PRESENTAR</t>
  </si>
  <si>
    <t>UNA PROPUESTA AL GAD PROVINCIAL O MUNICIPAL</t>
  </si>
  <si>
    <t>PARA QUE SE DE EN COMODATO UN BIEN PÚBLICO SIN USO PARA EL SECTOR TEXTIL, SIENDO UN ESPACIO ALTERNATIVO EL CENTRO INFANTIL DEL BUEN VIVIR (PARROQUIA ROCAFUERTE)</t>
  </si>
  <si>
    <t>ARTESANOS, EPS</t>
  </si>
  <si>
    <t xml:space="preserve"> PRE ASOCIACION TEXTIL ROCA DEL PACIFICO, MIPRO, MIESS</t>
  </si>
  <si>
    <t>ALIMENTOS PROCESADOS</t>
  </si>
  <si>
    <t xml:space="preserve"> ALTERNATIVAS PRODUCTIVAS EN LA PARROQUIA</t>
  </si>
  <si>
    <t>PARA DIFERENTES PRODUCTOS DE ALIMENTOS PROCESADOS INNOVADORES,  CON MATERIAS PRIMAS DE LA PARROQUIA (ROCAFUERTE)</t>
  </si>
  <si>
    <t>ARTESANOS Y MICRO EMPRESAS</t>
  </si>
  <si>
    <t>FOMENTO DE LA PRODUCCIÓN NACIONAL</t>
  </si>
  <si>
    <t>ASOCIACION, ACADEMIA, GAD PARROQUIAL, GAD PROVINCIAL, GAD MUNICIPAL</t>
  </si>
  <si>
    <t xml:space="preserve">Altos costos en cuanto a productos de alimentación </t>
  </si>
  <si>
    <t xml:space="preserve">medios de control </t>
  </si>
  <si>
    <t>en cuanto a precios de alimentos</t>
  </si>
  <si>
    <t>Cámara de comercio, MINTUR</t>
  </si>
  <si>
    <t xml:space="preserve">Monopolización del mercado turístico </t>
  </si>
  <si>
    <t>Simplificar</t>
  </si>
  <si>
    <t>la tramitologia</t>
  </si>
  <si>
    <t>para la creación de nuevos espacios turísticos que permita evitar la monopolización del sector</t>
  </si>
  <si>
    <t>Sector Hotelero</t>
  </si>
  <si>
    <t>Deficiencia en el servicio turístico</t>
  </si>
  <si>
    <t xml:space="preserve">campañas de concientización </t>
  </si>
  <si>
    <t>a la población en general</t>
  </si>
  <si>
    <t xml:space="preserve">Microempresa, EPS, Artesano </t>
  </si>
  <si>
    <t>Sector Hotelero, Universidades, Academia, SEPS</t>
  </si>
  <si>
    <t>Baja publicidad turística</t>
  </si>
  <si>
    <t>la oferta turística</t>
  </si>
  <si>
    <t>para impulsar la promoción del sector en la provincia</t>
  </si>
  <si>
    <t>Microempresa, Empresa Pequeña, Empresa Mediana, Empresa Grande, EPS</t>
  </si>
  <si>
    <t>Prefectura, GAD´S, Universidades, Academia.</t>
  </si>
  <si>
    <t>IMBABURA</t>
  </si>
  <si>
    <t>Estudio deficiente de mercados de productos</t>
  </si>
  <si>
    <t xml:space="preserve">Desarrollar </t>
  </si>
  <si>
    <t>estudios de mercado</t>
  </si>
  <si>
    <t>para el sector productivo de la zona</t>
  </si>
  <si>
    <t>Convenio</t>
  </si>
  <si>
    <t>GAD Imbabura</t>
  </si>
  <si>
    <t>Ministerio de Industrias</t>
  </si>
  <si>
    <t xml:space="preserve">Falta de desarrollo de nuevos productos </t>
  </si>
  <si>
    <t xml:space="preserve">el fortalecimiento </t>
  </si>
  <si>
    <t>interinstitucional con entidades públicas y privadas para generar nuevos productos</t>
  </si>
  <si>
    <t>Cultura de consumo local inadecuada</t>
  </si>
  <si>
    <t>la organización</t>
  </si>
  <si>
    <t xml:space="preserve">de las entidades locales para fomentar una cultura de consumo local </t>
  </si>
  <si>
    <t>Asignación de Recursos</t>
  </si>
  <si>
    <t>Gobierno Provincial de Imbabura</t>
  </si>
  <si>
    <t>Falta de comunicación entre los actores productivos</t>
  </si>
  <si>
    <t>nuevos Mercados</t>
  </si>
  <si>
    <t>a nivel nacional e internacional</t>
  </si>
  <si>
    <t>Ministerio de Industrias, Ministerio de Agricultura y Ganadería , YACHAY</t>
  </si>
  <si>
    <t>No se toman en cuenta las nuevas cadenas productivas</t>
  </si>
  <si>
    <t>Difundir</t>
  </si>
  <si>
    <t>los nuevos productos</t>
  </si>
  <si>
    <t>con la colaboración de los agentes productivos</t>
  </si>
  <si>
    <t>MIPRO-MAG-YACHAY</t>
  </si>
  <si>
    <t>Falta de comunicación y capacitación</t>
  </si>
  <si>
    <t>Dar</t>
  </si>
  <si>
    <t>seguimiento</t>
  </si>
  <si>
    <t>a los agentes productivos locales</t>
  </si>
  <si>
    <t>Asociatividad</t>
  </si>
  <si>
    <t>MIPRO-MAG</t>
  </si>
  <si>
    <t>Deficiente información de la documentación legal para emprendedores</t>
  </si>
  <si>
    <t>la normativa púbica vigente</t>
  </si>
  <si>
    <t xml:space="preserve"> de transparencia de la información</t>
  </si>
  <si>
    <t>cumplimiento de la transparencia fiscal</t>
  </si>
  <si>
    <t>Universidad Técnica del Norte</t>
  </si>
  <si>
    <t>Deficiente  investigación e innovación</t>
  </si>
  <si>
    <t>la investigación</t>
  </si>
  <si>
    <t>orientada a las necesidades locales</t>
  </si>
  <si>
    <t>impulso al cambio de la matriz productiva</t>
  </si>
  <si>
    <t>Yachay</t>
  </si>
  <si>
    <t>Falta de documentación de la cadena productiva</t>
  </si>
  <si>
    <t xml:space="preserve">Formular </t>
  </si>
  <si>
    <t>estrategia</t>
  </si>
  <si>
    <t>de cadena asociativa</t>
  </si>
  <si>
    <t>Falta de asesoramiento a los emprendedores</t>
  </si>
  <si>
    <t>a los emprendedores</t>
  </si>
  <si>
    <t>productivos locales</t>
  </si>
  <si>
    <t>Deficiente colaboración entre los actores productivos</t>
  </si>
  <si>
    <t>la colaboración y participación</t>
  </si>
  <si>
    <t xml:space="preserve">interinstitucional </t>
  </si>
  <si>
    <t>Universidad Técnica del Norte - MIPRO</t>
  </si>
  <si>
    <t>Individualidad de las instituciones</t>
  </si>
  <si>
    <t xml:space="preserve">Fortalecer </t>
  </si>
  <si>
    <t>el sector productivo</t>
  </si>
  <si>
    <t>local y zonal</t>
  </si>
  <si>
    <t>Desarrollo de Proyecto</t>
  </si>
  <si>
    <t>MIPRO _ Universidad Técnica del Norte</t>
  </si>
  <si>
    <t>Deficiente colaboración entre instituciones</t>
  </si>
  <si>
    <t>Promoción</t>
  </si>
  <si>
    <t>del trabajo</t>
  </si>
  <si>
    <t>asociativo local</t>
  </si>
  <si>
    <t xml:space="preserve"> Revisar</t>
  </si>
  <si>
    <t>posible disminución de tasas de interés ( rango de 4 y 5%)</t>
  </si>
  <si>
    <t>para las industrias locales que requieren de financiamiento</t>
  </si>
  <si>
    <t>stiwar thidrobo-CACMU</t>
  </si>
  <si>
    <t>Tramites para la constitución de empresas demasiado extensos</t>
  </si>
  <si>
    <t xml:space="preserve">Verificar </t>
  </si>
  <si>
    <t xml:space="preserve">los procesos de Tramitología </t>
  </si>
  <si>
    <t>que son necesarios para  a la creación de empresas o emprendimientos</t>
  </si>
  <si>
    <t>Ministerio de Telecomunicaciones y de la Sociedad de la Información</t>
  </si>
  <si>
    <t>Inexistencia de cupos de importación para las empresas importadoras</t>
  </si>
  <si>
    <t>cupos de Importacion</t>
  </si>
  <si>
    <t>a industrias locales</t>
  </si>
  <si>
    <t>Gobierno Nacional</t>
  </si>
  <si>
    <t>Ministerio de comercio exterior</t>
  </si>
  <si>
    <t>Los productos locales no son conocidos a nivel nacional e internacional</t>
  </si>
  <si>
    <t>planes de promoción para la producción local</t>
  </si>
  <si>
    <t>articulando a la academia al sector público, privado y academia.</t>
  </si>
  <si>
    <t>un plan de promoción y publicidad</t>
  </si>
  <si>
    <t>para los productos textiles elaborados en la región</t>
  </si>
  <si>
    <t>Universidad Técnica del Norte, Ministerio de Turismo</t>
  </si>
  <si>
    <t>mecanismos para reducir el contrabando en la provincia</t>
  </si>
  <si>
    <t>mediante operativos de control eficientes</t>
  </si>
  <si>
    <t>Ecuador no produce materias primas (fibra para textiles)</t>
  </si>
  <si>
    <t>acompañamiento técnico a productores locales</t>
  </si>
  <si>
    <t>que permita  generar procesos productivos de materias primas para proveer la demanda nacional</t>
  </si>
  <si>
    <t>Los empresarios y emprendedores no cuentan con financiamiento para infraestructura de producción</t>
  </si>
  <si>
    <t>una política pública que permita entregar los bienes improductivos del Estado</t>
  </si>
  <si>
    <t>a la industria local</t>
  </si>
  <si>
    <t>Inmobiliar</t>
  </si>
  <si>
    <t>No son accesibles los programas de financiamiento para generar nuevas líneas de negocio para  emprendedores nuevos</t>
  </si>
  <si>
    <t>nuevos medios de financiamiento accesibles para empresarios y emprendedores</t>
  </si>
  <si>
    <t>sin requisitos que son imposibles de alcanzar</t>
  </si>
  <si>
    <t>Inexistencia de centros de emprendimiento en universidades, que garanticen el éxito de los proyectos generados en las aulas de clase</t>
  </si>
  <si>
    <t>Apoyar</t>
  </si>
  <si>
    <t>a la creación de centros de emprendimiento empresariales universitarios</t>
  </si>
  <si>
    <t>con apoyo del gobierno a través de financiamiento</t>
  </si>
  <si>
    <t>Los productores locales de uvilla no pueden vender sus  productos directamente, sino a través de intermediarios</t>
  </si>
  <si>
    <t>acompañamiento técnico a productores</t>
  </si>
  <si>
    <t>que permita acceder a mercados locales e internacionales con productos de calidad</t>
  </si>
  <si>
    <t>un acercamiento con empresas fundidoras de la zona</t>
  </si>
  <si>
    <t>para la distribución de materiales recolectados</t>
  </si>
  <si>
    <t>PROBLEMAS CON LA TABLA DE VALORES</t>
  </si>
  <si>
    <t xml:space="preserve">Regularizar </t>
  </si>
  <si>
    <t>la tabla de valores para la empresas</t>
  </si>
  <si>
    <t>para estabilizar los valores de los elementos recolectados</t>
  </si>
  <si>
    <t>SUPERINTENDENCIA DE PODER DE MERCADO</t>
  </si>
  <si>
    <t>Problemas con asociatividad del sector</t>
  </si>
  <si>
    <t xml:space="preserve">Articular </t>
  </si>
  <si>
    <t>con las pequeñas empresas (considerando su asociación)</t>
  </si>
  <si>
    <t>líneas de distribución con las empresas más grandes.</t>
  </si>
  <si>
    <t xml:space="preserve">planes de capacitación a empresas </t>
  </si>
  <si>
    <t>sobre temas de Gestión de Riesgos</t>
  </si>
  <si>
    <t>Secretaria Nacional de Gestión de Riesgos</t>
  </si>
  <si>
    <t>Gobierno Provincial de Imbabura, Cuerpo de Bomberos</t>
  </si>
  <si>
    <t>Convenios para el uso racional del agua</t>
  </si>
  <si>
    <t xml:space="preserve">PARA  QUE LOS RECURSOS SE UTILICEN DE MANERA RESPONSABLE </t>
  </si>
  <si>
    <t>convenios para el uso adecuado del suelo e insumos</t>
  </si>
  <si>
    <t>FALTA DE CONOCIMIENTO DE LAS EMPRESAS EXISTENTES EN LA ZONA</t>
  </si>
  <si>
    <t>Elaborar</t>
  </si>
  <si>
    <t>BANCO / BOLETINES DE INFORMACION EN LA ZONA 1</t>
  </si>
  <si>
    <t>que contenga UN CATALOGO ZONAL CON LAS DIFERENTES INDUSTRIAS / EMPRESAS EXISTENTES EN LA PROVINCIA</t>
  </si>
  <si>
    <t>Big Data</t>
  </si>
  <si>
    <t xml:space="preserve">Iniciativas de Inversión para emprendedores </t>
  </si>
  <si>
    <t xml:space="preserve">para que puedan apoyar en el desarrollo de la economía local </t>
  </si>
  <si>
    <t>MYPIMES</t>
  </si>
  <si>
    <t>DESINFORMACION DE LOS EMPRESARIOS (OTAVALO)</t>
  </si>
  <si>
    <t xml:space="preserve">Formas de trabajo con los empresarios </t>
  </si>
  <si>
    <t>para proporcionar a las empresas datos necesarios para adquirir convenios</t>
  </si>
  <si>
    <t>CRISIS ECONOMICA / FALTA DE CREDITOS                                           (COTACACHI)</t>
  </si>
  <si>
    <t>Controlar y Regularizar</t>
  </si>
  <si>
    <t>los precios de los productos</t>
  </si>
  <si>
    <t>para mejorando la calidad (protegiendo a la producción local)</t>
  </si>
  <si>
    <t xml:space="preserve"> SUPERINTENDENCIA DE PODER DE MERCADO</t>
  </si>
  <si>
    <t xml:space="preserve">una política pública </t>
  </si>
  <si>
    <t>para la importación de productos de cuero</t>
  </si>
  <si>
    <t>FALTA DE INVERSION DEL GOBIERNO LOCAL PARA PROMOVER TURISMO                                        (COTACACHI)</t>
  </si>
  <si>
    <t>para fomentar el turismo de la zona, vinculando a ACTORES QUE TENGA CONOCIMIENTO SOBRE EL TEMA.                             INVITAR A PRODUCTORES PARA MEDIR SU COMPETENCIA A NIVEL DE LOS DEMAS PRODUCTORES</t>
  </si>
  <si>
    <t>CIERRA DE TALLERES DE PEQUEÑOS ARTESANOS                                        (COTACACHI)
USO DEL CAPITAL ADQUIRIDO                        (COTACACHI)</t>
  </si>
  <si>
    <t>Capacitar / Potenciar / Innovar</t>
  </si>
  <si>
    <t>en la mejora de productos</t>
  </si>
  <si>
    <t>para tener mejor calidad en los productos y mayor aceptación en el mercado</t>
  </si>
  <si>
    <t xml:space="preserve">proyecto para generar lugares de estacionamiento </t>
  </si>
  <si>
    <t>en Cotacachi</t>
  </si>
  <si>
    <t>Municipio de Cotacachi</t>
  </si>
  <si>
    <t>GESTIONAR / ARTICULAR</t>
  </si>
  <si>
    <t>GADS - PREFECTURA - GOBIERNO NACIONAL</t>
  </si>
  <si>
    <t>HACERLES PARTICIPE PARA LA ENTREGA DE INSUMOS / PROVEER A LOS GADS</t>
  </si>
  <si>
    <t>GAD PRO - GAD MUN. SERCOP</t>
  </si>
  <si>
    <t xml:space="preserve">GAD PRO - GAD MUN. SERCOP </t>
  </si>
  <si>
    <t>Mesas de Trabajo con GADS,  Prefecturas y Gobierno Nacional</t>
  </si>
  <si>
    <t>para realizar ruedas de negocios de productores locales</t>
  </si>
  <si>
    <t xml:space="preserve"> Ministerio de Industrias, Municipios</t>
  </si>
  <si>
    <t>PRECIOS DE LA  MATERIA PRIMA (IMPORTACION) CON PRECIO ELEVADO                                                    (OTAVALO)</t>
  </si>
  <si>
    <t>ARTICULAR</t>
  </si>
  <si>
    <t xml:space="preserve">MYPIMES - MIPRO </t>
  </si>
  <si>
    <t>para BAJAR ARANCELES a fin de PODER ADQUIRIR LA MATERIA PRIMA</t>
  </si>
  <si>
    <t>MYPIMES - Ministerio de Industrias</t>
  </si>
  <si>
    <t>IMPORTACION DE REPUESTOS                               (ASOCIACION DE CONSTRUCTORES DE VEHICULOS )</t>
  </si>
  <si>
    <t>ACUERDOS PARA IMPORTACIONES</t>
  </si>
  <si>
    <t>CON ARANCELES ACCESIBLES PARA LOS PEQUEÑOS PRODUCTORES</t>
  </si>
  <si>
    <t>ACCESIBILIDAD DE CREDITOS</t>
  </si>
  <si>
    <t>Iniciativas de Inversión</t>
  </si>
  <si>
    <t>CALIFICANDO A LOS PRODUCTORES PARA ACCEDER A CREDITOS</t>
  </si>
  <si>
    <t xml:space="preserve">Poco fomento al mercado nacional </t>
  </si>
  <si>
    <t xml:space="preserve">Producir </t>
  </si>
  <si>
    <t>automotores con calidad certificada</t>
  </si>
  <si>
    <t>para así ser competitivos en el mercado local y nacional</t>
  </si>
  <si>
    <t>COMO AFRONTA EL SECTOR ARTESANAL LA INDSUTRIALIZACION DE ARTESANIAS  PRODUCTO MAS ECONOMICO CON LA MISMA CALIDAD (OTAVALO)</t>
  </si>
  <si>
    <t xml:space="preserve">Mejorar </t>
  </si>
  <si>
    <t>La producción y calidad de productos de artesanías</t>
  </si>
  <si>
    <t>mediante la acreditación de normas técnicas  y certificaciones de calidad</t>
  </si>
  <si>
    <t>CONSIENTIZAR AL CONSUMIDOR QUE EL PRODUCTO FINAL TIENE VALOR AGREGADO</t>
  </si>
  <si>
    <t xml:space="preserve">productos que cumplan con certificaciones de calidad </t>
  </si>
  <si>
    <t xml:space="preserve"> con el fin de ganar competitividad en el mercado local </t>
  </si>
  <si>
    <t xml:space="preserve">Difícil acceso a servicios básicos </t>
  </si>
  <si>
    <t>un proyecto  de mejoramiento</t>
  </si>
  <si>
    <t>que permita un mayor  acceso a servicios básicos</t>
  </si>
  <si>
    <t>EMELNORTE, CNT</t>
  </si>
  <si>
    <t>Falta de encadenamiento con todas la instituciones para publicidad del turismo.</t>
  </si>
  <si>
    <t xml:space="preserve">Trabajar </t>
  </si>
  <si>
    <t xml:space="preserve">en conjunto </t>
  </si>
  <si>
    <t>con todas las instituciones públicas, para mejorar el encadenamiento con todas la instituciones para publicidad del turismo.</t>
  </si>
  <si>
    <t>Ministerio de Turismo, Gobierno Provincial Imbabura</t>
  </si>
  <si>
    <t xml:space="preserve">Falta de cultura en las personas </t>
  </si>
  <si>
    <t>Cambiar</t>
  </si>
  <si>
    <t xml:space="preserve">el modelo </t>
  </si>
  <si>
    <t>de educación  en temas  ambientales</t>
  </si>
  <si>
    <t>Ministerio de Educación</t>
  </si>
  <si>
    <t>Ministerio del Ambiente Universidad, Técnica del Norte</t>
  </si>
  <si>
    <t xml:space="preserve">Vías en malas condiciones </t>
  </si>
  <si>
    <t xml:space="preserve">Adecuar </t>
  </si>
  <si>
    <t xml:space="preserve">las vías existentes </t>
  </si>
  <si>
    <t>para mejorar el acceso.</t>
  </si>
  <si>
    <t>Ministerio de Transporte y Obras Públicas</t>
  </si>
  <si>
    <t>Altos costos  de producción</t>
  </si>
  <si>
    <t>a productores y comerciantes</t>
  </si>
  <si>
    <t>sobre estructuración de costos y producción eficiente</t>
  </si>
  <si>
    <t>Falta de promoción turística</t>
  </si>
  <si>
    <t>una alianza pública y privada</t>
  </si>
  <si>
    <t xml:space="preserve">de publicidad turistica y gastonomia </t>
  </si>
  <si>
    <t>Hacer</t>
  </si>
  <si>
    <t>un plan</t>
  </si>
  <si>
    <t>de promocion y publicidad para el sector turistico</t>
  </si>
  <si>
    <t>Falta de normativa</t>
  </si>
  <si>
    <t xml:space="preserve">normativa vigente de punto verde </t>
  </si>
  <si>
    <t>como una herramienta para fomentar la competitividad</t>
  </si>
  <si>
    <t xml:space="preserve">Eventos catastróficos </t>
  </si>
  <si>
    <t xml:space="preserve">una política  integral </t>
  </si>
  <si>
    <t xml:space="preserve"> en el sistema de gestión de riesgos </t>
  </si>
  <si>
    <t xml:space="preserve">Promocionar </t>
  </si>
  <si>
    <t>el turismo</t>
  </si>
  <si>
    <t xml:space="preserve">de acuerdo a su área geográfica </t>
  </si>
  <si>
    <t>Ministerio del Ambiente, Gobierno Provincial de Imbabura</t>
  </si>
  <si>
    <t>Buenas prácticas de gestión ambiental</t>
  </si>
  <si>
    <t>Mejora y control en la planificación y actividades de los gobiernos locales</t>
  </si>
  <si>
    <t>Seguridad, regulación y control en la producción</t>
  </si>
  <si>
    <t>Necesidad de análisis, mejora o creación de políticas públicas, normativas, resoluciones u otra base legal existente</t>
  </si>
  <si>
    <t xml:space="preserve">Contar de PROBLEMÁTICA </t>
  </si>
  <si>
    <t>Etiquetas de columna</t>
  </si>
  <si>
    <t>Etiquetas de fila</t>
  </si>
  <si>
    <t>ESLABON CADENA (AJUSTADO)</t>
  </si>
  <si>
    <t>Total</t>
  </si>
  <si>
    <t>(vacías)</t>
  </si>
  <si>
    <t>Comité Cívico</t>
  </si>
  <si>
    <t xml:space="preserve">Empresa Pequeña </t>
  </si>
  <si>
    <t xml:space="preserve">Transversal </t>
  </si>
  <si>
    <t>TIPO DE EMPRESA</t>
  </si>
  <si>
    <t>Contar de TIPO DE EMPRESA</t>
  </si>
  <si>
    <t>Escaso control a las compañías en el manejo interno de precios de las acciones.</t>
  </si>
  <si>
    <t>(Todos)</t>
  </si>
  <si>
    <t>Contar de INSTRUMENTOS NECESARIOS 
(medio para cumplir el objetivo )</t>
  </si>
  <si>
    <t>Contar de AMBITO 
(DE LA PROPUESTA)</t>
  </si>
  <si>
    <t>Valores</t>
  </si>
  <si>
    <t xml:space="preserve">Contar de AMBITO </t>
  </si>
  <si>
    <t>Otras</t>
  </si>
  <si>
    <t xml:space="preserve">Total </t>
  </si>
  <si>
    <t xml:space="preserve">% </t>
  </si>
  <si>
    <t>% ACUM</t>
  </si>
  <si>
    <t xml:space="preserve">ÁMBITOS DE PROPUESTAS </t>
  </si>
  <si>
    <t>No. Propuesta</t>
  </si>
  <si>
    <t>Acceder</t>
  </si>
  <si>
    <t>Actualizar</t>
  </si>
  <si>
    <t>Adecuar</t>
  </si>
  <si>
    <t>Asginar</t>
  </si>
  <si>
    <t>Aumentar</t>
  </si>
  <si>
    <t>Clasificar</t>
  </si>
  <si>
    <t>Comerciar</t>
  </si>
  <si>
    <t>Contemplar</t>
  </si>
  <si>
    <t>Desconcentrar</t>
  </si>
  <si>
    <t>Digitalizar</t>
  </si>
  <si>
    <t>Disminuir</t>
  </si>
  <si>
    <t>Formular</t>
  </si>
  <si>
    <t>Invertir</t>
  </si>
  <si>
    <t>Invitar</t>
  </si>
  <si>
    <t>Mantener</t>
  </si>
  <si>
    <t>Optimizar</t>
  </si>
  <si>
    <t>Organizar</t>
  </si>
  <si>
    <t>Presentar</t>
  </si>
  <si>
    <t>Proponer</t>
  </si>
  <si>
    <t>Reformar</t>
  </si>
  <si>
    <t>Segmentar</t>
  </si>
  <si>
    <t>Socializar</t>
  </si>
  <si>
    <t>Trabajar</t>
  </si>
  <si>
    <t>Utilizar</t>
  </si>
  <si>
    <t>Verificar</t>
  </si>
  <si>
    <t>VERBO</t>
  </si>
  <si>
    <t>Contar de VERBO</t>
  </si>
  <si>
    <t>Contar de VERBO2</t>
  </si>
  <si>
    <t>Total Articular</t>
  </si>
  <si>
    <t>Total Generar</t>
  </si>
  <si>
    <t>Total Gestionar</t>
  </si>
  <si>
    <t>Total Mejorar</t>
  </si>
  <si>
    <t>Total Acceder</t>
  </si>
  <si>
    <t>Total Crear</t>
  </si>
  <si>
    <t>Total Incluir</t>
  </si>
  <si>
    <t>Total Reducir</t>
  </si>
  <si>
    <t>Total Capacitar</t>
  </si>
  <si>
    <t>Total Disminuir</t>
  </si>
  <si>
    <t xml:space="preserve">Total Establecer </t>
  </si>
  <si>
    <t>Total Refinanciar</t>
  </si>
  <si>
    <t>Total Otorgar</t>
  </si>
  <si>
    <t xml:space="preserve">Total Fortalecer </t>
  </si>
  <si>
    <t>Total Controlar</t>
  </si>
  <si>
    <t>Total Clasificar</t>
  </si>
  <si>
    <t>Total Diseñar</t>
  </si>
  <si>
    <t>Total Permitir</t>
  </si>
  <si>
    <t>Total Presentar</t>
  </si>
  <si>
    <t>Total Implementar</t>
  </si>
  <si>
    <t>Total Invitar</t>
  </si>
  <si>
    <t>Total Difundir</t>
  </si>
  <si>
    <t>Total Utilizar</t>
  </si>
  <si>
    <t>Total Fomentar</t>
  </si>
  <si>
    <t>Total Contemplar</t>
  </si>
  <si>
    <t>Total Conformar</t>
  </si>
  <si>
    <t>Total Proponer</t>
  </si>
  <si>
    <t>Total Mantener</t>
  </si>
  <si>
    <t xml:space="preserve">Total Promocionar </t>
  </si>
  <si>
    <t>Total Aplicar</t>
  </si>
  <si>
    <t>Total Desarrollar</t>
  </si>
  <si>
    <t>Total Especializar</t>
  </si>
  <si>
    <t>Total Estandarizar</t>
  </si>
  <si>
    <t>Total Ofrecer</t>
  </si>
  <si>
    <t>Total Optimizar</t>
  </si>
  <si>
    <t>Total Ejecutar</t>
  </si>
  <si>
    <t>Total Realizar</t>
  </si>
  <si>
    <t>Total Digitalizar</t>
  </si>
  <si>
    <t>Total Identificar</t>
  </si>
  <si>
    <t>Total Analizar</t>
  </si>
  <si>
    <t>Total Reactivar</t>
  </si>
  <si>
    <t>Total Revisar</t>
  </si>
  <si>
    <t>Total Regular</t>
  </si>
  <si>
    <t>Total Comerciar</t>
  </si>
  <si>
    <t>Total Organizar</t>
  </si>
  <si>
    <t>Total Coordinar</t>
  </si>
  <si>
    <t>Total Aperturar</t>
  </si>
  <si>
    <t>Total Dar</t>
  </si>
  <si>
    <t>Total Elaborar</t>
  </si>
  <si>
    <t>Total Cambiar</t>
  </si>
  <si>
    <t>Total Formular</t>
  </si>
  <si>
    <t>Total Socializar</t>
  </si>
  <si>
    <t>Total Trabajar</t>
  </si>
  <si>
    <t>Total Hacer</t>
  </si>
  <si>
    <t>Total Dotar</t>
  </si>
  <si>
    <t>Total Desconcentrar</t>
  </si>
  <si>
    <t>Total Exigir</t>
  </si>
  <si>
    <t>Total Reformar</t>
  </si>
  <si>
    <t>Total Apoyar</t>
  </si>
  <si>
    <t>Total Asginar</t>
  </si>
  <si>
    <t>Total Suscribir</t>
  </si>
  <si>
    <t>Total Actualizar</t>
  </si>
  <si>
    <t>Total Segmentar</t>
  </si>
  <si>
    <t>Total Derogar</t>
  </si>
  <si>
    <t>Total Invertir</t>
  </si>
  <si>
    <t>Total Flexibilizar</t>
  </si>
  <si>
    <t>Total Simplificar</t>
  </si>
  <si>
    <t>Total Ajustar</t>
  </si>
  <si>
    <t>Total Reglamentar</t>
  </si>
  <si>
    <t>Total Comprar</t>
  </si>
  <si>
    <t xml:space="preserve">Total Producir </t>
  </si>
  <si>
    <t>Total Incentivar</t>
  </si>
  <si>
    <t>Total Verificar</t>
  </si>
  <si>
    <t>Total Aumentar</t>
  </si>
  <si>
    <t>Total Adecuar</t>
  </si>
  <si>
    <t>Total AGROINDUSTRIA</t>
  </si>
  <si>
    <t>Total COMERCIO</t>
  </si>
  <si>
    <t>Total INDUSTRIA</t>
  </si>
  <si>
    <t>Total TRANSPORTE</t>
  </si>
  <si>
    <t>Total TURISMO</t>
  </si>
  <si>
    <t>Total  plantas procesadoras</t>
  </si>
  <si>
    <t>Total campañas de producción</t>
  </si>
  <si>
    <t>Total una campaña de promoción</t>
  </si>
  <si>
    <t>Total una hoja de ruta de seguimiento</t>
  </si>
  <si>
    <t>Total asistencias técnicas dirigidas</t>
  </si>
  <si>
    <t xml:space="preserve">Total la producción y diversificación de productos orgánicos </t>
  </si>
  <si>
    <t>Total Productos agricolas a los productores locales</t>
  </si>
  <si>
    <t xml:space="preserve">Total la demanda nacional e internacional </t>
  </si>
  <si>
    <t>Total un centro de acopio en la provincia del carchi</t>
  </si>
  <si>
    <t>Total la Ley de zonas deprimidas</t>
  </si>
  <si>
    <t>Total la contratación de mano de obra extranjera calificada</t>
  </si>
  <si>
    <t xml:space="preserve">Total SOCIALIZACIONES SOBRE IMPORTACIÓN Y EXPORTACIONES  DE PRODUCTOS </t>
  </si>
  <si>
    <t>Total CAPACITACIÓN EN EL MANEJO DE LA PLATAFORMA DE COMPRAS PUBLICAS</t>
  </si>
  <si>
    <t>Total zona de aforo en la provicnia</t>
  </si>
  <si>
    <t>Total Aeropuerto</t>
  </si>
  <si>
    <t>Total la ejecución de proyectos</t>
  </si>
  <si>
    <t>Total una app que identifique sectores turísticos y gastronomia tradicional</t>
  </si>
  <si>
    <t>Total A EMPRESAS Y ORGANIZACIONES DE PRODUCTORES</t>
  </si>
  <si>
    <t>Total A EMPRESAS, ORGANIZACIONES DE PRODUCTORES Y DOCENTES</t>
  </si>
  <si>
    <t>Total EN MERCADOS</t>
  </si>
  <si>
    <t>Total CAMPAÑA DE CONSUMO</t>
  </si>
  <si>
    <t xml:space="preserve">Total INFORMACIÓN DE LINEAS DE CREDITO </t>
  </si>
  <si>
    <t xml:space="preserve">Total LOS SERVICIOS E INVESTIGACIONES </t>
  </si>
  <si>
    <t>Total COSTO DE ENERGÍA ELECTRICA</t>
  </si>
  <si>
    <t>Total  POLITICAS DE CONTROL E INFORMACIÓN DE PRECIOS</t>
  </si>
  <si>
    <t xml:space="preserve">Total CAMPAÑAS Y POLITICAS PÚBLICAS </t>
  </si>
  <si>
    <t>Total CANALES DE RIEGO</t>
  </si>
  <si>
    <t>Total LAS VIAS DE COMUNICACIÓN</t>
  </si>
  <si>
    <t xml:space="preserve">Total COBERTURA Y DISPONIBIIDAD DEL SERVICIO ELECTRICO </t>
  </si>
  <si>
    <t>Total DESECHOS AGROINDUTRIALES</t>
  </si>
  <si>
    <t>Total A EMPRESAS Y ASOCIACIONES DE PRODUCTORES</t>
  </si>
  <si>
    <t>Total ORIGEN DE PRODUCTOS IMPORTADOS</t>
  </si>
  <si>
    <t>Total QUE LAS INSTITUCIONES DEL ESTADO</t>
  </si>
  <si>
    <t>Total QUE LAS INSTITUCIONES DEL ESTADO Y GRANDES SUPERFICIES</t>
  </si>
  <si>
    <t xml:space="preserve">Total TRÁMITES Y REQUISITOS </t>
  </si>
  <si>
    <t>Total EN PRODUCTORES AGRÍCOLAS</t>
  </si>
  <si>
    <t>Total ESPACIOS FISICOS Y VIRTUALES</t>
  </si>
  <si>
    <t>Total LINEAS DE CRÉDITO</t>
  </si>
  <si>
    <t>Total PROCESO DE ADJUDICACIÓN Y ASIGNACION DE ORDENES DE PRODUCCIÓN</t>
  </si>
  <si>
    <t>Total REQUISITOS DE OFERENTE</t>
  </si>
  <si>
    <t>Total a productores</t>
  </si>
  <si>
    <t>Total nuevos contratos laborales</t>
  </si>
  <si>
    <t>Total parque industrial</t>
  </si>
  <si>
    <t>Total con mipymes y EPS</t>
  </si>
  <si>
    <t>Total grupos asociativos</t>
  </si>
  <si>
    <t>Total aliados de distribución y comercialización</t>
  </si>
  <si>
    <t>Total para mipymes y EPS</t>
  </si>
  <si>
    <t>Total una norma técnica</t>
  </si>
  <si>
    <t>Total en la construcción</t>
  </si>
  <si>
    <t>Total el mantenimiento y considerar la concesión  de vías</t>
  </si>
  <si>
    <t>Total pesos y medidas desde el inicio de la cadena de transporte</t>
  </si>
  <si>
    <t>Total las resoluciones ANT en base a la ley Orgánica de Transporte</t>
  </si>
  <si>
    <t>Total el control del manejo interno de precios y acciones</t>
  </si>
  <si>
    <t>Total el acceso al crédito, buró de crédito</t>
  </si>
  <si>
    <t>Total un plan de movilidad técnico</t>
  </si>
  <si>
    <t xml:space="preserve">Total  inventario </t>
  </si>
  <si>
    <t>Total recursos prespuestarios</t>
  </si>
  <si>
    <t>Total La ruta de granos andinos</t>
  </si>
  <si>
    <t xml:space="preserve">Total soluciones informáticas  </t>
  </si>
  <si>
    <t xml:space="preserve">Total alianzas estratégicas </t>
  </si>
  <si>
    <t>Total estratégias de alianzas</t>
  </si>
  <si>
    <t>Total programas</t>
  </si>
  <si>
    <t xml:space="preserve">Total el perfil </t>
  </si>
  <si>
    <t>Total en territorio</t>
  </si>
  <si>
    <t xml:space="preserve">Total eventos </t>
  </si>
  <si>
    <t>Total mercados</t>
  </si>
  <si>
    <t>Total entre instituciones del estado, fuerza naval y policia</t>
  </si>
  <si>
    <t xml:space="preserve">Total los centros de acopio de marisco </t>
  </si>
  <si>
    <t xml:space="preserve">Total de permisos para portar armas al sector acuacultor </t>
  </si>
  <si>
    <t>Total investigación sobre factores que inciden en la mala producción de larvas, genética y manejo del camaron,</t>
  </si>
  <si>
    <t xml:space="preserve">Total infraestructura, maquinaria y equipamiento, </t>
  </si>
  <si>
    <t xml:space="preserve">Total en reconversión en el uso de energia para el acceso a redes eléctricas </t>
  </si>
  <si>
    <t>Total a los proveedores de larvas</t>
  </si>
  <si>
    <t xml:space="preserve">Total la normativa Nro.MAG 2017 12 ANP </t>
  </si>
  <si>
    <t xml:space="preserve">Total los criterios técnicos de otorgación de cupos </t>
  </si>
  <si>
    <t>Total los resultados de investigaciones</t>
  </si>
  <si>
    <t>Total ACUACULTURA</t>
  </si>
  <si>
    <t>Total Intermediarios, Comercializadoras</t>
  </si>
  <si>
    <t>Total líneas de créditos accesibles</t>
  </si>
  <si>
    <t xml:space="preserve">Total una ventanilla unica empresarial </t>
  </si>
  <si>
    <t>Total proyectos de vinculación</t>
  </si>
  <si>
    <t>Total A CRÉDITOS RÁPIDOS, CON MEJORES TASAS (HASTA DEL 6%) Y A LARGO PLAZO,</t>
  </si>
  <si>
    <t>Total EN GENERACIÓN DE VALOR  AGREGADO</t>
  </si>
  <si>
    <t>Total EN TEMAS DE MARKETING</t>
  </si>
  <si>
    <t xml:space="preserve">Total UNA GUIA DEL EMPRENDEDOR </t>
  </si>
  <si>
    <t>Total la comunicación</t>
  </si>
  <si>
    <t>Total documentación y tiempos de espera</t>
  </si>
  <si>
    <t>Total tasas</t>
  </si>
  <si>
    <t xml:space="preserve">Total procesos </t>
  </si>
  <si>
    <t>Total laboratorios certificados y acreditados</t>
  </si>
  <si>
    <t xml:space="preserve">Total asesoramiento a los industriales  de técnicos especializados </t>
  </si>
  <si>
    <t>Total alinzas público privada</t>
  </si>
  <si>
    <t>Total proyectos y estudios de viabilidad</t>
  </si>
  <si>
    <t>Total que se considere prioridad</t>
  </si>
  <si>
    <t>Total un estudio de mercado</t>
  </si>
  <si>
    <t>Total  los términos y condiciones de la concesión del puerto Bolivar</t>
  </si>
  <si>
    <t>Total herramientas de marketing turístico</t>
  </si>
  <si>
    <t xml:space="preserve">Total planes de manejo ambiental </t>
  </si>
  <si>
    <t>Total inventarios</t>
  </si>
  <si>
    <t>Total rutas turísticas temáticas</t>
  </si>
  <si>
    <t>Total un logo identificativo</t>
  </si>
  <si>
    <t xml:space="preserve">Total una aplicación </t>
  </si>
  <si>
    <t xml:space="preserve">Total capacitaciones </t>
  </si>
  <si>
    <t xml:space="preserve">Total campañas de difusión sobre turismo </t>
  </si>
  <si>
    <t>Total capacitaciones</t>
  </si>
  <si>
    <t xml:space="preserve">Total un proyecto de factibilidad para disminuir la inseguridad en la pesca </t>
  </si>
  <si>
    <t>Total una plan de  contingencia</t>
  </si>
  <si>
    <t>Total plantas de procesos de transformación de vísceras de maríscos</t>
  </si>
  <si>
    <t>Total una planta de hielo en marquetas</t>
  </si>
  <si>
    <t>Total asistencia técnica</t>
  </si>
  <si>
    <t>Total asistencia técnica a los emprendedores</t>
  </si>
  <si>
    <t>Total costos de los equipos de pesca,</t>
  </si>
  <si>
    <t>Total un convenio entre fuerzas armadas y los pescadores</t>
  </si>
  <si>
    <t>Total AL SECTOR PRODUCTIVO DE CACAO</t>
  </si>
  <si>
    <t>Total EN LOS PROCESOS DE ELABORACIÓN DE ALIMENTOS</t>
  </si>
  <si>
    <t>Total POR LA CALIDAD DEL CACAO</t>
  </si>
  <si>
    <t xml:space="preserve">Total UN CALL CENTER </t>
  </si>
  <si>
    <t>Total COMO POLITICA DE ESTADO</t>
  </si>
  <si>
    <t>Total LA ASOCIATIVIDAD  DEL SECTOR AGROINDUSTRIAL</t>
  </si>
  <si>
    <t>Total LAS MESAS PRODUCTIVAS</t>
  </si>
  <si>
    <t xml:space="preserve">Total PROYECTOS DE INVERSION </t>
  </si>
  <si>
    <t>Total VALOR AGREGADO</t>
  </si>
  <si>
    <t>Total CRÉDITOS VENCIDOS EN BAN ECUADOR</t>
  </si>
  <si>
    <t>Total el aporte al IESS diferenciado</t>
  </si>
  <si>
    <t>Total Oficinas técnicas provinciales</t>
  </si>
  <si>
    <t>Total líneas de crédito</t>
  </si>
  <si>
    <t>Total fichas técnicas de indumentaria</t>
  </si>
  <si>
    <t>Total los requisitos de créditos productivos a actores de la EPS</t>
  </si>
  <si>
    <t>Total catálogos inclusivos</t>
  </si>
  <si>
    <t>Total restricciones de participación a oferentes de otras provincias</t>
  </si>
  <si>
    <t>Total límites de capital y trabajadores</t>
  </si>
  <si>
    <t>Total el puerto comercial de Esmeraldas</t>
  </si>
  <si>
    <t xml:space="preserve">Total inspecciones minuciosas </t>
  </si>
  <si>
    <t>Total el proceso de ferias inclusivas</t>
  </si>
  <si>
    <t>Total MEDIANTE RUEDA DE NEGOCIOS INTERNACIONALES</t>
  </si>
  <si>
    <t>Total UNA ESCUELA DE AGROINDUSTRIAS</t>
  </si>
  <si>
    <t>Total  ALTERNATIVAS PRODUCTIVAS EN LA PARROQUIA</t>
  </si>
  <si>
    <t xml:space="preserve">Total UNA PROPUESTA </t>
  </si>
  <si>
    <t>Total con entidades financieras público-privada</t>
  </si>
  <si>
    <t>Total FINANCIAMIENTO</t>
  </si>
  <si>
    <t xml:space="preserve">Total INDUSTRIAS FALTANTES </t>
  </si>
  <si>
    <t xml:space="preserve">Total UN PARQUE INDUSTRIAL </t>
  </si>
  <si>
    <t>Total PROYECTOS PRODUCTIVOS LOCALES Y CONVENIOS</t>
  </si>
  <si>
    <t>Total  A LAS EMBAJADAS Y CANCILLERÍAS</t>
  </si>
  <si>
    <t>Total UNA PROPUESTA AL GAD PROVINCIAL O MUNICIPAL</t>
  </si>
  <si>
    <t>Total UNA PROPUESTA AL MIPRO</t>
  </si>
  <si>
    <t>Total la oferta turística</t>
  </si>
  <si>
    <t xml:space="preserve">Total medios de control </t>
  </si>
  <si>
    <t xml:space="preserve">Total campañas de concientización </t>
  </si>
  <si>
    <t>Total la tramitologia</t>
  </si>
  <si>
    <t>Total nuevos Mercados</t>
  </si>
  <si>
    <t>Total la normativa púbica vigente</t>
  </si>
  <si>
    <t>Total a los emprendedores</t>
  </si>
  <si>
    <t xml:space="preserve">Total el fortalecimiento </t>
  </si>
  <si>
    <t>Total seguimiento</t>
  </si>
  <si>
    <t>Total estudios de mercado</t>
  </si>
  <si>
    <t>Total los nuevos productos</t>
  </si>
  <si>
    <t>Total la investigación</t>
  </si>
  <si>
    <t>Total estrategia</t>
  </si>
  <si>
    <t>Total el sector productivo</t>
  </si>
  <si>
    <t>Total la colaboración y participación</t>
  </si>
  <si>
    <t>Total la organización</t>
  </si>
  <si>
    <t>Total del trabajo</t>
  </si>
  <si>
    <t>Total a la creación de centros de emprendimiento empresariales universitarios</t>
  </si>
  <si>
    <t>Total cupos de Importacion</t>
  </si>
  <si>
    <t>Total un plan de promoción y publicidad</t>
  </si>
  <si>
    <t>Total nuevos medios de financiamiento accesibles para empresarios y emprendedores</t>
  </si>
  <si>
    <t>Total planes de promoción para la producción local</t>
  </si>
  <si>
    <t>Total una política pública que permita entregar los bienes improductivos del Estado</t>
  </si>
  <si>
    <t>Total acompañamiento técnico a productores locales</t>
  </si>
  <si>
    <t>Total mecanismos para reducir el contrabando en la provincia</t>
  </si>
  <si>
    <t>Total acompañamiento técnico a productores</t>
  </si>
  <si>
    <t>Total posible disminución de tasas de interés ( rango de 4 y 5%)</t>
  </si>
  <si>
    <t xml:space="preserve">Total los procesos de Tramitología </t>
  </si>
  <si>
    <t>Total con las pequeñas empresas (considerando su asociación)</t>
  </si>
  <si>
    <t xml:space="preserve">Total Formas de trabajo con los empresarios </t>
  </si>
  <si>
    <t>Total Iniciativas de Inversión</t>
  </si>
  <si>
    <t>Total Mesas de Trabajo con GADS,  Prefecturas y Gobierno Nacional</t>
  </si>
  <si>
    <t xml:space="preserve">Total MYPIMES - MIPRO </t>
  </si>
  <si>
    <t>Total en la mejora de productos</t>
  </si>
  <si>
    <t>Total los precios de los productos</t>
  </si>
  <si>
    <t>Total convenios para el uso adecuado del suelo e insumos</t>
  </si>
  <si>
    <t>Total Convenios para el uso racional del agua</t>
  </si>
  <si>
    <t xml:space="preserve">Total productos que cumplan con certificaciones de calidad </t>
  </si>
  <si>
    <t xml:space="preserve">Total proyecto para generar lugares de estacionamiento </t>
  </si>
  <si>
    <t xml:space="preserve">Total una política pública </t>
  </si>
  <si>
    <t xml:space="preserve">Total planes de capacitación a empresas </t>
  </si>
  <si>
    <t>Total BANCO / BOLETINES DE INFORMACION EN LA ZONA 1</t>
  </si>
  <si>
    <t>Total ACUERDOS PARA IMPORTACIONES</t>
  </si>
  <si>
    <t>Total GADS - PREFECTURA - GOBIERNO NACIONAL</t>
  </si>
  <si>
    <t>Total un acercamiento con empresas fundidoras de la zona</t>
  </si>
  <si>
    <t>Total La producción y calidad de productos de artesanías</t>
  </si>
  <si>
    <t>Total automotores con calidad certificada</t>
  </si>
  <si>
    <t xml:space="preserve">Total Iniciativas de Inversión para emprendedores </t>
  </si>
  <si>
    <t>Total la tabla de valores para la empresas</t>
  </si>
  <si>
    <t xml:space="preserve">Total las vías existentes </t>
  </si>
  <si>
    <t xml:space="preserve">Total el modelo </t>
  </si>
  <si>
    <t>Total a productores y comerciantes</t>
  </si>
  <si>
    <t xml:space="preserve">Total una política  integral </t>
  </si>
  <si>
    <t>Total un plan</t>
  </si>
  <si>
    <t>Total un proyecto  de mejoramiento</t>
  </si>
  <si>
    <t>Total una alianza pública y privada</t>
  </si>
  <si>
    <t>Total el turismo</t>
  </si>
  <si>
    <t xml:space="preserve">Total normativa vigente de punto verde </t>
  </si>
  <si>
    <t xml:space="preserve">Total en conjunto </t>
  </si>
  <si>
    <t>Total una mesa técnica</t>
  </si>
  <si>
    <t>Total una marca</t>
  </si>
  <si>
    <t>Total una unidad</t>
  </si>
  <si>
    <t>Total tramitología</t>
  </si>
  <si>
    <t>Total el costo</t>
  </si>
  <si>
    <t>Total entre instituciones públicas</t>
  </si>
  <si>
    <t xml:space="preserve">Total procedimientos y normativas para emprender </t>
  </si>
  <si>
    <t xml:space="preserve">Total la cultura </t>
  </si>
  <si>
    <t>Total las organizaciones de emprendedores</t>
  </si>
  <si>
    <t>Total una fuerte actividad comercial con el mercado del norte del Perú</t>
  </si>
  <si>
    <t>Total créditos accesibles</t>
  </si>
  <si>
    <t>Total normativa vigente</t>
  </si>
  <si>
    <t>Total una marca local</t>
  </si>
  <si>
    <t xml:space="preserve">Total capacitación </t>
  </si>
  <si>
    <t>Total capacitación y especialización</t>
  </si>
  <si>
    <t>Total una base de datos virtual</t>
  </si>
  <si>
    <t>Total asesoría técnica especializada en normativa vigente</t>
  </si>
  <si>
    <t>Total a las asociaciones existentes</t>
  </si>
  <si>
    <t>Total la elaboraciòn de  productos textiles</t>
  </si>
  <si>
    <t>Total DE LOS VUELOS PARA LA DEMANDA INSATISFECHA</t>
  </si>
  <si>
    <t>Total LA ATENCIÓN AL USUARIO A NIVEL NACIONAL</t>
  </si>
  <si>
    <t xml:space="preserve">Total EL SISTEMA VIAL INTERPARRIOQUIAL E INTERCANTONAL </t>
  </si>
  <si>
    <t xml:space="preserve">Total EN EL PROGRAMA "REUSA LLANTA" Y A LA NORMATIVA DE CALIDAD SOBRE REENCAUCHE ISO9001 -2008 </t>
  </si>
  <si>
    <t>Total esfuerzos colectivos de promoción turística</t>
  </si>
  <si>
    <t>Total el cumplimiento de políticas públicas</t>
  </si>
  <si>
    <t xml:space="preserve">Total una oferta de servicios </t>
  </si>
  <si>
    <t>Total la capacitación</t>
  </si>
  <si>
    <t>Total los recursos económicos</t>
  </si>
  <si>
    <t xml:space="preserve">Total a los trabajadores y propietarios de las plantas de procesamiento de leche </t>
  </si>
  <si>
    <t xml:space="preserve">Total por parte de las entidades bancarias, empresa pública y empresa privada </t>
  </si>
  <si>
    <t xml:space="preserve">Total encadenamientos productivos y relaciones de comercio </t>
  </si>
  <si>
    <t>Total Alianzas Publico-Privadas (APP) entre los productores y entidades del estado</t>
  </si>
  <si>
    <t>Total campañas de concientización sobre buenas practicas en el manejo del suero de leche</t>
  </si>
  <si>
    <t>Total la capacidad Operativa del ARCSA</t>
  </si>
  <si>
    <t>Total en asistencia técnica hacia el desarrollo de políticas de mercadeo, competitividad y  apertura de mercados</t>
  </si>
  <si>
    <t xml:space="preserve">Total espacios de mercado   </t>
  </si>
  <si>
    <t>Total espacios de promoción que desarrollen
fidelidad al producto local, respeto por el comerciante y  cultura de precios</t>
  </si>
  <si>
    <t xml:space="preserve">Total líneas de crédito direccionadas a la actividad comercial  </t>
  </si>
  <si>
    <t xml:space="preserve">Total participativamente una agenda territorial </t>
  </si>
  <si>
    <t xml:space="preserve">Total y aplicar un plan de comercialización </t>
  </si>
  <si>
    <t>Total y aplicar un plan de comercialización cantonal que se base en el criterio de dar formalidad a la actividad comercial en todos sus niveles</t>
  </si>
  <si>
    <t xml:space="preserve">Total análisis y mapeos de los diferentes casos </t>
  </si>
  <si>
    <t xml:space="preserve">Total auditorías de regulación y control de calidad </t>
  </si>
  <si>
    <t>Total a comerciantes y productores</t>
  </si>
  <si>
    <t>Total en metodologías de buenas prácticas pecuarias</t>
  </si>
  <si>
    <t>Total a comerciantes de sectores populares y artesanales</t>
  </si>
  <si>
    <t>Total el Plan de Desarrollo y Ordenamiento Territorial</t>
  </si>
  <si>
    <t>Total Líneas de crédito para el sector de transportistas</t>
  </si>
  <si>
    <t>Total políticas públicas para exonerar el pago de aranceles</t>
  </si>
  <si>
    <t>Total políticas y/o acuerdos para disminuir las tarifas de energía (diesel y electricidad)</t>
  </si>
  <si>
    <t xml:space="preserve">Total sistemas de obstáculos de ganado, prohibiendo el uso de alambre de púas </t>
  </si>
  <si>
    <t xml:space="preserve">Total un análisis técnico </t>
  </si>
  <si>
    <t>Total un proceso de control integrado nacional</t>
  </si>
  <si>
    <t>Total estatutos de cooperativas de transporte</t>
  </si>
  <si>
    <t>Total el trámite de verificación y homologación de carrocerías</t>
  </si>
  <si>
    <t>Total proceso de importación de pieles</t>
  </si>
  <si>
    <t>Total inventarios de atractivos turísticos</t>
  </si>
  <si>
    <t>Total a los actores sobre la normativa y calidad de servicio</t>
  </si>
  <si>
    <t xml:space="preserve">Total Alianzas Publico-Privadas (APP) entre actores del sector </t>
  </si>
  <si>
    <t xml:space="preserve">Total análisis para la creación de políticas públicas </t>
  </si>
  <si>
    <t>Total Campañas de difusión sobre los potenciales atractivos turísticos de la provincia</t>
  </si>
  <si>
    <t>Total espacios, infraestructura, y productos de atractivos turísticos</t>
  </si>
  <si>
    <t>Total proyectos y metodologías para el levantamiento de información turística</t>
  </si>
  <si>
    <t>Recursos</t>
  </si>
  <si>
    <t>Contratación Pública</t>
  </si>
  <si>
    <t>Desarrollo de proyectos</t>
  </si>
  <si>
    <t>Ejecución de proyectos</t>
  </si>
  <si>
    <t xml:space="preserve">Tratado Comercial </t>
  </si>
  <si>
    <t>PLANIFICAR</t>
  </si>
  <si>
    <t>PROGRAMA DE CAPACITACION, MONITOREO Y CERTIFICACIÓN</t>
  </si>
  <si>
    <t>DIRIGIDO A ASOCIACIONES Y OPERADORES TURÍSTICOS</t>
  </si>
  <si>
    <t>MINTUR / DIRECCION TURISMO PREFECTURA</t>
  </si>
  <si>
    <t>DISEÑAR</t>
  </si>
  <si>
    <t>UN PROGRAMA DE INVERSIONES DEL SECTOR PRIVADO</t>
  </si>
  <si>
    <t>PARA MEJORAR CONDICIONES TURISTICAS EN TERRITORIOS</t>
  </si>
  <si>
    <t xml:space="preserve">Inversión </t>
  </si>
  <si>
    <t>Direccion de Inversiones del MINTUR</t>
  </si>
  <si>
    <t>Cancillería / Proecuador / Comité de Gestión / Facultades Turismo / ONG's / Cámaras)</t>
  </si>
  <si>
    <t>PRIORIZAR</t>
  </si>
  <si>
    <t xml:space="preserve">PUNTOS TURISTICOS </t>
  </si>
  <si>
    <t>Y POSTERIORMENTE REALIZAR UNA EVALUACION</t>
  </si>
  <si>
    <t xml:space="preserve">SERVICIOS BASICOS </t>
  </si>
  <si>
    <t>PARA EL CONFORT DEL TURISTA</t>
  </si>
  <si>
    <t>GAD's locales</t>
  </si>
  <si>
    <t>UN PLAN DE SEGURIDAD LOCAL TURISTICA</t>
  </si>
  <si>
    <t>PARA PROVEER LA SENSACIÓN DE SEGURIDAD AL TURISTA</t>
  </si>
  <si>
    <t>Policia Nacional</t>
  </si>
  <si>
    <t>UN PLAN DE SEÑALETICA INTEGRAL</t>
  </si>
  <si>
    <t>TANTO EN ESPAÑOL COMO EN INGLES</t>
  </si>
  <si>
    <t>Universidades (con sus carreras de Diseño Gráfico y Turismo)</t>
  </si>
  <si>
    <t>COMITÉS INTERINTITUCIONALES PUBLICOS y PRIVADOS</t>
  </si>
  <si>
    <t>Y TRABAJAR ARTICULADAMENTE CON LA ACADEMIA</t>
  </si>
  <si>
    <t>CAMARA DE TURISMO</t>
  </si>
  <si>
    <t>TOMAR</t>
  </si>
  <si>
    <t>ACCIONES HACIA ADENTRO DE LA INDUSTRIA TURISTICA</t>
  </si>
  <si>
    <t>PARA EL DESARROLLO DE PLANES DE MARKETING DE SUS NEGOCIOS TURISTICOS</t>
  </si>
  <si>
    <t>DIRECCION DE TURISMO DEL GOBIERNO PROVINCIAL / COMITÉ DE GESTIÓN</t>
  </si>
  <si>
    <t>A LOS HABITANTES DE LOS SECTORES CON POTENCIAL TURÍSTICO</t>
  </si>
  <si>
    <t xml:space="preserve">Y DISPENSAR UN RECONOCIMIENTO HACIA LA CIUDADANIA SOBRE SU IMPORTANCIA Y DIVERSAS ETNIAS </t>
  </si>
  <si>
    <t>MANABÍ</t>
  </si>
  <si>
    <t>Adquirir</t>
  </si>
  <si>
    <t>camiones refrigerados</t>
  </si>
  <si>
    <t>para transporte de producto hacia los clientes finales.</t>
  </si>
  <si>
    <t>BanEcuador / CFN</t>
  </si>
  <si>
    <t>No se cuenta con infraestructura con planta de procesamiento</t>
  </si>
  <si>
    <t>infraestructura productiva</t>
  </si>
  <si>
    <t>para el procesamiento del pescado</t>
  </si>
  <si>
    <t>Debilidad en operación pesquera al movilizar los botes y los equipos de pesca</t>
  </si>
  <si>
    <t>Construir</t>
  </si>
  <si>
    <t xml:space="preserve">espigón para la comunidad pesquera artesanal </t>
  </si>
  <si>
    <t>y así no verse afectados esconómicamente con la perdida de insumos y capital de trabajo.</t>
  </si>
  <si>
    <t>SECOB</t>
  </si>
  <si>
    <t>insumos</t>
  </si>
  <si>
    <t>Falta de capacitación en temas administrativos y de empresa</t>
  </si>
  <si>
    <t>Proporcionar</t>
  </si>
  <si>
    <t xml:space="preserve">conocimientos tecnicos </t>
  </si>
  <si>
    <t>para la correcta adminsitración de la empresa que procesa productos con valor agragado derivados de la pesca</t>
  </si>
  <si>
    <t>MIPRO; IEPS</t>
  </si>
  <si>
    <t xml:space="preserve">Costos de la producción sector arrocero, sobrepecio, políticas. </t>
  </si>
  <si>
    <t>Enlazar</t>
  </si>
  <si>
    <t>proyectos de agricultura</t>
  </si>
  <si>
    <t>para elevar la productividad</t>
  </si>
  <si>
    <t>Contaminación por las atuneras, falta de capacitación a los pescadores</t>
  </si>
  <si>
    <t>Obtener</t>
  </si>
  <si>
    <t>una refineria de desechos</t>
  </si>
  <si>
    <t>para disminuir la contaminacion en los mares</t>
  </si>
  <si>
    <t>MAG, MAP</t>
  </si>
  <si>
    <t>Pesimo estado de algunos suelos en la provincia</t>
  </si>
  <si>
    <t>Nutrir</t>
  </si>
  <si>
    <t>las tierras</t>
  </si>
  <si>
    <t>para obtener productos de calidad</t>
  </si>
  <si>
    <t>Caída de precios, exportacion del producto de tagua</t>
  </si>
  <si>
    <t>aranceles</t>
  </si>
  <si>
    <t>para la exportación de la tagua</t>
  </si>
  <si>
    <t xml:space="preserve">Motivar </t>
  </si>
  <si>
    <t>a los agricultores</t>
  </si>
  <si>
    <t>por parte del MAG, para ganarse su confianza</t>
  </si>
  <si>
    <t>Comercialización del coco (precios bajos)</t>
  </si>
  <si>
    <t>centros de acopio</t>
  </si>
  <si>
    <t>para las comunidades productores a través de la comunicación entre el productor y comercializador</t>
  </si>
  <si>
    <t>pólizas de seguros</t>
  </si>
  <si>
    <t xml:space="preserve">a los pescadores </t>
  </si>
  <si>
    <t>Excesivas reuniones por parte de diferentes instituciones</t>
  </si>
  <si>
    <t>mesas de trabajo conjuntas con instituciones involucradas</t>
  </si>
  <si>
    <t>para llegar a propuestas concretas y obtener resultados</t>
  </si>
  <si>
    <t>El resto de instituciones afines a cada mesa propuesta</t>
  </si>
  <si>
    <t>Escasa capacitación para el sector agroindustrial</t>
  </si>
  <si>
    <t>a los técnicos en sus ramas y contratar a verdaderos profesionales</t>
  </si>
  <si>
    <t>para trabajo de campo</t>
  </si>
  <si>
    <t xml:space="preserve">Ordenar </t>
  </si>
  <si>
    <t>la distribucion de frencuencias de buses urbanos</t>
  </si>
  <si>
    <t>con la aplicacicón de lo que dospone la ley</t>
  </si>
  <si>
    <t>GAD Municipal Portoviejo</t>
  </si>
  <si>
    <t>Acompañar</t>
  </si>
  <si>
    <t>a los grupos asociados en sus actividades como socios</t>
  </si>
  <si>
    <t>por un tiempo determinado, por parte de instituciones que las crearon</t>
  </si>
  <si>
    <t>Superintendencia de Economía Popular y Solidaria</t>
  </si>
  <si>
    <t>Minsterios que dan vida jurídica a asociaciones: MAP, MAG, MIPRO, MIES</t>
  </si>
  <si>
    <t>Diferenciar</t>
  </si>
  <si>
    <t>a los proveedores dentro del catálogo electrónico de CP, con un margen preferencial.</t>
  </si>
  <si>
    <t>a los microempresarios locales</t>
  </si>
  <si>
    <t>la calidad de la energía electrica para el sector atunero industrial</t>
  </si>
  <si>
    <t>con nueva plataforma de electrificación  (subestación, cableado, etc)</t>
  </si>
  <si>
    <t>CNEL y empresas electricas del país</t>
  </si>
  <si>
    <t>Planificar</t>
  </si>
  <si>
    <t>Priorizar</t>
  </si>
  <si>
    <t>Tomar</t>
  </si>
  <si>
    <t>Motivar</t>
  </si>
  <si>
    <t>Ordenar</t>
  </si>
  <si>
    <t>RESPONSABILIDAD DIRECTA</t>
  </si>
  <si>
    <t>RESPONSABILIDAD INDIRECTA</t>
  </si>
  <si>
    <t>Contar de RESPONSABILIDAD DIRECTA</t>
  </si>
  <si>
    <t>Contar de RESPONSABILIDAD INDIRECTA</t>
  </si>
  <si>
    <t>Sin responsabilidad del MIPRO</t>
  </si>
  <si>
    <t>Con responsabilidad del MIPRO</t>
  </si>
  <si>
    <t xml:space="preserve">Total Propuestas </t>
  </si>
  <si>
    <t xml:space="preserve">No </t>
  </si>
  <si>
    <t>%</t>
  </si>
  <si>
    <t>Directa</t>
  </si>
  <si>
    <t>Indirecta</t>
  </si>
  <si>
    <t>Contar de ESLABON CADENA (AJUSTADO)</t>
  </si>
  <si>
    <t>SITUACION ECONÓMICA DE LOS EMPRENDEDORES (OTAVALO)</t>
  </si>
  <si>
    <t xml:space="preserve">MESAS DE COMPETITIVIDAD PROVINCIAL </t>
  </si>
  <si>
    <t xml:space="preserve">NÚMERO DE PROPUESTAS PRODUCTIVAS POR SECTOR Y PROVINCIAS </t>
  </si>
  <si>
    <t xml:space="preserve">NÚMERO DE PROPUESTAS PRODUCTIVAS PROVINCIALES Y ESTRUCTURA POR SECTOR Y CADENA PRODUCTIVA </t>
  </si>
  <si>
    <t xml:space="preserve">NÚMERO DE PROPUESTAS POR CARACTERÍSTICA DE EMPRESA </t>
  </si>
  <si>
    <t xml:space="preserve">VERBALIZACIÓN DE LAS PROPUESTAS </t>
  </si>
  <si>
    <t>INDICE</t>
  </si>
  <si>
    <t>Consolidado Mesas v3.0'!A1</t>
  </si>
  <si>
    <t xml:space="preserve">Propuestas desarrollo productivo por provincia y sector </t>
  </si>
  <si>
    <t xml:space="preserve">Propuestas de desarrollo productuvo por eslabón de cadena productiva </t>
  </si>
  <si>
    <t xml:space="preserve">Tipo de empresa a las cuales se dirigen las propuestas </t>
  </si>
  <si>
    <t>Propuestas por ámbito productivo</t>
  </si>
  <si>
    <t>Verbalización de las propuestas</t>
  </si>
  <si>
    <t>El Oro</t>
  </si>
  <si>
    <t xml:space="preserve">DETALLE DE PROPUESTAS POR PROVINCIA </t>
  </si>
  <si>
    <t>Chimborazo</t>
  </si>
  <si>
    <t>Imbabura</t>
  </si>
  <si>
    <t>Esmeraldas</t>
  </si>
  <si>
    <t>Tungurahua</t>
  </si>
  <si>
    <t>Loja</t>
  </si>
  <si>
    <t>Carchi</t>
  </si>
  <si>
    <t>Responsabilidad MIPRO</t>
  </si>
  <si>
    <t>ALINEAMIENTO DE RESPONSABILIDADES DEL MIPRO EN PROPUESTAS PLANTEADAS</t>
  </si>
  <si>
    <t>Instrumentos solución propuestos</t>
  </si>
  <si>
    <t>Detalle de responsabilidades del MIPRO en propuestas planteadas</t>
  </si>
  <si>
    <t>Resposabilidad del MIPRO por cadena productiva y sector</t>
  </si>
  <si>
    <t>Responsabilidad Directa del MIPRO</t>
  </si>
  <si>
    <t xml:space="preserve">BASE DE DATOS </t>
  </si>
  <si>
    <t>GRUPO DE TRABAJO</t>
  </si>
  <si>
    <t>CADENA PRODUCTIVA</t>
  </si>
  <si>
    <t>TIPO DE EMPRESA - SOLUCIÓN</t>
  </si>
  <si>
    <t>Agroindustria</t>
  </si>
  <si>
    <t>Gestión de proyectos</t>
  </si>
  <si>
    <t>Procesos</t>
  </si>
  <si>
    <t>Artesanos</t>
  </si>
  <si>
    <t>Dificultad en la reactivación de la empresa nutri papa</t>
  </si>
  <si>
    <t>Empresa pequeña</t>
  </si>
  <si>
    <t>Mejora de competitividad empresarial en el sector turismo</t>
  </si>
  <si>
    <t>Turismo</t>
  </si>
  <si>
    <t>con universidades que tengan la carrera de turismo o afines</t>
  </si>
  <si>
    <t xml:space="preserve">Productos </t>
  </si>
  <si>
    <t>en la provincia del carchi</t>
  </si>
  <si>
    <t>Suspensión de vuelos comerciales hacia la provincia de carchi</t>
  </si>
  <si>
    <t>aeropuerto</t>
  </si>
  <si>
    <t>zona de aforo en la provincia</t>
  </si>
  <si>
    <t>Comercio</t>
  </si>
  <si>
    <t>la ley de zonas deprimidas</t>
  </si>
  <si>
    <t>en la provinica del carchi</t>
  </si>
  <si>
    <t>Empresa grande</t>
  </si>
  <si>
    <t>Eps</t>
  </si>
  <si>
    <t>No se adquieren los productos de la provincia del carchi, en los programas de gobierno como: leche, fréjol, quinua, café, y demás productos procesados.</t>
  </si>
  <si>
    <t>productos agricolas a los productores locales</t>
  </si>
  <si>
    <t>para los programas del gobierno “aliméntate ecuador”</t>
  </si>
  <si>
    <t>de productos con valor agregado, mediante un estudio a nivel local, regional, nacional e internacional.</t>
  </si>
  <si>
    <t>MAG, ACADEMIA, PROECUADOR</t>
  </si>
  <si>
    <t>Industria</t>
  </si>
  <si>
    <t>Falta de conocimiento en el manejo de la plataforma de compras publicas</t>
  </si>
  <si>
    <t>capacitación en el manejo de la plataforma de compras publicas</t>
  </si>
  <si>
    <t>a microempresas y artesanos</t>
  </si>
  <si>
    <t>Dificultad en tramites para importación de maquinaria, altos costos en los aranceles de importación</t>
  </si>
  <si>
    <t xml:space="preserve">socializaciones sobre importación y exportaciones  de productos </t>
  </si>
  <si>
    <t xml:space="preserve">articulando acciones con los ministerios de comercio exterior, aduanas y proecuador. </t>
  </si>
  <si>
    <t>Acuacultura</t>
  </si>
  <si>
    <t xml:space="preserve">la normativa nro.mag 2017 12 anp </t>
  </si>
  <si>
    <t>Regular y Controlar</t>
  </si>
  <si>
    <t>Empresa mediana</t>
  </si>
  <si>
    <t>La acuacultura tiene mucha dependencia del uso de combustible, y por ser el oro zona de frontera, los volumenes de combustible son limitados o inadecuados a las necesidades de la tecnologìa actual del acuacultor.</t>
  </si>
  <si>
    <t xml:space="preserve">Socializar y Mejorar </t>
  </si>
  <si>
    <t xml:space="preserve">Falta de seguridad para el sector acuacultor por altos índices de robo de camarón </t>
  </si>
  <si>
    <t>Ministerio del Interior</t>
  </si>
  <si>
    <t>Secretaría Técnica del Consejo de Seguridad Pública y del Estado</t>
  </si>
  <si>
    <t xml:space="preserve">Falta de seguridad para el sector acuacultor por  altos indices de robo de camaron </t>
  </si>
  <si>
    <t>Producción ineficiente con problemas de cubrir demanda solicitada, además productos de baja calidad.</t>
  </si>
  <si>
    <t xml:space="preserve">Control de precios referenciales, control de mercado final, contrabando </t>
  </si>
  <si>
    <t>intermediarios, comercializadoras</t>
  </si>
  <si>
    <t>Accesibilidad de créditos</t>
  </si>
  <si>
    <t>a créditos rápidos, con mejores tasas (hasta del 6%) y a largo plazo,</t>
  </si>
  <si>
    <t>para  reactivar emprendimientos que se encuentran en la central de riesgos</t>
  </si>
  <si>
    <t>No hay levantamiento de procesos- tramitología</t>
  </si>
  <si>
    <t xml:space="preserve">una guia del emprendedor </t>
  </si>
  <si>
    <t>para orientar la simplificacion de tramites</t>
  </si>
  <si>
    <t>No hay inteligencia de mercados</t>
  </si>
  <si>
    <t>en generación de valor  agregado</t>
  </si>
  <si>
    <t>según la informacion proporcionada por inteligencia de mercados</t>
  </si>
  <si>
    <t xml:space="preserve">Capacitar </t>
  </si>
  <si>
    <t>en temas de marketing</t>
  </si>
  <si>
    <t>No existen laboratorios acreditados en el ecuador</t>
  </si>
  <si>
    <t xml:space="preserve"> congestión vehicular en el tramo la y del cambio y rio 7</t>
  </si>
  <si>
    <t>alianzas público privada</t>
  </si>
  <si>
    <t>entre el gad provincial, asambleístas de la provincia, mtop y concesionaria encargada de la obra, para mejorar la congestión vehicular en el tramo la y del cambio y rio 7</t>
  </si>
  <si>
    <t>para mejorar la vialidad del sector en el tramo la y del cambio y rio 7</t>
  </si>
  <si>
    <t xml:space="preserve"> los términos y condiciones de la concesión del puerto bolivar</t>
  </si>
  <si>
    <t>GAD, Academa, Operadores Sectoriales</t>
  </si>
  <si>
    <t xml:space="preserve">Diseñar y Planificar </t>
  </si>
  <si>
    <t>Falta de una marca turística que identifique a la provincia de el oro</t>
  </si>
  <si>
    <t>de la provincia de el oro</t>
  </si>
  <si>
    <t>Deficiente calidad de servicio de agua</t>
  </si>
  <si>
    <t>canales de riego</t>
  </si>
  <si>
    <t>en zonas agrícolas</t>
  </si>
  <si>
    <t>Deficiente calidad de infraestructura de vialidad</t>
  </si>
  <si>
    <t xml:space="preserve">Mantener </t>
  </si>
  <si>
    <t>las vias de comunicación</t>
  </si>
  <si>
    <t>mediante la ejecución de planes de mantenimiento</t>
  </si>
  <si>
    <t xml:space="preserve">Deficiente calidad de servicios de energía eléctrica </t>
  </si>
  <si>
    <t xml:space="preserve">cobertura y disponibilidad del servicio electrico </t>
  </si>
  <si>
    <t>en zonas rurales y zonas industriales</t>
  </si>
  <si>
    <t>Altos costos de energía electrica para empresas</t>
  </si>
  <si>
    <t>costo de energía eléctrica</t>
  </si>
  <si>
    <t>a empresas que actualmente tiene tarifas mayores a pesar de tener nuevos proyectos hidroelectricos</t>
  </si>
  <si>
    <t xml:space="preserve">Los trámites y los requisitos son excesivos para obtención de creditos </t>
  </si>
  <si>
    <t xml:space="preserve">Difundir </t>
  </si>
  <si>
    <t xml:space="preserve">información de lineas de credito </t>
  </si>
  <si>
    <t xml:space="preserve">actuales que están disponibles en las instituciones financieras públicas </t>
  </si>
  <si>
    <t xml:space="preserve">Debil involucramiento de la academia en la transformación de materia prima </t>
  </si>
  <si>
    <t xml:space="preserve">Difundir  </t>
  </si>
  <si>
    <t xml:space="preserve">los servicios e investigaciones </t>
  </si>
  <si>
    <t>que realizan las universidades en el sector agroindustrial</t>
  </si>
  <si>
    <t>INSTITUCIONES ACADÉMICAS PÚBLICO -PRIVADA</t>
  </si>
  <si>
    <t xml:space="preserve">Falta de control de contrabando de productos básicos </t>
  </si>
  <si>
    <t>en mercados</t>
  </si>
  <si>
    <t>origen legal de productos</t>
  </si>
  <si>
    <t xml:space="preserve">campañas y politicas públicas </t>
  </si>
  <si>
    <t xml:space="preserve">para consumo de productos agropecuarios generados en el pais </t>
  </si>
  <si>
    <t xml:space="preserve">Ineficiente retorno de capital a los creditos otorgados </t>
  </si>
  <si>
    <t>a empresas y organizaciones de productores</t>
  </si>
  <si>
    <t>en herramientas de gestión, planes de negocio y el fortalecimiento organizacional</t>
  </si>
  <si>
    <t xml:space="preserve">No se puede acceder a nuevos mercados por falta de control en trazabilidad del producto </t>
  </si>
  <si>
    <t>en prácticas adecuadas en el proceso y comercio de productos</t>
  </si>
  <si>
    <t xml:space="preserve">Desconocimiento de normativa de procesos agroindustriales por parte de la academia y profesionales </t>
  </si>
  <si>
    <t>a empresas, organizaciones de productores y docentes</t>
  </si>
  <si>
    <t xml:space="preserve">en la implementación de la normativa vigente </t>
  </si>
  <si>
    <t>Desvaloración de productos andinos subceptibles de consumo interno y exportacion</t>
  </si>
  <si>
    <t>campaña de consumo</t>
  </si>
  <si>
    <t>para mejorar de la valoración e imagen de productos andinos</t>
  </si>
  <si>
    <t xml:space="preserve">Fomento de consumo inadecuado a travez de los medios de comunicación </t>
  </si>
  <si>
    <t xml:space="preserve">para fomento al consumo de productos nacionales </t>
  </si>
  <si>
    <t xml:space="preserve">Falta de estandarización de precios a nivel nacional </t>
  </si>
  <si>
    <t xml:space="preserve"> politicas de control e información de precios</t>
  </si>
  <si>
    <t>en mercados mayoristas y centros de acopio</t>
  </si>
  <si>
    <t>Contaminacion generada por el no tratamiento de desechos agroindustriales</t>
  </si>
  <si>
    <t>desechos agroindutriales</t>
  </si>
  <si>
    <t>en productos alternativos para la generación de suplementos nutricionales, como la investigación que en la unach estan realizando en este sentido</t>
  </si>
  <si>
    <t>Falta de lineas de crédito adecuadas para actores de economia popular y solidaria</t>
  </si>
  <si>
    <t>lineas de crédito</t>
  </si>
  <si>
    <t>que impulsen el desarrollo de los actores del comercio a tasas preferenciales, con la disminución de costos operativos</t>
  </si>
  <si>
    <t>Tramitologia y requisitos para la obtención de créditos es larga y complicada</t>
  </si>
  <si>
    <t xml:space="preserve">trámites y requisitos </t>
  </si>
  <si>
    <t>par la obtención de créditos de la banca pública y privada</t>
  </si>
  <si>
    <t>Limitada proteccion a productos nacionales por el contrabando</t>
  </si>
  <si>
    <t>origen de productos importados</t>
  </si>
  <si>
    <t>en los mercados nacionales</t>
  </si>
  <si>
    <t>No aceptacion del mercado de productos nacionales por baja calidad</t>
  </si>
  <si>
    <t>a empresas y asociaciones de productores</t>
  </si>
  <si>
    <t>en sistemas de gestión de calidad, diseño de productos y procesos productivos de manera permanente, que permitan el mejoramiento de la calidad</t>
  </si>
  <si>
    <t>Falta de transparencia en los procesos de contratacion publica, existencia de monopolios</t>
  </si>
  <si>
    <t>requisitos de oferente</t>
  </si>
  <si>
    <t xml:space="preserve">para inscripciones en catalogo electronico </t>
  </si>
  <si>
    <t>Existencia de concentración de ganadores en procesos de compra pública</t>
  </si>
  <si>
    <t>proceso de adjudicación y asignacion de ordenes de producción</t>
  </si>
  <si>
    <t>para erradicar la falta de transparencia en los procesos de contratacion publica</t>
  </si>
  <si>
    <t>Demora del pago por parte de instituciones públicas</t>
  </si>
  <si>
    <t>que las instituciones del estado</t>
  </si>
  <si>
    <t>realicen pagos puntuales a proveedores y se eviten represalias en casos de denuncia</t>
  </si>
  <si>
    <t>Ausencia de espacios que permitan la libre comercializacion y existencia de monopolios</t>
  </si>
  <si>
    <t>que las instituciones del estado y grandes superficies</t>
  </si>
  <si>
    <t>cumplan lo establecido en la loeps de compras preferentes a integrantes de la eps</t>
  </si>
  <si>
    <t>espacios fisicos y virtuales</t>
  </si>
  <si>
    <t>que permitan ampliar la comercializacion</t>
  </si>
  <si>
    <t>Costos de produccion agricola superior a los ingresos por ventas</t>
  </si>
  <si>
    <t>en productores agrícolas</t>
  </si>
  <si>
    <t>paquetes tecnologicos, que permitan mejorar productividad de  agricultores</t>
  </si>
  <si>
    <t>precios minimos pagados a productores</t>
  </si>
  <si>
    <t>Falta de repuestos, tecnología y comercialización precios más caros viviendas caras</t>
  </si>
  <si>
    <t>para mipymes y eps</t>
  </si>
  <si>
    <t xml:space="preserve">con servicios adecuados para la implementación de empresas </t>
  </si>
  <si>
    <t>con mipymes y eps</t>
  </si>
  <si>
    <t>vinculación para ofrecer por parte de universidaes asistencia técnica y 
consultorías en innovación de procesos y productos</t>
  </si>
  <si>
    <t>Irregularidad de titularidad de los vehículos de transporte pesado</t>
  </si>
  <si>
    <t>las resoluciones ant en base a la ley orgánica de transporte</t>
  </si>
  <si>
    <t>através de una propuesta desarrollada por las cámaras de transporte, asociaciones y federaciones.</t>
  </si>
  <si>
    <t>revisón de requisitos y normativa para el otorgamiento de créditos</t>
  </si>
  <si>
    <t>a través de la elaboracion de un reglamento para el efecto por parte de las entidades competentes.</t>
  </si>
  <si>
    <t>Superintendencia del Control del Poder de Mercados</t>
  </si>
  <si>
    <t>Limitada movilidad en la ciudad de riobamba</t>
  </si>
  <si>
    <t>a través de una actualización del reglamento.</t>
  </si>
  <si>
    <t>la ruta de granos andinos</t>
  </si>
  <si>
    <t>con énfasis en el chocho</t>
  </si>
  <si>
    <t>Difícil acceso a créditos debido a temas burocráticos de la banca pública</t>
  </si>
  <si>
    <t>Existe mucha distancia entre loja y las grandes ciudades de consumo lo que resta competitividad por costos de transporte</t>
  </si>
  <si>
    <t>una fuerte actividad comercial con el mercado del norte del perú</t>
  </si>
  <si>
    <t>AGROCALIDAD, ARCSA, MIPRO,Sector Industrial</t>
  </si>
  <si>
    <t>Muy pocas empresas logran certificar buenas prácticas de manufactura, debido a los costos de inversión que requieren, así como también la falta de información, capacitación en normativa</t>
  </si>
  <si>
    <t>para cumplimiento de bpm</t>
  </si>
  <si>
    <t>Muy pocas empresas logran certificar buenas prácticas de manufactura, debido a los costos de inversión que requieren, asi como también la falta de información, capacitación e.n normativa</t>
  </si>
  <si>
    <t>Bajos costos en ventas de productos textiles, debido a normalización de sercop</t>
  </si>
  <si>
    <t xml:space="preserve"> estado de las vías para el desarrolo productivo</t>
  </si>
  <si>
    <t xml:space="preserve">el sistema vial interparrioquial e intercantonal </t>
  </si>
  <si>
    <t>para optimizar la producción y la comercialización</t>
  </si>
  <si>
    <t>Falta de empresas certificadas para el reecaunche de llantas</t>
  </si>
  <si>
    <t>Socializar y dar acompañamiento técnico</t>
  </si>
  <si>
    <t xml:space="preserve">en el programa "reusa llanta" y a la normativa de calidad sobre reencauche iso9001 -2008 </t>
  </si>
  <si>
    <t>para garantizar el rendimiento de reencauche</t>
  </si>
  <si>
    <t>Transporte aéreo deficiente</t>
  </si>
  <si>
    <t xml:space="preserve">Aumentar la frecuencia </t>
  </si>
  <si>
    <t>de los vuelos para la demanda insatisfecha</t>
  </si>
  <si>
    <t>con una línea aérea alternativa</t>
  </si>
  <si>
    <t>Falta de servicios logísticos y trámites aduaneros locales</t>
  </si>
  <si>
    <t>la atención al usuario a nivel nacional</t>
  </si>
  <si>
    <t>a través de una plataforma virtual</t>
  </si>
  <si>
    <t>la capacidad operativa del arcsa</t>
  </si>
  <si>
    <t xml:space="preserve">en la zonal 3, para reducir la demora y altos costos en la tramitología para la obtención de permisos y notificación sanitaria </t>
  </si>
  <si>
    <t>alianzas publico-privadas (app) entre los productores y entidades del estado</t>
  </si>
  <si>
    <t>bajo normas y reglamentos internacionales y nacionales (inen) manteniendo la lógica territorial y  que se respete los diferentes tipos de comercios existentes</t>
  </si>
  <si>
    <t>con tasas diferenciadas para productores de las microempresas, eps y artesanos.</t>
  </si>
  <si>
    <t xml:space="preserve">para favorecer a las microempresas, eps y artesanos que están iniciando sus actividades y tienen problemas crediticios </t>
  </si>
  <si>
    <t>para que las relaciones comerciales en todos los eslabones favorezcan a la actividad y sirvan de base para el planteamiento de un pdyot (instrumentos para la planificación de la inversión pública)</t>
  </si>
  <si>
    <t>que aporte al desarrollo comercial como base del planteamiento del pdyot</t>
  </si>
  <si>
    <t>No existe zona establecida para ubicación de empresas en tungurahua y el cantón ambato, sobre todo para empresas con alto impacto ambiental</t>
  </si>
  <si>
    <t>el plan de desarrollo y ordenamiento territorial</t>
  </si>
  <si>
    <t>por parte del gad de ambato, lo que permitirá planificar a largo plazo inversiones de infraestructura del sector privado</t>
  </si>
  <si>
    <t>para determinar la capacidad que tiene la producción nacional y así aumentar el vae</t>
  </si>
  <si>
    <t>líneas de crédito para el sector de transportistas</t>
  </si>
  <si>
    <t>Limitada oferta de productos turísticos para la consolidación de tungurahua como destino turístico</t>
  </si>
  <si>
    <t xml:space="preserve">Actualizar </t>
  </si>
  <si>
    <t>para conseguir una consolidación a tungurahua como destino turístico</t>
  </si>
  <si>
    <t>campañas de difusión sobre los potenciales atractivos turísticos de la provincia</t>
  </si>
  <si>
    <t xml:space="preserve">alianzas publico-privadas (app) entre actores del sector </t>
  </si>
  <si>
    <t xml:space="preserve">Plagas la monilia </t>
  </si>
  <si>
    <t>al sector productivo de cacao</t>
  </si>
  <si>
    <t xml:space="preserve">en elcontrol de plagas y enfermedades </t>
  </si>
  <si>
    <t>Bajos precios de la producción</t>
  </si>
  <si>
    <t>la asociatividad  del sector agroindustrial</t>
  </si>
  <si>
    <t>con mayor apoyo del MAG, que permitan mejorar los precios de producción</t>
  </si>
  <si>
    <t xml:space="preserve">Baja  calidad del cacao por mezcla de diferentes calidades </t>
  </si>
  <si>
    <t>Clasificar y Pagar</t>
  </si>
  <si>
    <t>por la calidad del cacao</t>
  </si>
  <si>
    <t>estableciendo normas de calidad</t>
  </si>
  <si>
    <t>las mesas productivas</t>
  </si>
  <si>
    <t>convocados por el gad provincial y el mipro que permitan mejorar la asistencia técnica en territorio, existente en el sector productivo</t>
  </si>
  <si>
    <t xml:space="preserve">Tramitología </t>
  </si>
  <si>
    <t>convocados por el gad provincial y el mipro que permitan mejorar la tramitología en territorio, existente en el sector productivo</t>
  </si>
  <si>
    <t xml:space="preserve">Falta de finaciamiento </t>
  </si>
  <si>
    <t xml:space="preserve">proyectos de inversión </t>
  </si>
  <si>
    <t>para buscar financiamientos en las ong en forma directa</t>
  </si>
  <si>
    <t>Comercializacion</t>
  </si>
  <si>
    <t>valor agregado</t>
  </si>
  <si>
    <t>a la produccion de coco de la zona norte de esmeraldas</t>
  </si>
  <si>
    <t>Presencia de enfermedades en el ganado vacuno</t>
  </si>
  <si>
    <t>como politica de estado</t>
  </si>
  <si>
    <t xml:space="preserve">el control de enfermedades del ganado vacuno </t>
  </si>
  <si>
    <t>Contrabando</t>
  </si>
  <si>
    <t xml:space="preserve">un call center </t>
  </si>
  <si>
    <t>para denuncias de contrabando</t>
  </si>
  <si>
    <t xml:space="preserve">Deficiencia en el proceso de elaboración de alimentos </t>
  </si>
  <si>
    <t>en los procesos de elaboración de alimentos</t>
  </si>
  <si>
    <t>especialmente aliños</t>
  </si>
  <si>
    <t>Riesgos de perder propiedades agrícolas</t>
  </si>
  <si>
    <t>créditos vencidos en ban ecuador</t>
  </si>
  <si>
    <t>como consecuencia de las perdidas por enfermedades de los cultivos</t>
  </si>
  <si>
    <t>No hay acceso a créditos en banecuador</t>
  </si>
  <si>
    <t>los requisitos de créditos productivos a actores de la eps</t>
  </si>
  <si>
    <t>No hay líneas de crédito para eps y artesanos</t>
  </si>
  <si>
    <t>nacionales e internacionales para eps y artesanos</t>
  </si>
  <si>
    <t xml:space="preserve">para verificar el cumplimiento de requisitos mínimos a quienes se registren en el catálogo del sercop </t>
  </si>
  <si>
    <t>No existen oficinas de super cias, inen, seps, comercio exterior.</t>
  </si>
  <si>
    <t>oficinas técnicas provinciales</t>
  </si>
  <si>
    <t>de super cias, inen, seps, comercio exterior, y otras requeridas en  esmeraldas</t>
  </si>
  <si>
    <t>Procesos de contratación para mipymes no son equitativos</t>
  </si>
  <si>
    <t>No existen fichas técnicas para uniformes de refinería esmeraldas, flopec en el sercop.</t>
  </si>
  <si>
    <t>para refinería de esmeraldas y flopec</t>
  </si>
  <si>
    <t>con el fin de que se evite que las ip utilicen este proceso para evadir.</t>
  </si>
  <si>
    <t>el puerto comercial de esmeraldas</t>
  </si>
  <si>
    <t>El aporte al iess no les permite contar con capital para producir</t>
  </si>
  <si>
    <t>el aporte al iess diferenciado</t>
  </si>
  <si>
    <t>No existe catalogo para el sector de la construcción</t>
  </si>
  <si>
    <t>Importación de materia prima  y maquinaria</t>
  </si>
  <si>
    <t>financiamiento</t>
  </si>
  <si>
    <t xml:space="preserve">Espacios físicos para la industria </t>
  </si>
  <si>
    <t xml:space="preserve">una propuesta </t>
  </si>
  <si>
    <t>de ocupacion de galpones en el puerto, solicitando que se de un comodato, para la industria textil</t>
  </si>
  <si>
    <t>Financiamiento económico</t>
  </si>
  <si>
    <t>Comercialización</t>
  </si>
  <si>
    <t xml:space="preserve"> a las embajadas y cancillerías</t>
  </si>
  <si>
    <t>para que las empresas mejoren la comercialización de productos de cacao (parroquia lagarto, canton rioverde y cantón esmeraldas). esta actividad apoyada por pro ecuador y comercio exterior.</t>
  </si>
  <si>
    <t>Exceso de producción</t>
  </si>
  <si>
    <t>Comercializar</t>
  </si>
  <si>
    <t>mediante rueda de negocios internacionales</t>
  </si>
  <si>
    <t>los productos de cacao (parroquia lagarto, canton rioverde y cantón esmeraldas).</t>
  </si>
  <si>
    <t xml:space="preserve">Capacitación específicas </t>
  </si>
  <si>
    <t>una escuela de agroindustrias</t>
  </si>
  <si>
    <t>Buenas prácticas agrícolas</t>
  </si>
  <si>
    <t>en buenas prácticas agrícolas en productos de cacao (parroquia lagarto, canton rioverde y cantón esmeraldas), con acercamiento de certificadoras acreditadas, para su implementacion por parte de los productores</t>
  </si>
  <si>
    <t xml:space="preserve">Centro de acopio </t>
  </si>
  <si>
    <t>con disponibilidad de terrenos que permita contar con una industria local para el procesamiento de cacao (parroquia lagarto, canton rioverde y cantón esmeraldas).</t>
  </si>
  <si>
    <t xml:space="preserve">un parque industrial </t>
  </si>
  <si>
    <t>dirigido e incentivando a la agroindustria e industria maderera mediante alianza público privada</t>
  </si>
  <si>
    <t>Falta de  industrias</t>
  </si>
  <si>
    <t xml:space="preserve">industrias faltantes </t>
  </si>
  <si>
    <t>con un trabajo articulado con la mancomunidad del norte, considerando la atracción de inversión nacional y extranjera</t>
  </si>
  <si>
    <t>Alianza publica  y privada</t>
  </si>
  <si>
    <t>proyectos productivos locales y convenios</t>
  </si>
  <si>
    <t>dentro del plan de desarrollo y ordenamiento territorial provincial</t>
  </si>
  <si>
    <t>Capacitacion y asociatividad</t>
  </si>
  <si>
    <t xml:space="preserve">Presentar </t>
  </si>
  <si>
    <t>una propuesta al mipro</t>
  </si>
  <si>
    <t>para que articulado con otras instituciones,  capacite en la generación de productos textiles con innovación (parroquia rocafuerte)</t>
  </si>
  <si>
    <t>Terreno e infraestructura para el proyecto</t>
  </si>
  <si>
    <t>una propuesta al gad provincial o municipal</t>
  </si>
  <si>
    <t>para que se de en comodato un bien público sin uso para el sector textil, siendo un espacio alternativo el centro infantil del buen vivir (parroquia rocafuerte)</t>
  </si>
  <si>
    <t>Alimentos procesados</t>
  </si>
  <si>
    <t xml:space="preserve"> alternativas productivas en la parroquia</t>
  </si>
  <si>
    <t>para diferentes productos de alimentos procesados innovadores,  con materias primas de la parroquia (rocafuerte)</t>
  </si>
  <si>
    <t>Asignación de recursos</t>
  </si>
  <si>
    <t>nuevos mercados</t>
  </si>
  <si>
    <t>Intereses altos en las instituciones financieras publicas y privadas</t>
  </si>
  <si>
    <t xml:space="preserve">los procesos de tramitología </t>
  </si>
  <si>
    <t>cupos de importacion</t>
  </si>
  <si>
    <t>En la ciudad de atuntaqui existe mucho contrabando  proveniente de colombia y perú  que afecta a los productores con una competencia desleal</t>
  </si>
  <si>
    <t>una política pública que permita entregar los bienes improductivos del estado</t>
  </si>
  <si>
    <t>Pocas entidades como gestores ambientales</t>
  </si>
  <si>
    <t>Problemas con la tabla de valores</t>
  </si>
  <si>
    <t xml:space="preserve">Falta de apoyo / capacitacion  sosiailizacion en el area de gestion de riesgos </t>
  </si>
  <si>
    <t>sobre temas de gestión de riesgos</t>
  </si>
  <si>
    <t>Uso racional del agua</t>
  </si>
  <si>
    <t>convenios para el uso racional del agua</t>
  </si>
  <si>
    <t xml:space="preserve">para  que los recursos se utilicen de manera responsable </t>
  </si>
  <si>
    <t>Manejo de las tierras / insumos</t>
  </si>
  <si>
    <t>Falta de conocimiento de las empresas existentes en la zona</t>
  </si>
  <si>
    <t>banco / boletines de informacion en la zona 1</t>
  </si>
  <si>
    <t>que contenga un catalogo zonal con las diferentes industrias / empresas existentes en la provincia</t>
  </si>
  <si>
    <t>Situacion econocmica de los emprendedores (otavalo)</t>
  </si>
  <si>
    <t xml:space="preserve">iniciativas de inversión para emprendedores </t>
  </si>
  <si>
    <t>Desinformacion de los empresarios (otavalo)</t>
  </si>
  <si>
    <t xml:space="preserve">formas de trabajo con los empresarios </t>
  </si>
  <si>
    <t>Crisis economica / falta de creditos                                           (cotacachi)</t>
  </si>
  <si>
    <t>Afectación al mercado de cuero calzado (productos importados) (cotacachi)</t>
  </si>
  <si>
    <t>MCE</t>
  </si>
  <si>
    <t>Falta de inversion del gobierno local para promover turismo                                        (cotacachi)</t>
  </si>
  <si>
    <t>para fomentar el turismo de la zona, vinculando a actores que tenga conocimiento sobre el tema.                             invitar a productores para medir su competencia a nivel de los demas productores</t>
  </si>
  <si>
    <t>Cierra de talleres de pequeños artesanos                                        (cotacachi)
uso del capital adquirido                        (cotacachi)</t>
  </si>
  <si>
    <t>Falta de areas para estacionamiento                                                      ( cotacachi)</t>
  </si>
  <si>
    <t>en cotacachi</t>
  </si>
  <si>
    <t>Falta de presupuesto por parte del estado (union artesanal metalmecanicos)  (camara provincial de imbabura de la  eps)</t>
  </si>
  <si>
    <t>Gestionar / Articular</t>
  </si>
  <si>
    <t>gads - prefectura - gobierno nacional</t>
  </si>
  <si>
    <t>hacerles participe para la entrega de insumos / proveer a los gads</t>
  </si>
  <si>
    <t>Compra a empresas de fuera de la provincia (union artesanal metalmecanicos)  (camara provincial de imbabura de la  eps)</t>
  </si>
  <si>
    <t>mesas de trabajo con gads,  prefecturas y gobierno nacional</t>
  </si>
  <si>
    <t>Precios de la  materia prima (importacion) con precio elevado                                                    (otavalo)</t>
  </si>
  <si>
    <t>Subse mypimes - MIPRO</t>
  </si>
  <si>
    <t>para bajar aranceles a fin de poder adquirir la materia prima</t>
  </si>
  <si>
    <t>Importacion de repuestos                               (asociacion de constructores de vehiculos )</t>
  </si>
  <si>
    <t>acuerdos para importaciones</t>
  </si>
  <si>
    <t>con aranceles accesibles para los pequeños productores</t>
  </si>
  <si>
    <t>Accesibilidad de creditos</t>
  </si>
  <si>
    <t>iniciativas de inversión</t>
  </si>
  <si>
    <t>calificando a los productores para acceder a creditos</t>
  </si>
  <si>
    <t>Como afronta el sector artesanal la indsutrializacion de artesanias  producto mas economico con la misma calidad (otavalo)</t>
  </si>
  <si>
    <t>la producción y calidad de productos de artesanías</t>
  </si>
  <si>
    <t>Consientizar al consumidor que el producto final tiene valor agregado</t>
  </si>
  <si>
    <t>de publicidad turistica y gastronomía</t>
  </si>
  <si>
    <t>Mala publicidad turística- señaletica</t>
  </si>
  <si>
    <t>Manabí</t>
  </si>
  <si>
    <t>Mala calidad en el servico turistico</t>
  </si>
  <si>
    <t>programa de capacitacion, monitoreo y certificación</t>
  </si>
  <si>
    <t>dirigido a asociaciones y operadores turísticos</t>
  </si>
  <si>
    <t>COMITÉ PUBLICO-PRIVADO (MINTUR - DIRECCIONN DE TURISMO GPM - GADS LOCALES - FACULTADES TURISMO DE LAS UNIVERSIDADES - CÁMARAS TURISMO - ONG'S)</t>
  </si>
  <si>
    <t>Escasa inversión privada para el sector turistico</t>
  </si>
  <si>
    <t>un programa de inversiones del sector privado</t>
  </si>
  <si>
    <t>para mejorar condiciones turisticas en territorios</t>
  </si>
  <si>
    <t>No existen facilidades turisticas</t>
  </si>
  <si>
    <t xml:space="preserve">puntos turisticos </t>
  </si>
  <si>
    <t>y posteriormente realizar una evaluacion</t>
  </si>
  <si>
    <t>Servicios básicos escasos en los sectores turisticos (baños, duchas, señal celular)</t>
  </si>
  <si>
    <t xml:space="preserve">servicios basicos </t>
  </si>
  <si>
    <t>para el confort del turista</t>
  </si>
  <si>
    <t>Inseguridad del turista (falta de seguridad integral)</t>
  </si>
  <si>
    <t>un plan de seguridad local turistica</t>
  </si>
  <si>
    <t>para proveer la sensación de seguridad al turista</t>
  </si>
  <si>
    <t>Escasa señaletica de puntos turisticos estratégicos</t>
  </si>
  <si>
    <t>un plan de señaletica integral</t>
  </si>
  <si>
    <t>tanto en español como en ingles</t>
  </si>
  <si>
    <t>Diversificacion de la oferta turistica</t>
  </si>
  <si>
    <t>comités interinstitucionales publicos y privados</t>
  </si>
  <si>
    <t>y trabajar articuladamente con la academia</t>
  </si>
  <si>
    <t>Los dueños de los establecimientos que promueven el turismo carecen de un buen merchandising</t>
  </si>
  <si>
    <t>acciones hacia adentro de la industria turistica</t>
  </si>
  <si>
    <t>para el desarrollo de planes de marketing de sus negocios turisticos</t>
  </si>
  <si>
    <t>Poca cultura turística de los habitantes, colonos o comuneros de sitios turisticos (ej: pile, machalilla, cascadas de el carmen, etc)</t>
  </si>
  <si>
    <t>a los habitantes de los sectores con potencial turístico</t>
  </si>
  <si>
    <t xml:space="preserve">y dispensar un reconocimiento hacia la ciudadania sobre su importancia y diversas etnias </t>
  </si>
  <si>
    <t>Es muy dificil llegar al consumidor final por que hay que mantener la cadena de frio de los productos procesados de pescado (asociación san mateo)</t>
  </si>
  <si>
    <t>y así no verse afectados económicamente con la perdida de insumos y capital de trabajo.</t>
  </si>
  <si>
    <t>Reacios a asociarse, desconfianza. falta de comunicación. (sector coquero)</t>
  </si>
  <si>
    <t>por parte del mag, para ganarse su confianza</t>
  </si>
  <si>
    <t>Seguridad para los pescadores artesanales (seguro del pescador)</t>
  </si>
  <si>
    <t>Oligopolios y monopolios de las cooperativas de transportes urbanos en portoviejo</t>
  </si>
  <si>
    <t>con la aplicación de lo que dispone la ley</t>
  </si>
  <si>
    <t>Desorden y desacuerdos entre integrantes de asociaciones "post-asociatividad "y mala conducta de los asociados</t>
  </si>
  <si>
    <t>En la selección de bienes y servicios por catalogo electrónico, se les de preferencia a los proveedores locales. mencionan en la reunión que para el caso específico de empresas de seguridad, solo ganan las empresas de la sierra.</t>
  </si>
  <si>
    <t>a los proveedores dentro del catálogo electrónico de cp, con un margen preferencial.</t>
  </si>
  <si>
    <t>Energía electrica deficiente / se va a cada rato la luz y hay que tener generadores de energia para la industria atunera manta / jaramijó / montecristi</t>
  </si>
  <si>
    <t>la calidad de la energía eléctrica para el sector atunero industrial</t>
  </si>
  <si>
    <t>Total camiones refrigerados</t>
  </si>
  <si>
    <t>Total infraestructura productiva</t>
  </si>
  <si>
    <t>Total Adquirir</t>
  </si>
  <si>
    <t xml:space="preserve">Total espigón para la comunidad pesquera artesanal </t>
  </si>
  <si>
    <t>Total Construir</t>
  </si>
  <si>
    <t xml:space="preserve">Total conocimientos tecnicos </t>
  </si>
  <si>
    <t>Total Proporcionar</t>
  </si>
  <si>
    <t>Total a los técnicos en sus ramas y contratar a verdaderos profesionales</t>
  </si>
  <si>
    <t>Total centros de acopio</t>
  </si>
  <si>
    <t>Total aranceles</t>
  </si>
  <si>
    <t>Total mesas de trabajo conjuntas con instituciones involucradas</t>
  </si>
  <si>
    <t>Total pólizas de seguros</t>
  </si>
  <si>
    <t>Total proyectos de agricultura</t>
  </si>
  <si>
    <t>Total Enlazar</t>
  </si>
  <si>
    <t>Total una refineria de desechos</t>
  </si>
  <si>
    <t>Total Obtener</t>
  </si>
  <si>
    <t>Total las tierras</t>
  </si>
  <si>
    <t>Total Nutrir</t>
  </si>
  <si>
    <t>Total a los agricultores</t>
  </si>
  <si>
    <t>Total Motivar</t>
  </si>
  <si>
    <t>Total la calidad de la energía electrica para el sector atunero industrial</t>
  </si>
  <si>
    <t>Total a los grupos asociados en sus actividades como socios</t>
  </si>
  <si>
    <t>Total Acompañar</t>
  </si>
  <si>
    <t>Total a los proveedores dentro del catálogo electrónico de CP, con un margen preferencial.</t>
  </si>
  <si>
    <t>Total Diferenciar</t>
  </si>
  <si>
    <t>Total la distribucion de frencuencias de buses urbanos</t>
  </si>
  <si>
    <t>Total Ordenar</t>
  </si>
  <si>
    <t>Total A LOS HABITANTES DE LOS SECTORES CON POTENCIAL TURÍSTICO</t>
  </si>
  <si>
    <t>Total UN PROGRAMA DE INVERSIONES DEL SECTOR PRIVADO</t>
  </si>
  <si>
    <t>Total UN PLAN DE SEGURIDAD LOCAL TURISTICA</t>
  </si>
  <si>
    <t>Total UN PLAN DE SEÑALETICA INTEGRAL</t>
  </si>
  <si>
    <t>Total COMITÉS INTERINTITUCIONALES PUBLICOS y PRIVADOS</t>
  </si>
  <si>
    <t xml:space="preserve">Total SERVICIOS BASICOS </t>
  </si>
  <si>
    <t>Total PROGRAMA DE CAPACITACION, MONITOREO Y CERTIFICACIÓN</t>
  </si>
  <si>
    <t>Total Planificar</t>
  </si>
  <si>
    <t xml:space="preserve">Total PUNTOS TURISTICOS </t>
  </si>
  <si>
    <t>Total Priorizar</t>
  </si>
  <si>
    <t>Total ACCIONES HACIA ADENTRO DE LA INDUSTRIA TURISTICA</t>
  </si>
  <si>
    <t>Total Tomar</t>
  </si>
  <si>
    <t>PROPUESTA SOLUCIÓN_x000D_(SUJETO)</t>
  </si>
  <si>
    <t>PROPUESTA SOLUCIÓN_x000D_(COMPLEMENTO)</t>
  </si>
  <si>
    <t>ASIGANDO</t>
  </si>
  <si>
    <t>|</t>
  </si>
  <si>
    <t>Ministerio del Trabajo</t>
  </si>
  <si>
    <t>Gonierno Central, Asamblea Nacional,, Intendencia de Policia, Ministerios de Relaciones Labores, Migración.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</si>
</sst>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_ * #,##0_ ;_ * \-#,##0_ ;_ * &quot;-&quot;??_ ;_ @_ "/>
  </numFmts>
  <fonts count="11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  <font>
      <b/>
      <sz val="18"/>
      <color theme="1"/>
      <name val="Calibri"/>
      <scheme val="minor"/>
    </font>
    <font>
      <b/>
      <sz val="14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8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5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64" fontId="5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9">
    <xf numFmtId="0" fontId="0" fillId="0" borderId="0" xfId="0"/>
    <xf numFmtId="0" fontId="1" fillId="0" borderId="0" xfId="0" applyFont="1" applyBorder="1" applyAlignment="1">
      <alignment horizontal="left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9" fontId="0" fillId="0" borderId="0" xfId="0" applyNumberFormat="1"/>
    <xf numFmtId="10" fontId="0" fillId="0" borderId="0" xfId="0" applyNumberFormat="1"/>
    <xf numFmtId="0" fontId="0" fillId="2" borderId="0" xfId="0" applyFill="1" applyAlignment="1">
      <alignment horizontal="left"/>
    </xf>
    <xf numFmtId="0" fontId="0" fillId="2" borderId="0" xfId="0" applyNumberFormat="1" applyFill="1"/>
    <xf numFmtId="10" fontId="0" fillId="2" borderId="0" xfId="0" applyNumberFormat="1" applyFill="1"/>
    <xf numFmtId="0" fontId="6" fillId="3" borderId="1" xfId="0" applyFont="1" applyFill="1" applyBorder="1"/>
    <xf numFmtId="0" fontId="0" fillId="0" borderId="1" xfId="0" applyBorder="1" applyAlignment="1">
      <alignment wrapText="1"/>
    </xf>
    <xf numFmtId="0" fontId="6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35" applyFont="1" applyBorder="1" applyAlignment="1">
      <alignment horizontal="center"/>
    </xf>
    <xf numFmtId="9" fontId="6" fillId="3" borderId="1" xfId="35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pivotButton="1" applyAlignment="1">
      <alignment wrapText="1"/>
    </xf>
    <xf numFmtId="165" fontId="0" fillId="0" borderId="0" xfId="156" applyNumberFormat="1" applyFont="1"/>
    <xf numFmtId="0" fontId="0" fillId="0" borderId="0" xfId="0" applyNumberFormat="1" applyAlignment="1">
      <alignment wrapText="1"/>
    </xf>
    <xf numFmtId="0" fontId="7" fillId="4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/>
    </xf>
    <xf numFmtId="0" fontId="0" fillId="0" borderId="0" xfId="0" applyFill="1" applyBorder="1" applyAlignment="1">
      <alignment horizontal="left"/>
    </xf>
    <xf numFmtId="17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left"/>
    </xf>
    <xf numFmtId="9" fontId="0" fillId="0" borderId="1" xfId="35" applyFont="1" applyBorder="1"/>
    <xf numFmtId="0" fontId="0" fillId="5" borderId="1" xfId="0" applyFill="1" applyBorder="1" applyAlignment="1">
      <alignment horizontal="left"/>
    </xf>
    <xf numFmtId="0" fontId="0" fillId="5" borderId="1" xfId="0" applyFill="1" applyBorder="1"/>
    <xf numFmtId="9" fontId="0" fillId="5" borderId="1" xfId="35" applyFont="1" applyFill="1" applyBorder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6" fillId="0" borderId="0" xfId="0" applyFont="1"/>
    <xf numFmtId="0" fontId="9" fillId="0" borderId="0" xfId="0" applyFont="1"/>
    <xf numFmtId="0" fontId="3" fillId="0" borderId="0" xfId="267" quotePrefix="1"/>
    <xf numFmtId="0" fontId="10" fillId="0" borderId="0" xfId="0" applyFont="1"/>
    <xf numFmtId="0" fontId="3" fillId="0" borderId="0" xfId="267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/>
    </xf>
    <xf numFmtId="0" fontId="0" fillId="2" borderId="0" xfId="0" applyFill="1"/>
    <xf numFmtId="0" fontId="0" fillId="2" borderId="0" xfId="0" applyFill="1" applyAlignment="1">
      <alignment wrapText="1"/>
    </xf>
    <xf numFmtId="0" fontId="0" fillId="6" borderId="0" xfId="0" applyFill="1"/>
    <xf numFmtId="0" fontId="0" fillId="6" borderId="0" xfId="0" applyFill="1" applyAlignment="1">
      <alignment wrapText="1"/>
    </xf>
  </cellXfs>
  <cellStyles count="282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6" builtinId="8" hidden="1"/>
    <cellStyle name="Hipervínculo" xfId="38" builtinId="8" hidden="1"/>
    <cellStyle name="Hipervínculo" xfId="40" builtinId="8" hidden="1"/>
    <cellStyle name="Hipervínculo" xfId="42" builtinId="8" hidden="1"/>
    <cellStyle name="Hipervínculo" xfId="44" builtinId="8" hidden="1"/>
    <cellStyle name="Hipervínculo" xfId="46" builtinId="8" hidden="1"/>
    <cellStyle name="Hipervínculo" xfId="48" builtinId="8" hidden="1"/>
    <cellStyle name="Hipervínculo" xfId="50" builtinId="8" hidden="1"/>
    <cellStyle name="Hipervínculo" xfId="52" builtinId="8" hidden="1"/>
    <cellStyle name="Hipervínculo" xfId="54" builtinId="8" hidden="1"/>
    <cellStyle name="Hipervínculo" xfId="56" builtinId="8" hidden="1"/>
    <cellStyle name="Hipervínculo" xfId="58" builtinId="8" hidden="1"/>
    <cellStyle name="Hipervínculo" xfId="60" builtinId="8" hidden="1"/>
    <cellStyle name="Hipervínculo" xfId="62" builtinId="8" hidden="1"/>
    <cellStyle name="Hipervínculo" xfId="64" builtinId="8" hidden="1"/>
    <cellStyle name="Hipervínculo" xfId="66" builtinId="8" hidden="1"/>
    <cellStyle name="Hipervínculo" xfId="68" builtinId="8" hidden="1"/>
    <cellStyle name="Hipervínculo" xfId="70" builtinId="8" hidden="1"/>
    <cellStyle name="Hipervínculo" xfId="72" builtinId="8" hidden="1"/>
    <cellStyle name="Hipervínculo" xfId="74" builtinId="8" hidden="1"/>
    <cellStyle name="Hipervínculo" xfId="76" builtinId="8" hidden="1"/>
    <cellStyle name="Hipervínculo" xfId="78" builtinId="8" hidden="1"/>
    <cellStyle name="Hipervínculo" xfId="80" builtinId="8" hidden="1"/>
    <cellStyle name="Hipervínculo" xfId="82" builtinId="8" hidden="1"/>
    <cellStyle name="Hipervínculo" xfId="84" builtinId="8" hidden="1"/>
    <cellStyle name="Hipervínculo" xfId="86" builtinId="8" hidden="1"/>
    <cellStyle name="Hipervínculo" xfId="88" builtinId="8" hidden="1"/>
    <cellStyle name="Hipervínculo" xfId="90" builtinId="8" hidden="1"/>
    <cellStyle name="Hipervínculo" xfId="92" builtinId="8" hidden="1"/>
    <cellStyle name="Hipervínculo" xfId="94" builtinId="8" hidden="1"/>
    <cellStyle name="Hipervínculo" xfId="96" builtinId="8" hidden="1"/>
    <cellStyle name="Hipervínculo" xfId="98" builtinId="8" hidden="1"/>
    <cellStyle name="Hipervínculo" xfId="100" builtinId="8" hidden="1"/>
    <cellStyle name="Hipervínculo" xfId="102" builtinId="8" hidden="1"/>
    <cellStyle name="Hipervínculo" xfId="104" builtinId="8" hidden="1"/>
    <cellStyle name="Hipervínculo" xfId="106" builtinId="8" hidden="1"/>
    <cellStyle name="Hipervínculo" xfId="108" builtinId="8" hidden="1"/>
    <cellStyle name="Hipervínculo" xfId="110" builtinId="8" hidden="1"/>
    <cellStyle name="Hipervínculo" xfId="112" builtinId="8" hidden="1"/>
    <cellStyle name="Hipervínculo" xfId="114" builtinId="8" hidden="1"/>
    <cellStyle name="Hipervínculo" xfId="116" builtinId="8" hidden="1"/>
    <cellStyle name="Hipervínculo" xfId="118" builtinId="8" hidden="1"/>
    <cellStyle name="Hipervínculo" xfId="120" builtinId="8" hidden="1"/>
    <cellStyle name="Hipervínculo" xfId="122" builtinId="8" hidden="1"/>
    <cellStyle name="Hipervínculo" xfId="124" builtinId="8" hidden="1"/>
    <cellStyle name="Hipervínculo" xfId="126" builtinId="8" hidden="1"/>
    <cellStyle name="Hipervínculo" xfId="128" builtinId="8" hidden="1"/>
    <cellStyle name="Hipervínculo" xfId="130" builtinId="8" hidden="1"/>
    <cellStyle name="Hipervínculo" xfId="132" builtinId="8" hidden="1"/>
    <cellStyle name="Hipervínculo" xfId="134" builtinId="8" hidden="1"/>
    <cellStyle name="Hipervínculo" xfId="136" builtinId="8" hidden="1"/>
    <cellStyle name="Hipervínculo" xfId="138" builtinId="8" hidden="1"/>
    <cellStyle name="Hipervínculo" xfId="140" builtinId="8" hidden="1"/>
    <cellStyle name="Hipervínculo" xfId="142" builtinId="8" hidden="1"/>
    <cellStyle name="Hipervínculo" xfId="144" builtinId="8" hidden="1"/>
    <cellStyle name="Hipervínculo" xfId="146" builtinId="8" hidden="1"/>
    <cellStyle name="Hipervínculo" xfId="148" builtinId="8" hidden="1"/>
    <cellStyle name="Hipervínculo" xfId="150" builtinId="8" hidden="1"/>
    <cellStyle name="Hipervínculo" xfId="152" builtinId="8" hidden="1"/>
    <cellStyle name="Hipervínculo" xfId="154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7" builtinId="9" hidden="1"/>
    <cellStyle name="Hipervínculo visitado" xfId="39" builtinId="9" hidden="1"/>
    <cellStyle name="Hipervínculo visitado" xfId="41" builtinId="9" hidden="1"/>
    <cellStyle name="Hipervínculo visitado" xfId="43" builtinId="9" hidden="1"/>
    <cellStyle name="Hipervínculo visitado" xfId="45" builtinId="9" hidden="1"/>
    <cellStyle name="Hipervínculo visitado" xfId="47" builtinId="9" hidden="1"/>
    <cellStyle name="Hipervínculo visitado" xfId="49" builtinId="9" hidden="1"/>
    <cellStyle name="Hipervínculo visitado" xfId="51" builtinId="9" hidden="1"/>
    <cellStyle name="Hipervínculo visitado" xfId="53" builtinId="9" hidden="1"/>
    <cellStyle name="Hipervínculo visitado" xfId="55" builtinId="9" hidden="1"/>
    <cellStyle name="Hipervínculo visitado" xfId="57" builtinId="9" hidden="1"/>
    <cellStyle name="Hipervínculo visitado" xfId="59" builtinId="9" hidden="1"/>
    <cellStyle name="Hipervínculo visitado" xfId="61" builtinId="9" hidden="1"/>
    <cellStyle name="Hipervínculo visitado" xfId="63" builtinId="9" hidden="1"/>
    <cellStyle name="Hipervínculo visitado" xfId="65" builtinId="9" hidden="1"/>
    <cellStyle name="Hipervínculo visitado" xfId="67" builtinId="9" hidden="1"/>
    <cellStyle name="Hipervínculo visitado" xfId="69" builtinId="9" hidden="1"/>
    <cellStyle name="Hipervínculo visitado" xfId="71" builtinId="9" hidden="1"/>
    <cellStyle name="Hipervínculo visitado" xfId="73" builtinId="9" hidden="1"/>
    <cellStyle name="Hipervínculo visitado" xfId="75" builtinId="9" hidden="1"/>
    <cellStyle name="Hipervínculo visitado" xfId="77" builtinId="9" hidden="1"/>
    <cellStyle name="Hipervínculo visitado" xfId="79" builtinId="9" hidden="1"/>
    <cellStyle name="Hipervínculo visitado" xfId="81" builtinId="9" hidden="1"/>
    <cellStyle name="Hipervínculo visitado" xfId="83" builtinId="9" hidden="1"/>
    <cellStyle name="Hipervínculo visitado" xfId="85" builtinId="9" hidden="1"/>
    <cellStyle name="Hipervínculo visitado" xfId="87" builtinId="9" hidden="1"/>
    <cellStyle name="Hipervínculo visitado" xfId="89" builtinId="9" hidden="1"/>
    <cellStyle name="Hipervínculo visitado" xfId="91" builtinId="9" hidden="1"/>
    <cellStyle name="Hipervínculo visitado" xfId="93" builtinId="9" hidden="1"/>
    <cellStyle name="Hipervínculo visitado" xfId="95" builtinId="9" hidden="1"/>
    <cellStyle name="Hipervínculo visitado" xfId="97" builtinId="9" hidden="1"/>
    <cellStyle name="Hipervínculo visitado" xfId="99" builtinId="9" hidden="1"/>
    <cellStyle name="Hipervínculo visitado" xfId="101" builtinId="9" hidden="1"/>
    <cellStyle name="Hipervínculo visitado" xfId="103" builtinId="9" hidden="1"/>
    <cellStyle name="Hipervínculo visitado" xfId="105" builtinId="9" hidden="1"/>
    <cellStyle name="Hipervínculo visitado" xfId="107" builtinId="9" hidden="1"/>
    <cellStyle name="Hipervínculo visitado" xfId="109" builtinId="9" hidden="1"/>
    <cellStyle name="Hipervínculo visitado" xfId="111" builtinId="9" hidden="1"/>
    <cellStyle name="Hipervínculo visitado" xfId="113" builtinId="9" hidden="1"/>
    <cellStyle name="Hipervínculo visitado" xfId="115" builtinId="9" hidden="1"/>
    <cellStyle name="Hipervínculo visitado" xfId="117" builtinId="9" hidden="1"/>
    <cellStyle name="Hipervínculo visitado" xfId="119" builtinId="9" hidden="1"/>
    <cellStyle name="Hipervínculo visitado" xfId="121" builtinId="9" hidden="1"/>
    <cellStyle name="Hipervínculo visitado" xfId="123" builtinId="9" hidden="1"/>
    <cellStyle name="Hipervínculo visitado" xfId="125" builtinId="9" hidden="1"/>
    <cellStyle name="Hipervínculo visitado" xfId="127" builtinId="9" hidden="1"/>
    <cellStyle name="Hipervínculo visitado" xfId="129" builtinId="9" hidden="1"/>
    <cellStyle name="Hipervínculo visitado" xfId="131" builtinId="9" hidden="1"/>
    <cellStyle name="Hipervínculo visitado" xfId="133" builtinId="9" hidden="1"/>
    <cellStyle name="Hipervínculo visitado" xfId="135" builtinId="9" hidden="1"/>
    <cellStyle name="Hipervínculo visitado" xfId="137" builtinId="9" hidden="1"/>
    <cellStyle name="Hipervínculo visitado" xfId="139" builtinId="9" hidden="1"/>
    <cellStyle name="Hipervínculo visitado" xfId="141" builtinId="9" hidden="1"/>
    <cellStyle name="Hipervínculo visitado" xfId="143" builtinId="9" hidden="1"/>
    <cellStyle name="Hipervínculo visitado" xfId="145" builtinId="9" hidden="1"/>
    <cellStyle name="Hipervínculo visitado" xfId="147" builtinId="9" hidden="1"/>
    <cellStyle name="Hipervínculo visitado" xfId="149" builtinId="9" hidden="1"/>
    <cellStyle name="Hipervínculo visitado" xfId="151" builtinId="9" hidden="1"/>
    <cellStyle name="Hipervínculo visitado" xfId="153" builtinId="9" hidden="1"/>
    <cellStyle name="Hipervínculo visitado" xfId="155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69" builtinId="9" hidden="1"/>
    <cellStyle name="Hipervínculo visitado" xfId="270" builtinId="9" hidden="1"/>
    <cellStyle name="Hipervínculo visitado" xfId="271" builtinId="9" hidden="1"/>
    <cellStyle name="Hipervínculo visitado" xfId="272" builtinId="9" hidden="1"/>
    <cellStyle name="Hipervínculo visitado" xfId="273" builtinId="9" hidden="1"/>
    <cellStyle name="Hipervínculo visitado" xfId="274" builtinId="9" hidden="1"/>
    <cellStyle name="Hipervínculo visitado" xfId="275" builtinId="9" hidden="1"/>
    <cellStyle name="Hipervínculo visitado" xfId="276" builtinId="9" hidden="1"/>
    <cellStyle name="Hipervínculo visitado" xfId="277" builtinId="9" hidden="1"/>
    <cellStyle name="Hipervínculo visitado" xfId="278" builtinId="9" hidden="1"/>
    <cellStyle name="Hipervínculo visitado" xfId="279" builtinId="9" hidden="1"/>
    <cellStyle name="Hipervínculo visitado" xfId="280" builtinId="9" hidden="1"/>
    <cellStyle name="Hipervínculo visitado" xfId="281" builtinId="9" hidden="1"/>
    <cellStyle name="Millares" xfId="156" builtinId="3"/>
    <cellStyle name="Normal" xfId="0" builtinId="0"/>
    <cellStyle name="Porcentaje" xfId="35" builtinId="5"/>
  </cellStyles>
  <dxfs count="58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numFmt numFmtId="13" formatCode="0%"/>
    </dxf>
    <dxf>
      <numFmt numFmtId="13" formatCode="0%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588"/>
      <tableStyleElement type="headerRow" dxfId="58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2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4.xml"/><Relationship Id="rId30" Type="http://schemas.openxmlformats.org/officeDocument/2006/relationships/pivotCacheDefinition" Target="pivotCache/pivotCacheDefinition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C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s-ES" sz="1600"/>
              <a:t>Número de propuestas por provincia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invertIfNegative val="0"/>
          <c:cat>
            <c:strRef>
              <c:f>'Prov y sector'!$A$5:$A$12</c:f>
              <c:strCache>
                <c:ptCount val="8"/>
                <c:pt idx="0">
                  <c:v>CARCHI</c:v>
                </c:pt>
                <c:pt idx="1">
                  <c:v>CHIMBORAZO</c:v>
                </c:pt>
                <c:pt idx="2">
                  <c:v>EL ORO</c:v>
                </c:pt>
                <c:pt idx="3">
                  <c:v>ESMERALDAS</c:v>
                </c:pt>
                <c:pt idx="4">
                  <c:v>IMBABURA</c:v>
                </c:pt>
                <c:pt idx="5">
                  <c:v>LOJA</c:v>
                </c:pt>
                <c:pt idx="6">
                  <c:v>TUNGURAHUA</c:v>
                </c:pt>
                <c:pt idx="7">
                  <c:v>MANABÍ</c:v>
                </c:pt>
              </c:strCache>
            </c:strRef>
          </c:cat>
          <c:val>
            <c:numRef>
              <c:f>'Prov y sector'!$H$5:$H$12</c:f>
              <c:numCache>
                <c:formatCode>General</c:formatCode>
                <c:ptCount val="8"/>
                <c:pt idx="0">
                  <c:v>18</c:v>
                </c:pt>
                <c:pt idx="1">
                  <c:v>52</c:v>
                </c:pt>
                <c:pt idx="2">
                  <c:v>39</c:v>
                </c:pt>
                <c:pt idx="3">
                  <c:v>48</c:v>
                </c:pt>
                <c:pt idx="4">
                  <c:v>56</c:v>
                </c:pt>
                <c:pt idx="5">
                  <c:v>30</c:v>
                </c:pt>
                <c:pt idx="6">
                  <c:v>37</c:v>
                </c:pt>
                <c:pt idx="7">
                  <c:v>28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43299968"/>
        <c:axId val="43301504"/>
      </c:barChart>
      <c:catAx>
        <c:axId val="43299968"/>
        <c:scaling>
          <c:orientation val="minMax"/>
        </c:scaling>
        <c:delete val="0"/>
        <c:axPos val="b"/>
        <c:majorTickMark val="none"/>
        <c:minorTickMark val="none"/>
        <c:tickLblPos val="nextTo"/>
        <c:crossAx val="43301504"/>
        <c:crosses val="autoZero"/>
        <c:auto val="1"/>
        <c:lblAlgn val="ctr"/>
        <c:lblOffset val="100"/>
        <c:noMultiLvlLbl val="0"/>
      </c:catAx>
      <c:valAx>
        <c:axId val="43301504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432999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C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s-ES" sz="1600"/>
              <a:t>Composición de propuetas por eje productivo</a:t>
            </a:r>
          </a:p>
        </c:rich>
      </c:tx>
      <c:overlay val="0"/>
    </c:title>
    <c:autoTitleDeleted val="0"/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dLbls>
            <c:dLbl>
              <c:idx val="1"/>
              <c:layout>
                <c:manualLayout>
                  <c:x val="4.7758202099737503E-2"/>
                  <c:y val="3.1648439778361098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2"/>
              <c:layout>
                <c:manualLayout>
                  <c:x val="5.6332458442694598E-2"/>
                  <c:y val="-1.27336687080782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3"/>
              <c:layout>
                <c:manualLayout>
                  <c:x val="-2.9912292213473302E-2"/>
                  <c:y val="-1.2425998833479101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5"/>
              <c:layout>
                <c:manualLayout>
                  <c:x val="-8.0156470825762105E-3"/>
                  <c:y val="-2.2293671624380298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</c:dLbl>
            <c:txPr>
              <a:bodyPr/>
              <a:lstStyle/>
              <a:p>
                <a:pPr>
                  <a:defRPr b="1"/>
                </a:pPr>
                <a:endParaRPr lang="es-EC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'Prov y sector'!$B$4:$G$4</c:f>
              <c:strCache>
                <c:ptCount val="6"/>
                <c:pt idx="0">
                  <c:v>ACUACULTURA</c:v>
                </c:pt>
                <c:pt idx="1">
                  <c:v>AGROINDUSTRIA</c:v>
                </c:pt>
                <c:pt idx="2">
                  <c:v>COMERCIO</c:v>
                </c:pt>
                <c:pt idx="3">
                  <c:v>INDUSTRIA</c:v>
                </c:pt>
                <c:pt idx="4">
                  <c:v>TRANSPORTE</c:v>
                </c:pt>
                <c:pt idx="5">
                  <c:v>TURISMO</c:v>
                </c:pt>
              </c:strCache>
            </c:strRef>
          </c:cat>
          <c:val>
            <c:numRef>
              <c:f>'Prov y sector'!$B$13:$G$13</c:f>
              <c:numCache>
                <c:formatCode>General</c:formatCode>
                <c:ptCount val="6"/>
                <c:pt idx="0">
                  <c:v>22</c:v>
                </c:pt>
                <c:pt idx="1">
                  <c:v>70</c:v>
                </c:pt>
                <c:pt idx="2">
                  <c:v>63</c:v>
                </c:pt>
                <c:pt idx="3">
                  <c:v>77</c:v>
                </c:pt>
                <c:pt idx="4">
                  <c:v>19</c:v>
                </c:pt>
                <c:pt idx="5">
                  <c:v>57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</c:pie3DChart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C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 sz="1600"/>
              <a:t>Propuestas</a:t>
            </a:r>
            <a:r>
              <a:rPr lang="es-ES" sz="1600" baseline="0"/>
              <a:t> por eslabón de cadena productiva </a:t>
            </a:r>
            <a:endParaRPr lang="es-ES" sz="1600"/>
          </a:p>
        </c:rich>
      </c:tx>
      <c:overlay val="0"/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Prop.Eslabón!$B$18</c:f>
              <c:strCache>
                <c:ptCount val="1"/>
                <c:pt idx="0">
                  <c:v>Proveedores</c:v>
                </c:pt>
              </c:strCache>
            </c:strRef>
          </c:tx>
          <c:invertIfNegative val="0"/>
          <c:cat>
            <c:strRef>
              <c:f>Prop.Eslabón!$A$19:$A$25</c:f>
              <c:strCache>
                <c:ptCount val="7"/>
                <c:pt idx="0">
                  <c:v>ACUACULTURA</c:v>
                </c:pt>
                <c:pt idx="1">
                  <c:v>AGROINDUSTRIA</c:v>
                </c:pt>
                <c:pt idx="2">
                  <c:v>COMERCIO</c:v>
                </c:pt>
                <c:pt idx="3">
                  <c:v>INDUSTRIA</c:v>
                </c:pt>
                <c:pt idx="4">
                  <c:v>TRANSPORTE</c:v>
                </c:pt>
                <c:pt idx="5">
                  <c:v>TURISMO</c:v>
                </c:pt>
                <c:pt idx="6">
                  <c:v>Total general</c:v>
                </c:pt>
              </c:strCache>
            </c:strRef>
          </c:cat>
          <c:val>
            <c:numRef>
              <c:f>Prop.Eslabón!$B$19:$B$25</c:f>
              <c:numCache>
                <c:formatCode>0%</c:formatCode>
                <c:ptCount val="7"/>
                <c:pt idx="0">
                  <c:v>0.18181818181818182</c:v>
                </c:pt>
                <c:pt idx="1">
                  <c:v>0.12857142857142856</c:v>
                </c:pt>
                <c:pt idx="2">
                  <c:v>9.5238095238095233E-2</c:v>
                </c:pt>
                <c:pt idx="3">
                  <c:v>0.12987012987012986</c:v>
                </c:pt>
                <c:pt idx="4">
                  <c:v>0.10526315789473684</c:v>
                </c:pt>
                <c:pt idx="5">
                  <c:v>7.0175438596491224E-2</c:v>
                </c:pt>
                <c:pt idx="6">
                  <c:v>0.11363636363636363</c:v>
                </c:pt>
              </c:numCache>
            </c:numRef>
          </c:val>
        </c:ser>
        <c:ser>
          <c:idx val="1"/>
          <c:order val="1"/>
          <c:tx>
            <c:strRef>
              <c:f>Prop.Eslabón!$C$18</c:f>
              <c:strCache>
                <c:ptCount val="1"/>
                <c:pt idx="0">
                  <c:v>Insumo</c:v>
                </c:pt>
              </c:strCache>
            </c:strRef>
          </c:tx>
          <c:invertIfNegative val="0"/>
          <c:cat>
            <c:strRef>
              <c:f>Prop.Eslabón!$A$19:$A$25</c:f>
              <c:strCache>
                <c:ptCount val="7"/>
                <c:pt idx="0">
                  <c:v>ACUACULTURA</c:v>
                </c:pt>
                <c:pt idx="1">
                  <c:v>AGROINDUSTRIA</c:v>
                </c:pt>
                <c:pt idx="2">
                  <c:v>COMERCIO</c:v>
                </c:pt>
                <c:pt idx="3">
                  <c:v>INDUSTRIA</c:v>
                </c:pt>
                <c:pt idx="4">
                  <c:v>TRANSPORTE</c:v>
                </c:pt>
                <c:pt idx="5">
                  <c:v>TURISMO</c:v>
                </c:pt>
                <c:pt idx="6">
                  <c:v>Total general</c:v>
                </c:pt>
              </c:strCache>
            </c:strRef>
          </c:cat>
          <c:val>
            <c:numRef>
              <c:f>Prop.Eslabón!$C$19:$C$25</c:f>
              <c:numCache>
                <c:formatCode>0%</c:formatCode>
                <c:ptCount val="7"/>
                <c:pt idx="0">
                  <c:v>0.27272727272727271</c:v>
                </c:pt>
                <c:pt idx="1">
                  <c:v>0.24285714285714285</c:v>
                </c:pt>
                <c:pt idx="2">
                  <c:v>0.22222222222222221</c:v>
                </c:pt>
                <c:pt idx="3">
                  <c:v>0.22077922077922077</c:v>
                </c:pt>
                <c:pt idx="4">
                  <c:v>0.31578947368421051</c:v>
                </c:pt>
                <c:pt idx="5">
                  <c:v>0.31578947368421051</c:v>
                </c:pt>
                <c:pt idx="6">
                  <c:v>0.25324675324675322</c:v>
                </c:pt>
              </c:numCache>
            </c:numRef>
          </c:val>
        </c:ser>
        <c:ser>
          <c:idx val="2"/>
          <c:order val="2"/>
          <c:tx>
            <c:strRef>
              <c:f>Prop.Eslabón!$D$18</c:f>
              <c:strCache>
                <c:ptCount val="1"/>
                <c:pt idx="0">
                  <c:v>Proceso</c:v>
                </c:pt>
              </c:strCache>
            </c:strRef>
          </c:tx>
          <c:invertIfNegative val="0"/>
          <c:cat>
            <c:strRef>
              <c:f>Prop.Eslabón!$A$19:$A$25</c:f>
              <c:strCache>
                <c:ptCount val="7"/>
                <c:pt idx="0">
                  <c:v>ACUACULTURA</c:v>
                </c:pt>
                <c:pt idx="1">
                  <c:v>AGROINDUSTRIA</c:v>
                </c:pt>
                <c:pt idx="2">
                  <c:v>COMERCIO</c:v>
                </c:pt>
                <c:pt idx="3">
                  <c:v>INDUSTRIA</c:v>
                </c:pt>
                <c:pt idx="4">
                  <c:v>TRANSPORTE</c:v>
                </c:pt>
                <c:pt idx="5">
                  <c:v>TURISMO</c:v>
                </c:pt>
                <c:pt idx="6">
                  <c:v>Total general</c:v>
                </c:pt>
              </c:strCache>
            </c:strRef>
          </c:cat>
          <c:val>
            <c:numRef>
              <c:f>Prop.Eslabón!$D$19:$D$25</c:f>
              <c:numCache>
                <c:formatCode>0%</c:formatCode>
                <c:ptCount val="7"/>
                <c:pt idx="0">
                  <c:v>0.5</c:v>
                </c:pt>
                <c:pt idx="1">
                  <c:v>0.27142857142857141</c:v>
                </c:pt>
                <c:pt idx="2">
                  <c:v>0.30158730158730157</c:v>
                </c:pt>
                <c:pt idx="3">
                  <c:v>0.24675324675324675</c:v>
                </c:pt>
                <c:pt idx="4">
                  <c:v>0.42105263157894735</c:v>
                </c:pt>
                <c:pt idx="5">
                  <c:v>0.24561403508771928</c:v>
                </c:pt>
                <c:pt idx="6">
                  <c:v>0.29220779220779219</c:v>
                </c:pt>
              </c:numCache>
            </c:numRef>
          </c:val>
        </c:ser>
        <c:ser>
          <c:idx val="3"/>
          <c:order val="3"/>
          <c:tx>
            <c:strRef>
              <c:f>Prop.Eslabón!$E$18</c:f>
              <c:strCache>
                <c:ptCount val="1"/>
                <c:pt idx="0">
                  <c:v>Producto</c:v>
                </c:pt>
              </c:strCache>
            </c:strRef>
          </c:tx>
          <c:invertIfNegative val="0"/>
          <c:cat>
            <c:strRef>
              <c:f>Prop.Eslabón!$A$19:$A$25</c:f>
              <c:strCache>
                <c:ptCount val="7"/>
                <c:pt idx="0">
                  <c:v>ACUACULTURA</c:v>
                </c:pt>
                <c:pt idx="1">
                  <c:v>AGROINDUSTRIA</c:v>
                </c:pt>
                <c:pt idx="2">
                  <c:v>COMERCIO</c:v>
                </c:pt>
                <c:pt idx="3">
                  <c:v>INDUSTRIA</c:v>
                </c:pt>
                <c:pt idx="4">
                  <c:v>TRANSPORTE</c:v>
                </c:pt>
                <c:pt idx="5">
                  <c:v>TURISMO</c:v>
                </c:pt>
                <c:pt idx="6">
                  <c:v>Total general</c:v>
                </c:pt>
              </c:strCache>
            </c:strRef>
          </c:cat>
          <c:val>
            <c:numRef>
              <c:f>Prop.Eslabón!$E$19:$E$25</c:f>
              <c:numCache>
                <c:formatCode>0%</c:formatCode>
                <c:ptCount val="7"/>
                <c:pt idx="0">
                  <c:v>4.5454545454545456E-2</c:v>
                </c:pt>
                <c:pt idx="1">
                  <c:v>0.1</c:v>
                </c:pt>
                <c:pt idx="2">
                  <c:v>0.1111111111111111</c:v>
                </c:pt>
                <c:pt idx="3">
                  <c:v>0.24675324675324675</c:v>
                </c:pt>
                <c:pt idx="4">
                  <c:v>5.2631578947368418E-2</c:v>
                </c:pt>
                <c:pt idx="5">
                  <c:v>0.19298245614035087</c:v>
                </c:pt>
                <c:pt idx="6">
                  <c:v>0.14935064935064934</c:v>
                </c:pt>
              </c:numCache>
            </c:numRef>
          </c:val>
        </c:ser>
        <c:ser>
          <c:idx val="4"/>
          <c:order val="4"/>
          <c:tx>
            <c:strRef>
              <c:f>Prop.Eslabón!$F$18</c:f>
              <c:strCache>
                <c:ptCount val="1"/>
                <c:pt idx="0">
                  <c:v>Mercado</c:v>
                </c:pt>
              </c:strCache>
            </c:strRef>
          </c:tx>
          <c:invertIfNegative val="0"/>
          <c:cat>
            <c:strRef>
              <c:f>Prop.Eslabón!$A$19:$A$25</c:f>
              <c:strCache>
                <c:ptCount val="7"/>
                <c:pt idx="0">
                  <c:v>ACUACULTURA</c:v>
                </c:pt>
                <c:pt idx="1">
                  <c:v>AGROINDUSTRIA</c:v>
                </c:pt>
                <c:pt idx="2">
                  <c:v>COMERCIO</c:v>
                </c:pt>
                <c:pt idx="3">
                  <c:v>INDUSTRIA</c:v>
                </c:pt>
                <c:pt idx="4">
                  <c:v>TRANSPORTE</c:v>
                </c:pt>
                <c:pt idx="5">
                  <c:v>TURISMO</c:v>
                </c:pt>
                <c:pt idx="6">
                  <c:v>Total general</c:v>
                </c:pt>
              </c:strCache>
            </c:strRef>
          </c:cat>
          <c:val>
            <c:numRef>
              <c:f>Prop.Eslabón!$F$19:$F$25</c:f>
              <c:numCache>
                <c:formatCode>0%</c:formatCode>
                <c:ptCount val="7"/>
                <c:pt idx="0">
                  <c:v>0</c:v>
                </c:pt>
                <c:pt idx="1">
                  <c:v>0.25714285714285712</c:v>
                </c:pt>
                <c:pt idx="2">
                  <c:v>0.26984126984126983</c:v>
                </c:pt>
                <c:pt idx="3">
                  <c:v>0.15584415584415584</c:v>
                </c:pt>
                <c:pt idx="4">
                  <c:v>0.10526315789473684</c:v>
                </c:pt>
                <c:pt idx="5">
                  <c:v>0.17543859649122806</c:v>
                </c:pt>
                <c:pt idx="6">
                  <c:v>0.19155844155844157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95"/>
        <c:overlap val="100"/>
        <c:axId val="93898240"/>
        <c:axId val="93899776"/>
      </c:barChart>
      <c:catAx>
        <c:axId val="93898240"/>
        <c:scaling>
          <c:orientation val="minMax"/>
        </c:scaling>
        <c:delete val="0"/>
        <c:axPos val="l"/>
        <c:majorTickMark val="none"/>
        <c:minorTickMark val="none"/>
        <c:tickLblPos val="nextTo"/>
        <c:crossAx val="93899776"/>
        <c:crosses val="autoZero"/>
        <c:auto val="1"/>
        <c:lblAlgn val="ctr"/>
        <c:lblOffset val="100"/>
        <c:noMultiLvlLbl val="0"/>
      </c:catAx>
      <c:valAx>
        <c:axId val="93899776"/>
        <c:scaling>
          <c:orientation val="minMax"/>
        </c:scaling>
        <c:delete val="1"/>
        <c:axPos val="b"/>
        <c:numFmt formatCode="0%" sourceLinked="1"/>
        <c:majorTickMark val="none"/>
        <c:minorTickMark val="none"/>
        <c:tickLblPos val="nextTo"/>
        <c:crossAx val="93898240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C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 sz="1600"/>
              <a:t>Propuestas por ámbito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invertIfNegative val="0"/>
          <c:dLbls>
            <c:dLbl>
              <c:idx val="0"/>
              <c:layout>
                <c:manualLayout>
                  <c:x val="-2.63157894736844E-2"/>
                  <c:y val="-5.496183206106859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es-EC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'Propuestas por ámbito'!$A$29:$A$37</c:f>
              <c:strCache>
                <c:ptCount val="9"/>
                <c:pt idx="0">
                  <c:v>Fomento de la producción nacional</c:v>
                </c:pt>
                <c:pt idx="1">
                  <c:v>Crédito y financiamiento productivo</c:v>
                </c:pt>
                <c:pt idx="2">
                  <c:v>Impulso a las alianzas público privadas</c:v>
                </c:pt>
                <c:pt idx="3">
                  <c:v>Simplificación de trámites</c:v>
                </c:pt>
                <c:pt idx="4">
                  <c:v>Promoción del consumo responsable</c:v>
                </c:pt>
                <c:pt idx="5">
                  <c:v>Necesidad de análisis, mejora o creación de políticas públicas, normativas, resoluciones u otra base legal existente</c:v>
                </c:pt>
                <c:pt idx="6">
                  <c:v>Generación de empleo</c:v>
                </c:pt>
                <c:pt idx="7">
                  <c:v>Impulso al cambio de la matriz productiva</c:v>
                </c:pt>
                <c:pt idx="8">
                  <c:v>Otras</c:v>
                </c:pt>
              </c:strCache>
            </c:strRef>
          </c:cat>
          <c:val>
            <c:numRef>
              <c:f>'Propuestas por ámbito'!$C$29:$C$37</c:f>
              <c:numCache>
                <c:formatCode>0%</c:formatCode>
                <c:ptCount val="9"/>
                <c:pt idx="0">
                  <c:v>0.37012987012987014</c:v>
                </c:pt>
                <c:pt idx="1">
                  <c:v>9.4155844155844159E-2</c:v>
                </c:pt>
                <c:pt idx="2">
                  <c:v>7.4675324675324672E-2</c:v>
                </c:pt>
                <c:pt idx="3">
                  <c:v>6.4935064935064929E-2</c:v>
                </c:pt>
                <c:pt idx="4">
                  <c:v>5.1948051948051951E-2</c:v>
                </c:pt>
                <c:pt idx="5">
                  <c:v>3.896103896103896E-2</c:v>
                </c:pt>
                <c:pt idx="6">
                  <c:v>3.2467532467532464E-2</c:v>
                </c:pt>
                <c:pt idx="7">
                  <c:v>2.922077922077922E-2</c:v>
                </c:pt>
                <c:pt idx="8">
                  <c:v>-0.75649350649350655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01268096"/>
        <c:axId val="101438976"/>
      </c:barChart>
      <c:catAx>
        <c:axId val="101268096"/>
        <c:scaling>
          <c:orientation val="minMax"/>
        </c:scaling>
        <c:delete val="0"/>
        <c:axPos val="l"/>
        <c:majorTickMark val="none"/>
        <c:minorTickMark val="none"/>
        <c:tickLblPos val="nextTo"/>
        <c:txPr>
          <a:bodyPr/>
          <a:lstStyle/>
          <a:p>
            <a:pPr>
              <a:defRPr sz="1200"/>
            </a:pPr>
            <a:endParaRPr lang="es-EC"/>
          </a:p>
        </c:txPr>
        <c:crossAx val="101438976"/>
        <c:crosses val="autoZero"/>
        <c:auto val="1"/>
        <c:lblAlgn val="ctr"/>
        <c:lblOffset val="100"/>
        <c:noMultiLvlLbl val="0"/>
      </c:catAx>
      <c:valAx>
        <c:axId val="101438976"/>
        <c:scaling>
          <c:orientation val="minMax"/>
        </c:scaling>
        <c:delete val="1"/>
        <c:axPos val="b"/>
        <c:numFmt formatCode="0%" sourceLinked="1"/>
        <c:majorTickMark val="out"/>
        <c:minorTickMark val="none"/>
        <c:tickLblPos val="nextTo"/>
        <c:crossAx val="1012680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C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Instrumentos</a:t>
            </a:r>
            <a:r>
              <a:rPr lang="es-ES" baseline="0"/>
              <a:t> de solución sugeridos</a:t>
            </a:r>
            <a:endParaRPr lang="es-ES"/>
          </a:p>
        </c:rich>
      </c:tx>
      <c:overlay val="0"/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invertIfNegative val="0"/>
          <c:dLbls>
            <c:txPr>
              <a:bodyPr/>
              <a:lstStyle/>
              <a:p>
                <a:pPr>
                  <a:defRPr sz="1200"/>
                </a:pPr>
                <a:endParaRPr lang="es-EC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'Instrumentos solución'!$A$25:$A$35</c:f>
              <c:strCache>
                <c:ptCount val="11"/>
                <c:pt idx="0">
                  <c:v>Acuerdo</c:v>
                </c:pt>
                <c:pt idx="1">
                  <c:v>Asistencia técnica</c:v>
                </c:pt>
                <c:pt idx="2">
                  <c:v>Asociatividad,</c:v>
                </c:pt>
                <c:pt idx="3">
                  <c:v>Big Data</c:v>
                </c:pt>
                <c:pt idx="4">
                  <c:v>Convenios </c:v>
                </c:pt>
                <c:pt idx="5">
                  <c:v>Desarrollo del proyecto, Ejecución del proyecto</c:v>
                </c:pt>
                <c:pt idx="6">
                  <c:v>Financiamiento</c:v>
                </c:pt>
                <c:pt idx="7">
                  <c:v>Ley</c:v>
                </c:pt>
                <c:pt idx="8">
                  <c:v>Ordenanzas </c:v>
                </c:pt>
                <c:pt idx="9">
                  <c:v>Política Pública</c:v>
                </c:pt>
                <c:pt idx="10">
                  <c:v>Tratado comercial</c:v>
                </c:pt>
              </c:strCache>
            </c:strRef>
          </c:cat>
          <c:val>
            <c:numRef>
              <c:f>'Instrumentos solución'!$G$25:$G$35</c:f>
              <c:numCache>
                <c:formatCode>General</c:formatCode>
                <c:ptCount val="11"/>
                <c:pt idx="0">
                  <c:v>1</c:v>
                </c:pt>
                <c:pt idx="1">
                  <c:v>11</c:v>
                </c:pt>
                <c:pt idx="2">
                  <c:v>3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03979264"/>
        <c:axId val="104002688"/>
      </c:barChart>
      <c:catAx>
        <c:axId val="103979264"/>
        <c:scaling>
          <c:orientation val="minMax"/>
        </c:scaling>
        <c:delete val="0"/>
        <c:axPos val="l"/>
        <c:majorTickMark val="none"/>
        <c:minorTickMark val="none"/>
        <c:tickLblPos val="nextTo"/>
        <c:txPr>
          <a:bodyPr/>
          <a:lstStyle/>
          <a:p>
            <a:pPr>
              <a:defRPr sz="1200"/>
            </a:pPr>
            <a:endParaRPr lang="es-EC"/>
          </a:p>
        </c:txPr>
        <c:crossAx val="104002688"/>
        <c:crosses val="autoZero"/>
        <c:auto val="1"/>
        <c:lblAlgn val="ctr"/>
        <c:lblOffset val="100"/>
        <c:noMultiLvlLbl val="0"/>
      </c:catAx>
      <c:valAx>
        <c:axId val="1040026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39792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C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 sz="1600"/>
              <a:t>Propuestas</a:t>
            </a:r>
            <a:r>
              <a:rPr lang="es-ES" sz="1600" baseline="0"/>
              <a:t> con responsabilidad directa el MIPRO por sector</a:t>
            </a:r>
            <a:endParaRPr lang="es-ES" sz="1600"/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invertIfNegative val="0"/>
          <c:dLbls>
            <c:txPr>
              <a:bodyPr/>
              <a:lstStyle/>
              <a:p>
                <a:pPr>
                  <a:defRPr sz="1200" b="1"/>
                </a:pPr>
                <a:endParaRPr lang="es-EC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'Res. Cadena Sector'!$A$5:$A$9</c:f>
              <c:strCache>
                <c:ptCount val="5"/>
                <c:pt idx="0">
                  <c:v>AGROINDUSTRIA</c:v>
                </c:pt>
                <c:pt idx="1">
                  <c:v>COMERCIO</c:v>
                </c:pt>
                <c:pt idx="2">
                  <c:v>INDUSTRIA</c:v>
                </c:pt>
                <c:pt idx="3">
                  <c:v>TRANSPORTE</c:v>
                </c:pt>
                <c:pt idx="4">
                  <c:v>TURISMO</c:v>
                </c:pt>
              </c:strCache>
            </c:strRef>
          </c:cat>
          <c:val>
            <c:numRef>
              <c:f>'Res. Cadena Sector'!$G$5:$G$9</c:f>
              <c:numCache>
                <c:formatCode>General</c:formatCode>
                <c:ptCount val="5"/>
                <c:pt idx="0">
                  <c:v>12</c:v>
                </c:pt>
                <c:pt idx="1">
                  <c:v>12</c:v>
                </c:pt>
                <c:pt idx="2">
                  <c:v>26</c:v>
                </c:pt>
                <c:pt idx="3">
                  <c:v>2</c:v>
                </c:pt>
                <c:pt idx="4">
                  <c:v>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04518400"/>
        <c:axId val="104519552"/>
      </c:barChart>
      <c:catAx>
        <c:axId val="104518400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/>
          <a:lstStyle/>
          <a:p>
            <a:pPr>
              <a:defRPr sz="1200" b="1"/>
            </a:pPr>
            <a:endParaRPr lang="es-EC"/>
          </a:p>
        </c:txPr>
        <c:crossAx val="104519552"/>
        <c:crosses val="autoZero"/>
        <c:auto val="1"/>
        <c:lblAlgn val="ctr"/>
        <c:lblOffset val="100"/>
        <c:noMultiLvlLbl val="0"/>
      </c:catAx>
      <c:valAx>
        <c:axId val="10451955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045184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C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s-ES" sz="1600"/>
              <a:t>Resposabilidad</a:t>
            </a:r>
            <a:r>
              <a:rPr lang="es-ES" sz="1600" baseline="0"/>
              <a:t> directa del MIPRO en cadena productiva </a:t>
            </a:r>
            <a:endParaRPr lang="es-ES" sz="1600"/>
          </a:p>
        </c:rich>
      </c:tx>
      <c:overlay val="0"/>
    </c:title>
    <c:autoTitleDeleted val="0"/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dLbls>
            <c:dLbl>
              <c:idx val="2"/>
              <c:layout>
                <c:manualLayout>
                  <c:x val="0.100786636045494"/>
                  <c:y val="-3.4870953630796099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3"/>
              <c:layout>
                <c:manualLayout>
                  <c:x val="-7.5447069116360399E-2"/>
                  <c:y val="-3.7941455234762202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4"/>
              <c:layout>
                <c:manualLayout>
                  <c:x val="-9.7582567804024495E-2"/>
                  <c:y val="3.1485855934674803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</c:dLbl>
            <c:txPr>
              <a:bodyPr/>
              <a:lstStyle/>
              <a:p>
                <a:pPr>
                  <a:defRPr sz="1200"/>
                </a:pPr>
                <a:endParaRPr lang="es-EC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'Responsabilidad Directa'!$B$4:$F$4</c:f>
              <c:strCache>
                <c:ptCount val="5"/>
                <c:pt idx="0">
                  <c:v>Insumo</c:v>
                </c:pt>
                <c:pt idx="1">
                  <c:v>Proveedores</c:v>
                </c:pt>
                <c:pt idx="2">
                  <c:v>Proceso</c:v>
                </c:pt>
                <c:pt idx="3">
                  <c:v>Producto</c:v>
                </c:pt>
                <c:pt idx="4">
                  <c:v>Mercado</c:v>
                </c:pt>
              </c:strCache>
            </c:strRef>
          </c:cat>
          <c:val>
            <c:numRef>
              <c:f>'Responsabilidad Directa'!$B$13:$F$13</c:f>
              <c:numCache>
                <c:formatCode>General</c:formatCode>
                <c:ptCount val="5"/>
                <c:pt idx="0">
                  <c:v>8</c:v>
                </c:pt>
                <c:pt idx="1">
                  <c:v>9</c:v>
                </c:pt>
                <c:pt idx="2">
                  <c:v>13</c:v>
                </c:pt>
                <c:pt idx="3">
                  <c:v>9</c:v>
                </c:pt>
                <c:pt idx="4">
                  <c:v>14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</c:pie3DChart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C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s-ES" sz="1600"/>
              <a:t>Propuestas con responsabilidad</a:t>
            </a:r>
            <a:r>
              <a:rPr lang="es-ES" sz="1600" baseline="0"/>
              <a:t> directa del MIPRO por provincias</a:t>
            </a:r>
            <a:endParaRPr lang="es-ES" sz="1600"/>
          </a:p>
        </c:rich>
      </c:tx>
      <c:overlay val="0"/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invertIfNegative val="0"/>
          <c:cat>
            <c:strRef>
              <c:f>'Responsabilidad Directa'!$A$5:$A$12</c:f>
              <c:strCache>
                <c:ptCount val="8"/>
                <c:pt idx="0">
                  <c:v>CARCHI</c:v>
                </c:pt>
                <c:pt idx="1">
                  <c:v>CHIMBORAZO</c:v>
                </c:pt>
                <c:pt idx="2">
                  <c:v>EL ORO</c:v>
                </c:pt>
                <c:pt idx="3">
                  <c:v>ESMERALDAS</c:v>
                </c:pt>
                <c:pt idx="4">
                  <c:v>IMBABURA</c:v>
                </c:pt>
                <c:pt idx="5">
                  <c:v>LOJA</c:v>
                </c:pt>
                <c:pt idx="6">
                  <c:v>MANABÍ</c:v>
                </c:pt>
                <c:pt idx="7">
                  <c:v>TUNGURAHUA</c:v>
                </c:pt>
              </c:strCache>
            </c:strRef>
          </c:cat>
          <c:val>
            <c:numRef>
              <c:f>'Responsabilidad Directa'!$G$5:$G$12</c:f>
              <c:numCache>
                <c:formatCode>General</c:formatCode>
                <c:ptCount val="8"/>
                <c:pt idx="0">
                  <c:v>3</c:v>
                </c:pt>
                <c:pt idx="1">
                  <c:v>8</c:v>
                </c:pt>
                <c:pt idx="2">
                  <c:v>3</c:v>
                </c:pt>
                <c:pt idx="3">
                  <c:v>2</c:v>
                </c:pt>
                <c:pt idx="4">
                  <c:v>21</c:v>
                </c:pt>
                <c:pt idx="5">
                  <c:v>7</c:v>
                </c:pt>
                <c:pt idx="6">
                  <c:v>1</c:v>
                </c:pt>
                <c:pt idx="7">
                  <c:v>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04747776"/>
        <c:axId val="104749312"/>
      </c:barChart>
      <c:catAx>
        <c:axId val="104747776"/>
        <c:scaling>
          <c:orientation val="minMax"/>
        </c:scaling>
        <c:delete val="0"/>
        <c:axPos val="l"/>
        <c:majorTickMark val="none"/>
        <c:minorTickMark val="none"/>
        <c:tickLblPos val="nextTo"/>
        <c:crossAx val="104749312"/>
        <c:crosses val="autoZero"/>
        <c:auto val="1"/>
        <c:lblAlgn val="ctr"/>
        <c:lblOffset val="100"/>
        <c:noMultiLvlLbl val="0"/>
      </c:catAx>
      <c:valAx>
        <c:axId val="1047493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47477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15</xdr:row>
      <xdr:rowOff>120650</xdr:rowOff>
    </xdr:from>
    <xdr:to>
      <xdr:col>5</xdr:col>
      <xdr:colOff>838200</xdr:colOff>
      <xdr:row>31</xdr:row>
      <xdr:rowOff>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25400</xdr:colOff>
      <xdr:row>32</xdr:row>
      <xdr:rowOff>57150</xdr:rowOff>
    </xdr:from>
    <xdr:to>
      <xdr:col>5</xdr:col>
      <xdr:colOff>850900</xdr:colOff>
      <xdr:row>47</xdr:row>
      <xdr:rowOff>133350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787400</xdr:colOff>
      <xdr:row>30</xdr:row>
      <xdr:rowOff>171450</xdr:rowOff>
    </xdr:from>
    <xdr:to>
      <xdr:col>6</xdr:col>
      <xdr:colOff>812800</xdr:colOff>
      <xdr:row>47</xdr:row>
      <xdr:rowOff>12700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520700</xdr:colOff>
      <xdr:row>11</xdr:row>
      <xdr:rowOff>107950</xdr:rowOff>
    </xdr:from>
    <xdr:to>
      <xdr:col>12</xdr:col>
      <xdr:colOff>0</xdr:colOff>
      <xdr:row>35</xdr:row>
      <xdr:rowOff>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</xdr:colOff>
      <xdr:row>37</xdr:row>
      <xdr:rowOff>120650</xdr:rowOff>
    </xdr:from>
    <xdr:to>
      <xdr:col>6</xdr:col>
      <xdr:colOff>571500</xdr:colOff>
      <xdr:row>55</xdr:row>
      <xdr:rowOff>25400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1892300</xdr:colOff>
      <xdr:row>11</xdr:row>
      <xdr:rowOff>44450</xdr:rowOff>
    </xdr:from>
    <xdr:to>
      <xdr:col>6</xdr:col>
      <xdr:colOff>762000</xdr:colOff>
      <xdr:row>26</xdr:row>
      <xdr:rowOff>88900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1270000</xdr:colOff>
      <xdr:row>14</xdr:row>
      <xdr:rowOff>120650</xdr:rowOff>
    </xdr:from>
    <xdr:to>
      <xdr:col>4</xdr:col>
      <xdr:colOff>381000</xdr:colOff>
      <xdr:row>30</xdr:row>
      <xdr:rowOff>19050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571500</xdr:colOff>
      <xdr:row>15</xdr:row>
      <xdr:rowOff>31750</xdr:rowOff>
    </xdr:from>
    <xdr:to>
      <xdr:col>11</xdr:col>
      <xdr:colOff>355600</xdr:colOff>
      <xdr:row>30</xdr:row>
      <xdr:rowOff>107950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jaime/Documents/MIPRO/SECTORES%20ESTRAT&#201;GICOS/MESAS%20GADs/MESAS%20TERRITORIALES/BDD%20Consolidada%20v6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jaime/Documents/MIPRO/SECTORES%20ESTRAT&#201;GICOS/MESAS%20GADs/MESAS%20TERRITORIALES/BDD%20Consolidada%20v6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jaime/Documents/MIPRO/SECTORES%20ESTRAT&#201;GICOS/MESAS%20GADs/MESAS%20TERRITORIALES/BDD%20Consolidada%20v6.xlsx" TargetMode="External"/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jaime/Documents/MIPRO/SECTORES%20ESTRAT&#201;GICOS/MESAS%20GADs/MESAS%20TERRITORIALES/BDD%20Consolidada%20v6.xlsx" TargetMode="External"/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jaime/Documents/MIPRO/SECTORES%20ESTRAT&#201;GICOS/MESAS%20GADs/MESAS%20TERRITORIALES/BDD%20Consolidada%20v6.xlsx" TargetMode="External"/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jaime/Documents/MIPRO/SECTORES%20ESTRAT&#201;GICOS/MESAS%20GADs/MESAS%20TERRITORIALES/BDD%20Consolidada%20v6.xlsx" TargetMode="External"/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jaime/Documents/MIPRO/SECTORES%20ESTRAT&#201;GICOS/MESAS%20GADs/MESAS%20TERRITORIALES/BDD%20Consolidada%20v6.xlsx" TargetMode="External"/><Relationship Id="rId1" Type="http://schemas.openxmlformats.org/officeDocument/2006/relationships/pivotCacheRecords" Target="pivotCacheRecords7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AIME" refreshedDate="43081.403732754632" createdVersion="4" refreshedVersion="4" minRefreshableVersion="3" recordCount="308">
  <cacheSource type="worksheet">
    <worksheetSource ref="A1:N309" sheet="Consolidado Mesas v3.0" r:id="rId2"/>
  </cacheSource>
  <cacheFields count="14">
    <cacheField name="PROVINCIA" numFmtId="0">
      <sharedItems count="8">
        <s v="CARCHI"/>
        <s v="EL ORO"/>
        <s v="CHIMBORAZO"/>
        <s v="LOJA"/>
        <s v="TUNGURAHUA"/>
        <s v="ESMERALDAS"/>
        <s v="IMBABURA"/>
        <s v="MANABÍ"/>
      </sharedItems>
    </cacheField>
    <cacheField name="GRUPO" numFmtId="0">
      <sharedItems count="6">
        <s v="AGROINDUSTRIA"/>
        <s v="TURISMO"/>
        <s v="TRANSPORTE"/>
        <s v="COMERCIO"/>
        <s v="INDUSTRIA"/>
        <s v="ACUACULTURA"/>
      </sharedItems>
    </cacheField>
    <cacheField name="ESLABON DE LA CADENA PRODUCTIVA" numFmtId="0">
      <sharedItems/>
    </cacheField>
    <cacheField name="ESLABON CADENA (AJUSTADO)" numFmtId="0">
      <sharedItems containsBlank="1" count="6">
        <s v="Mercado"/>
        <s v="Proceso"/>
        <s v="Insumo"/>
        <s v="Producto"/>
        <s v="Proveedores"/>
        <m u="1"/>
      </sharedItems>
    </cacheField>
    <cacheField name="PROBLEMÁTICA " numFmtId="0">
      <sharedItems longText="1"/>
    </cacheField>
    <cacheField name="PROPUESTA SOLUCIÓN_x000d_(VERBO)" numFmtId="0">
      <sharedItems/>
    </cacheField>
    <cacheField name="VERBO" numFmtId="0">
      <sharedItems containsBlank="1"/>
    </cacheField>
    <cacheField name="PROPUESTA SOLUCIÓN_x000d_(SUJETO)" numFmtId="0">
      <sharedItems/>
    </cacheField>
    <cacheField name="PROPUESTA SOLUCIÓN_x000d_(COMPLEMENTO)" numFmtId="0">
      <sharedItems/>
    </cacheField>
    <cacheField name="INSTRUMENTOS NECESARIOS _x000d_(medio para cumplir el objetivo )" numFmtId="0">
      <sharedItems containsBlank="1"/>
    </cacheField>
    <cacheField name="CLASIFICACIÓN EMPRESA RELACIONADA" numFmtId="0">
      <sharedItems/>
    </cacheField>
    <cacheField name="AMBITO _x000d_(DE LA PROPUESTA)" numFmtId="0">
      <sharedItems/>
    </cacheField>
    <cacheField name="RESPONSABLE DE EJECUCIÓN" numFmtId="0">
      <sharedItems containsBlank="1"/>
    </cacheField>
    <cacheField name="CO-RESPONSABLES DE EJECUCIÓ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JAIME" refreshedDate="43081.40373460648" createdVersion="4" refreshedVersion="4" minRefreshableVersion="3" recordCount="280">
  <cacheSource type="worksheet">
    <worksheetSource ref="A1:O281" sheet="Consolidado Mesas v3.0" r:id="rId2"/>
  </cacheSource>
  <cacheFields count="15">
    <cacheField name="PROVINCIA" numFmtId="0">
      <sharedItems count="7">
        <s v="CARCHI"/>
        <s v="EL ORO"/>
        <s v="CHIMBORAZO"/>
        <s v="LOJA"/>
        <s v="TUNGURAHUA"/>
        <s v="ESMERALDAS"/>
        <s v="IMBABURA"/>
      </sharedItems>
    </cacheField>
    <cacheField name="GRUPO" numFmtId="0">
      <sharedItems count="6">
        <s v="AGROINDUSTRIA"/>
        <s v="TURISMO"/>
        <s v="TRANSPORTE"/>
        <s v="COMERCIO"/>
        <s v="INDUSTRIA"/>
        <s v="ACUACULTURA"/>
      </sharedItems>
    </cacheField>
    <cacheField name="ESLABON DE LA CADENA PRODUCTIVA" numFmtId="0">
      <sharedItems/>
    </cacheField>
    <cacheField name="ESLABON CADENA (AJUSTADO)" numFmtId="0">
      <sharedItems/>
    </cacheField>
    <cacheField name="PROBLEMÁTICA " numFmtId="0">
      <sharedItems longText="1"/>
    </cacheField>
    <cacheField name="PROPUESTA SOLUCIÓN_x000d_(VERBO)" numFmtId="0">
      <sharedItems/>
    </cacheField>
    <cacheField name="VERBO" numFmtId="0">
      <sharedItems count="76">
        <s v="Incentivar"/>
        <s v="Fomentar"/>
        <s v="Crear"/>
        <s v="Establecer "/>
        <s v="Articular"/>
        <s v="Reactivar"/>
        <s v="Regular"/>
        <s v="Comprar"/>
        <s v="Implementar"/>
        <s v="Identificar"/>
        <s v="Realizar"/>
        <s v="Gestionar"/>
        <s v="Socializar"/>
        <s v="Generar"/>
        <s v="Invertir"/>
        <s v="Dotar"/>
        <s v="Controlar"/>
        <s v="Desarrollar"/>
        <s v="Acceder"/>
        <s v="Capacitar"/>
        <s v="Disminuir"/>
        <s v="Estandarizar"/>
        <s v="Especializar"/>
        <s v="Optimizar"/>
        <s v="Ofrecer"/>
        <s v="Proponer"/>
        <s v="Revisar"/>
        <s v="Aplicar"/>
        <s v="Diseñar"/>
        <s v="Mantener"/>
        <s v="Mejorar"/>
        <s v="Difundir"/>
        <s v="Utilizar"/>
        <s v="Derogar"/>
        <s v="Flexibilizar"/>
        <s v="Ejecutar"/>
        <s v="Contemplar"/>
        <s v="Actualizar"/>
        <s v="Segmentar"/>
        <s v="Promocionar "/>
        <s v="Asginar"/>
        <s v="Reducir"/>
        <s v="Conformar"/>
        <s v="Refinanciar"/>
        <s v="Digitalizar"/>
        <s v="Fortalecer "/>
        <s v="Otorgar"/>
        <s v="Coordinar"/>
        <s v="Ajustar"/>
        <s v="Organizar"/>
        <s v="Permitir"/>
        <s v="Aumentar"/>
        <s v="Desconcentrar"/>
        <s v="Exigir"/>
        <s v="Simplificar"/>
        <s v="Reformar"/>
        <s v="Suscribir"/>
        <s v="Clasificar"/>
        <s v="Aperturar"/>
        <s v="Incluir"/>
        <s v="Elaborar"/>
        <s v="Reglamentar"/>
        <s v="Analizar"/>
        <s v="Invitar"/>
        <s v="Comerciar"/>
        <s v="Presentar"/>
        <s v="Dar"/>
        <s v="Formular"/>
        <s v="Verificar"/>
        <s v="Apoyar"/>
        <s v="Producir "/>
        <s v="Trabajar"/>
        <s v="Cambiar"/>
        <s v="Adecuar"/>
        <s v="Hacer"/>
        <e v="#N/A" u="1"/>
      </sharedItems>
    </cacheField>
    <cacheField name="PROPUESTA SOLUCIÓN_x000d_(SUJETO)" numFmtId="0">
      <sharedItems count="267">
        <s v="la producción y diversificación de productos orgánicos "/>
        <s v="asistencias técnicas dirigidas"/>
        <s v=" plantas procesadoras"/>
        <s v="una hoja de ruta de seguimiento"/>
        <s v="campañas de producción"/>
        <s v="una campaña de promoción"/>
        <s v="la ejecución de proyectos"/>
        <s v="una app que identifique sectores turísticos y gastronomia tradicional"/>
        <s v="Aeropuerto"/>
        <s v="zona de aforo en la provicnia"/>
        <s v="la Ley de zonas deprimidas"/>
        <s v="la contratación de mano de obra extranjera calificada"/>
        <s v="Productos agricolas a los productores locales"/>
        <s v="un centro de acopio en la provincia del carchi"/>
        <s v="la demanda nacional e internacional "/>
        <s v="CAPACITACIÓN EN EL MANEJO DE LA PLATAFORMA DE COMPRAS PUBLICAS"/>
        <s v="SOCIALIZACIONES SOBRE IMPORTACIÓN Y EXPORTACIONES  DE PRODUCTOS "/>
        <s v="la normativa Nro.MAG 2017 12 ANP "/>
        <s v="a los proveedores de larvas"/>
        <s v="investigación sobre factores que inciden en la mala producción de larvas, genética y manejo del camaron,"/>
        <s v="los resultados de investigaciones"/>
        <s v="los criterios técnicos de otorgación de cupos "/>
        <s v="en reconversión en el uso de energia para el acceso a redes eléctricas "/>
        <s v="entre instituciones del estado, fuerza naval y policia"/>
        <s v="de permisos para portar armas al sector acuacultor "/>
        <s v="los centros de acopio de marisco "/>
        <s v="infraestructura, maquinaria y equipamiento, "/>
        <s v="una ventanilla unica empresarial "/>
        <s v="proyectos de vinculación"/>
        <s v="Intermediarios, Comercializadoras"/>
        <s v="líneas de créditos accesibles"/>
        <s v="A CRÉDITOS RÁPIDOS, CON MEJORES TASAS (HASTA DEL 6%) Y A LARGO PLAZO,"/>
        <s v="UNA GUIA DEL EMPRENDEDOR "/>
        <s v="EN GENERACIÓN DE VALOR  AGREGADO"/>
        <s v="EN TEMAS DE MARKETING"/>
        <s v="documentación y tiempos de espera"/>
        <s v="procesos "/>
        <s v="tasas"/>
        <s v="asesoramiento a los industriales  de técnicos especializados "/>
        <s v="la comunicación"/>
        <s v="laboratorios certificados y acreditados"/>
        <s v="que se considere prioridad"/>
        <s v="alinzas público privada"/>
        <s v="proyectos y estudios de viabilidad"/>
        <s v="un estudio de mercado"/>
        <s v=" los términos y condiciones de la concesión del puerto Bolivar"/>
        <s v="campañas de difusión sobre turismo "/>
        <s v="capacitaciones"/>
        <s v="planes de manejo ambiental "/>
        <s v="inventarios"/>
        <s v="capacitaciones "/>
        <s v="rutas turísticas temáticas"/>
        <s v="una aplicación "/>
        <s v="herramientas de marketing turístico"/>
        <s v="un logo identificativo"/>
        <s v="CANALES DE RIEGO"/>
        <s v="LAS VIAS DE COMUNICACIÓN"/>
        <s v="COBERTURA Y DISPONIBIIDAD DEL SERVICIO ELECTRICO "/>
        <s v="COSTO DE ENERGÍA ELECTRICA"/>
        <s v="INFORMACIÓN DE LINEAS DE CREDITO "/>
        <s v="LOS SERVICIOS E INVESTIGACIONES "/>
        <s v="EN MERCADOS"/>
        <s v="CAMPAÑAS Y POLITICAS PÚBLICAS "/>
        <s v="A EMPRESAS Y ORGANIZACIONES DE PRODUCTORES"/>
        <s v="A EMPRESAS, ORGANIZACIONES DE PRODUCTORES Y DOCENTES"/>
        <s v="CAMPAÑA DE CONSUMO"/>
        <s v=" POLITICAS DE CONTROL E INFORMACIÓN DE PRECIOS"/>
        <s v="DESECHOS AGROINDUTRIALES"/>
        <s v="LINEAS DE CRÉDITO"/>
        <s v="TRÁMITES Y REQUISITOS "/>
        <s v="ORIGEN DE PRODUCTOS IMPORTADOS"/>
        <s v="A EMPRESAS Y ASOCIACIONES DE PRODUCTORES"/>
        <s v="REQUISITOS DE OFERENTE"/>
        <s v="PROCESO DE ADJUDICACIÓN Y ASIGNACION DE ORDENES DE PRODUCCIÓN"/>
        <s v="QUE LAS INSTITUCIONES DEL ESTADO"/>
        <s v="QUE LAS INSTITUCIONES DEL ESTADO Y GRANDES SUPERFICIES"/>
        <s v="ESPACIOS FISICOS Y VIRTUALES"/>
        <s v="EN PRODUCTORES AGRÍCOLAS"/>
        <s v="en la construcción"/>
        <s v="grupos asociativos"/>
        <s v="nuevos contratos laborales"/>
        <s v="una norma técnica"/>
        <s v="a productores"/>
        <s v="aliados de distribución y comercialización"/>
        <s v="para mipymes y EPS"/>
        <s v="parque industrial"/>
        <s v="con mipymes y EPS"/>
        <s v="las resoluciones ANT en base a la ley Orgánica de Transporte"/>
        <s v="el acceso al crédito, buró de crédito"/>
        <s v="el control del manejo interno de precios y acciones"/>
        <s v="el mantenimiento y considerar la concesión  de vías"/>
        <s v="un plan de movilidad técnico"/>
        <s v="pesos y medidas desde el inicio de la cadena de transporte"/>
        <s v=" inventario "/>
        <s v="en territorio"/>
        <s v="La ruta de granos andinos"/>
        <s v="alianzas estratégicas "/>
        <s v="programas"/>
        <s v="mercados"/>
        <s v="el perfil "/>
        <s v="estratégias de alianzas"/>
        <s v="soluciones informáticas  "/>
        <s v="eventos "/>
        <s v="recursos prespuestarios"/>
        <s v="una marca"/>
        <s v="tramitología"/>
        <s v="una mesa técnica"/>
        <s v="una unidad"/>
        <s v="el costo"/>
        <s v="procedimientos y normativas para emprender "/>
        <s v="las organizaciones de emprendedores"/>
        <s v="créditos accesibles"/>
        <s v="la cultura "/>
        <s v="entre instituciones públicas"/>
        <s v="una fuerte actividad comercial con el mercado del norte del Perú"/>
        <s v="una base de datos virtual"/>
        <s v="capacitación y especialización"/>
        <s v="asesoría técnica especializada en normativa vigente"/>
        <s v="capacitación "/>
        <s v="normativa vigente"/>
        <s v="a las asociaciones existentes"/>
        <s v="la elaboraciòn de  productos textiles"/>
        <s v="una marca local"/>
        <s v="EL SISTEMA VIAL INTERPARRIOQUIAL E INTERCANTONAL "/>
        <s v="EN EL PROGRAMA &quot;REUSA LLANTA&quot; Y A LA NORMATIVA DE CALIDAD SOBRE REENCAUCHE ISO9001 -2008 "/>
        <s v="DE LOS VUELOS PARA LA DEMANDA INSATISFECHA"/>
        <s v="LA ATENCIÓN AL USUARIO A NIVEL NACIONAL"/>
        <s v="la capacitación"/>
        <s v="el cumplimiento de políticas públicas"/>
        <s v="los recursos económicos"/>
        <s v="una oferta de servicios "/>
        <s v="esfuerzos colectivos de promoción turística"/>
        <s v="la capacidad Operativa del ARCSA"/>
        <s v="a los trabajadores y propietarios de las plantas de procesamiento de leche "/>
        <s v="campañas de concientización sobre buenas practicas en el manejo del suero de leche"/>
        <s v="por parte de las entidades bancarias, empresa pública y empresa privada "/>
        <s v="encadenamientos productivos y relaciones de comercio "/>
        <s v="Alianzas Publico-Privadas (APP) entre los productores y entidades del estado"/>
        <s v="auditorías de regulación y control de calidad "/>
        <s v="espacios de mercado   "/>
        <s v="líneas de crédito direccionadas a la actividad comercial  "/>
        <s v="análisis y mapeos de los diferentes casos "/>
        <s v="y aplicar un plan de comercialización "/>
        <s v="y aplicar un plan de comercialización cantonal que se base en el criterio de dar formalidad a la actividad comercial en todos sus niveles"/>
        <s v="participativamente una agenda territorial "/>
        <s v="en asistencia técnica hacia el desarrollo de políticas de mercadeo, competitividad y  apertura de mercados"/>
        <s v="espacios de promoción que desarrollen_x000d_fidelidad al producto local, respeto por el comerciante y  cultura de precios"/>
        <s v="a comerciantes y productores"/>
        <s v="a comerciantes de sectores populares y artesanales"/>
        <s v="un proceso de control integrado nacional"/>
        <s v="proceso de importación de pieles"/>
        <s v="el Plan de Desarrollo y Ordenamiento Territorial"/>
        <s v="en metodologías de buenas prácticas pecuarias"/>
        <s v="sistemas de obstáculos de ganado, prohibiendo el uso de alambre de púas "/>
        <s v="políticas y/o acuerdos para disminuir las tarifas de energía (diesel y electricidad)"/>
        <s v="un análisis técnico "/>
        <s v="estatutos de cooperativas de transporte"/>
        <s v="Líneas de crédito para el sector de transportistas"/>
        <s v="políticas públicas para exonerar el pago de aranceles"/>
        <s v="el trámite de verificación y homologación de carrocerías"/>
        <s v="a los actores sobre la normativa y calidad de servicio"/>
        <s v="inventarios de atractivos turísticos"/>
        <s v="espacios, infraestructura, y productos de atractivos turísticos"/>
        <s v="proyectos y metodologías para el levantamiento de información turística"/>
        <s v="análisis para la creación de políticas públicas "/>
        <s v="Campañas de difusión sobre los potenciales atractivos turísticos de la provincia"/>
        <s v="Alianzas Publico-Privadas (APP) entre actores del sector "/>
        <s v="una plan de  contingencia"/>
        <s v="un proyecto de factibilidad para disminuir la inseguridad en la pesca "/>
        <s v="un convenio entre fuerzas armadas y los pescadores"/>
        <s v="costos de los equipos de pesca,"/>
        <s v="plantas de procesos de transformación de vísceras de maríscos"/>
        <s v="una planta de hielo en marquetas"/>
        <s v="asistencia técnica a los emprendedores"/>
        <s v="asistencia técnica"/>
        <s v="AL SECTOR PRODUCTIVO DE CACAO"/>
        <s v="LA ASOCIATIVIDAD  DEL SECTOR AGROINDUSTRIAL"/>
        <s v="POR LA CALIDAD DEL CACAO"/>
        <s v="LAS MESAS PRODUCTIVAS"/>
        <s v="PROYECTOS DE INVERSION "/>
        <s v="VALOR AGREGADO"/>
        <s v="COMO POLITICA DE ESTADO"/>
        <s v="UN CALL CENTER "/>
        <s v="EN LOS PROCESOS DE ELABORACIÓN DE ALIMENTOS"/>
        <s v="CRÉDITOS VENCIDOS EN BAN ECUADOR"/>
        <s v="los requisitos de créditos productivos a actores de la EPS"/>
        <s v="líneas de crédito"/>
        <s v="inspecciones minuciosas "/>
        <s v="Oficinas técnicas provinciales"/>
        <s v="límites de capital y trabajadores"/>
        <s v="fichas técnicas de indumentaria"/>
        <s v="restricciones de participación a oferentes de otras provincias"/>
        <s v="el proceso de ferias inclusivas"/>
        <s v="el puerto comercial de Esmeraldas"/>
        <s v="el aporte al IESS diferenciado"/>
        <s v="catálogos inclusivos"/>
        <s v="FINANCIAMIENTO"/>
        <s v="UNA PROPUESTA "/>
        <s v="con entidades financieras público-privada"/>
        <s v=" A LAS EMBAJADAS Y CANCILLERÍAS"/>
        <s v="MEDIANTE RUEDA DE NEGOCIOS INTERNACIONALES"/>
        <s v="UNA ESCUELA DE AGROINDUSTRIAS"/>
        <s v="UN PARQUE INDUSTRIAL "/>
        <s v="INDUSTRIAS FALTANTES "/>
        <s v="PROYECTOS PRODUCTIVOS LOCALES Y CONVENIOS"/>
        <s v="UNA PROPUESTA AL MIPRO"/>
        <s v="UNA PROPUESTA AL GAD PROVINCIAL O MUNICIPAL"/>
        <s v=" ALTERNATIVAS PRODUCTIVAS EN LA PARROQUIA"/>
        <s v="medios de control "/>
        <s v="la tramitologia"/>
        <s v="campañas de concientización "/>
        <s v="la oferta turística"/>
        <s v="estudios de mercado"/>
        <s v="el fortalecimiento "/>
        <s v="la organización"/>
        <s v="nuevos Mercados"/>
        <s v="los nuevos productos"/>
        <s v="seguimiento"/>
        <s v="la normativa púbica vigente"/>
        <s v="la investigación"/>
        <s v="estrategia"/>
        <s v="a los emprendedores"/>
        <s v="la colaboración y participación"/>
        <s v="el sector productivo"/>
        <s v="del trabajo"/>
        <s v="posible disminución de tasas de interés ( rango de 4 y 5%)"/>
        <s v="los procesos de Tramitología "/>
        <s v="cupos de Importacion"/>
        <s v="planes de promoción para la producción local"/>
        <s v="un plan de promoción y publicidad"/>
        <s v="mecanismos para reducir el contrabando en la provincia"/>
        <s v="acompañamiento técnico a productores locales"/>
        <s v="una política pública que permita entregar los bienes improductivos del Estado"/>
        <s v="nuevos medios de financiamiento accesibles para empresarios y emprendedores"/>
        <s v="a la creación de centros de emprendimiento empresariales universitarios"/>
        <s v="acompañamiento técnico a productores"/>
        <s v="un acercamiento con empresas fundidoras de la zona"/>
        <s v="la tabla de valores para la empresas"/>
        <s v="con las pequeñas empresas (considerando su asociación)"/>
        <s v="planes de capacitación a empresas "/>
        <s v="Convenios para el uso racional del agua"/>
        <s v="convenios para el uso adecuado del suelo e insumos"/>
        <s v="BANCO / BOLETINES DE INFORMACION EN LA ZONA 1"/>
        <s v="Iniciativas de Inversión para emprendedores "/>
        <s v="Formas de trabajo con los empresarios "/>
        <s v="los precios de los productos"/>
        <s v="una política pública "/>
        <s v="en la mejora de productos"/>
        <s v="proyecto para generar lugares de estacionamiento "/>
        <s v="GADS - PREFECTURA - GOBIERNO NACIONAL"/>
        <s v="Mesas de Trabajo con GADS,  Prefecturas y Gobierno Nacional"/>
        <s v="MYPIMES - MIPRO "/>
        <s v="ACUERDOS PARA IMPORTACIONES"/>
        <s v="Iniciativas de Inversión"/>
        <s v="automotores con calidad certificada"/>
        <s v="La producción y calidad de productos de artesanías"/>
        <s v="productos que cumplan con certificaciones de calidad "/>
        <s v="un proyecto  de mejoramiento"/>
        <s v="en conjunto "/>
        <s v="el modelo "/>
        <s v="las vías existentes "/>
        <s v="a productores y comerciantes"/>
        <s v="una alianza pública y privada"/>
        <s v="un plan"/>
        <s v="normativa vigente de punto verde "/>
        <s v="una política  integral "/>
        <s v="el turismo"/>
      </sharedItems>
    </cacheField>
    <cacheField name="PROPUESTA SOLUCIÓN_x000d_(COMPLEMENTO)" numFmtId="0">
      <sharedItems count="274">
        <s v="con fines de exportación"/>
        <s v="para fortalecer la producción y mercado"/>
        <s v="de papa, aguacate, cárnicos y lácteos. "/>
        <s v="para la reactivación de la empresa"/>
        <s v="agrícola con fines de exportación"/>
        <s v="dirigida a pequeños productores"/>
        <s v="con Universidades que tengan la carrera de turismo o afines"/>
        <s v="en la provincia del Carchi"/>
        <s v="con el fin de dinamizar los procesos de comercio interno y externo"/>
        <s v="con el fin de facilitar el transporte de mercancias para el comercio"/>
        <s v="en la provinica del Carchi"/>
        <s v="para regular la excesiva oferta de mano de obra de extranjeros"/>
        <s v="para los programas del gobierno “Aliméntate Ecuador”"/>
        <s v="que evite la intermediación en el comercio"/>
        <s v="de productos con Valor Agregado, mediante un estudio a nivel local, regional, nacional e internacional."/>
        <s v="A MICROEMPRESAS Y ARTESANOS"/>
        <s v="ARTICULANDO ACCIONES CON LOS MINISTERIOS DE COMERCIO EXTERIOR, ADUANAS Y PROECUADOR. "/>
        <s v="para garantizar una buena producciòn de la larva para el sector camaronero"/>
        <s v="para el cumplimiento de la normativa referente a la entrega de larvas de buena calidad"/>
        <s v="para que la investigaciòn generada sirva para solucionar la problemática de la calidad de la larva y el manejo de los cultivos"/>
        <s v="para apoyo al sector productivo camaronero"/>
        <s v="para los acuacultores en consenso con el sector camaronero"/>
        <s v="para el sector acuacultor y evitar el uso de combustibles"/>
        <s v="esfuerzos de apoyo al control, custodia y patrullaje de la ruta segura, para disminuir los indices delincuenciales por robo en el sector camaronero"/>
        <s v="para protecciòn y defensa"/>
        <s v="para evitar la venta de producto robado o de dudosa procedencia"/>
        <s v="para mejorar los productos y su conservaciòn, y lograr ampliar y mejorar los mercados"/>
        <s v="que permita generar agilidad y disminución de tramitología en la obtención de permisos de las instituciones públicas"/>
        <s v="para que se realice transferencia de tecnologia con la academia, y así mejorar la productividad y calidad de productos "/>
        <s v="para controlar precios referenciales, y regular el costos de insumos como materias primas "/>
        <s v="mediante convenidos interinstitucionales, para mejorar el manejo financiero de los emprendedores"/>
        <s v="PARA  REACTIVAR EMPRENDIMIENTOS QUE SE ENCUENTRAN EN LA CENTRAL DE RIESGOS"/>
        <s v="PARA ORIENTAR LA SIMPLIFICACION DE TRAMITES"/>
        <s v="SEGÚN LA INFORMACION PROPORCIONADA POR INTELIGENCIA DE MERCADOS"/>
        <s v="previo a la aceptación o no de un crédito"/>
        <s v="en instituciones públicas "/>
        <s v="de acuerdo a las áreas o sectores relacionados "/>
        <s v="para facilitar la obtención de permisos"/>
        <s v="para la obtención de certificaciones necesarias"/>
        <s v="entre el sector industrial y académico"/>
        <s v="en cada provincia "/>
        <s v="la ejecución de la ampliación de la vía a cuatro carriles"/>
        <s v="entre el GAD provincial, asambleístas de la provincia, MTOP y concesionaria encargada de la obra, para mejorar la congestión vehicular en el tramo la Y del Cambio y Rio 7"/>
        <s v="para mejorar la vialidad del sector en el tramo la Y del Cambio y Rio 7"/>
        <s v="de posibles proyectos relacionados al sector de aerolíneas de acuerdo a la demanda actual del sector"/>
        <s v="en concenso con el sector ciudadano, productivo y público"/>
        <s v="en escuelas y colegios"/>
        <s v="para la creación de proyectos y fuentes turísticos temáticos "/>
        <s v="para generar inversión "/>
        <s v="de recursos y atractivos turísticos"/>
        <s v="en competencias laborales en turismo"/>
        <s v="para incrementar turismo en la zona"/>
        <s v="para difusión de bienes, recursos y servicios turísticos "/>
        <s v="mediante canales de distribución"/>
        <s v="de la provincia de El Oro"/>
        <s v="EN ZONAS AGRÍCOLAS"/>
        <s v="MEDIANTE LA EJECUCIÓN DE PLANES DE MANTENIMIENTO"/>
        <s v="EN ZONAS RURALES Y ZONAS INDUSTRIALES"/>
        <s v="A EMPRESAS QUE ACTUALMENTE TIENE TARIFAS MAYORES A PESAR DE TENER NUEVOS PROYECTOS HIDROELECTRICOS"/>
        <s v="ACTUALES QUE ESTÁN DISPONIBLES EN AS INSTITUCIONES FINANCIERAS PÙBLICAS "/>
        <s v="QUE REALIZAN LAS UNIVERSIDADES EN EL SECTOR AGROINDUSTRIAL"/>
        <s v="ORIGEN LEGAL DE PRODUCTOS"/>
        <s v="PARA CONSUMO DE PRODUCTOS AGROPECUARIOS GENERADOS EN EL PAIS "/>
        <s v="EN HERRAMIENTAS DE GESTIÓN, PLANES DE NEGOCIO Y EL FORTALECIMIENTO ORGANIZACIONAL"/>
        <s v="EN PRÁCTICAS ADECUADAS EN EL PROCESO Y COMERCIO DE PRODUCTOS"/>
        <s v="EN LA IMPLEMENTACIÓN DE LA NORMATIVA VIGENTE "/>
        <s v="PARA MEJORAR DE LA VALORACIÓN E IMAGEN DE PRODUCTOS ANDINOS"/>
        <s v="PARA FOMENTO AL CONSUMO DE PRODUCTOS NACIONALES "/>
        <s v="EN MERCADOS MAYORISTAS Y CENTROS DE ACOPIO"/>
        <s v="EN PRODUCTOS ALTERNATIVOS PARA LA GENERACIÓN DE SUPLEMENTOS NUTRICIONALES, COMO LA INVESTIGACIÓN QUE EN LA UNACH ESTAN REALIZANDO EN ESTE SENTIDO"/>
        <s v="QUE IMPULSEN EL DESARROLLO DE LOS ACTORES DEL COMERCIO A TASAS PREFERENCIALES, CON LA DISMINUCIÓN DE COSTOS OPERATIVOS"/>
        <s v="PAR LA OBTENCIÓN DE CRÉDITOS DE LA BANCA PÚBLICA Y PRIVADA"/>
        <s v="EN LOS MERCADOS NACIONALES"/>
        <s v="EN SISTEMAS DE GESTIÓN DE CALIDAD, DISEÑO DE PRODUCTOS Y PROCESOS PRODUCTIVOS DE MANERA PERMANENTE, QUE PERMITAN EL MEJORAMIENTO DE LA CALIDAD"/>
        <s v="PARA INSCRIPCIONES EN CATALOGO ELECTRONICO "/>
        <s v="PARA ERRADICAR LA FALTA DE TRANSPARENCIA EN LOS PROCESOS DE CONTRATACION PUBLICA"/>
        <s v="REALICEN PAGOS PUNTUALES A PROVEEDORES Y SE EVITEN REPRESALIAS EN CASOS DE DENUNCIA"/>
        <s v="CUMPLAN LO ESTABLECIDO EN LA LOEPS DE COMPRAS PREFERENTES A INTEGRANTES DE LA EPS"/>
        <s v="QUE PERMITAN AMPLIAR LA COMERCIALIZACION"/>
        <s v="PAQUETES TECNOLOGICOS, QUE PERMITAN MEJORAR PRODUCTIVIDAD DE  AGRICULTORES"/>
        <s v="PRECIOS MINIMOS PAGADOS A PRODUCTORES"/>
        <s v="la metodología con nuevas tecnologías, diseños y materiales"/>
        <s v="para realizar compras o importaciones conjuntas de materia prima"/>
        <s v="que permitan flexibilidad a empresas de contratar personal"/>
        <s v="para medidas y tallajes de prendas de vestir"/>
        <s v="temas técnicos actualizados y de gestión administrativa"/>
        <s v="que permitan generar sinergias con productores para acceder al mercado de consumidores"/>
        <s v="incentivos de mercado, productivos y tributarios"/>
        <s v="con servicios adecuador para la implementación de empresas "/>
        <s v="vinculación para ofrecer por parte de universidaes Asistencia técnica y _x000d_Consultorías en innovación de procesos y productos"/>
        <s v="Através de una propuesta desarrollada por las cámaras de transporte, asociaciones y federaciones."/>
        <s v="Revisón de requisitos y normativa para el otorgamiento de créditos"/>
        <s v="A través de la elaboracion de un reglamento para el efecto por parte de las entidades competentes."/>
        <s v="en el contrato de construcción de las mismas."/>
        <s v="a través de los estudios de vías referentes al transporte en general"/>
        <s v="a través de una actualización del reglamneto."/>
        <s v="de atractivos turísticos"/>
        <s v="facilidades turísticas"/>
        <s v="Con énfasis en el chocho"/>
        <s v="entre sectores que conforman la cadena turística"/>
        <s v=" de fortalecimiento de identidad cultural"/>
        <s v="para encontrar los nichos adecuados"/>
        <s v="del turista que visitan la provincia"/>
        <s v=" para promocionar la oferta turística en la provincia"/>
        <s v="que apoyen a la gestión"/>
        <s v="locales, nacionales e internacionales"/>
        <s v="para obras de infraestructura basica"/>
        <s v="de calidad territorial que promueva la competitividad de los productos tradicionales lojanos"/>
        <s v="para facilitar el acceso a créditos en la banca pública"/>
        <s v="que fomente la articulación entre la academia, sector público y para el sector productivo"/>
        <s v="de desarrollo productivo y empresarial"/>
        <s v="para socializar la normativa para la obtención de notificación sanitaria"/>
        <s v="de la notificación sanitaria"/>
        <s v="que sirvan de orientación para el empresario y emprendedor"/>
        <s v=" a través de capacitaciones"/>
        <s v="para el emprendedor"/>
        <s v="tributaria"/>
        <s v="para la reducción y optimización de trámites "/>
        <s v="para aprovechar el mercado existente"/>
        <s v="de acceso público para búsqueda de proveedores"/>
        <s v="para garantizar materia prima de calidad"/>
        <s v="para cumplimiento de BPM"/>
        <s v="en diseño de plantas de acuerdo a la normativa vigente"/>
        <s v="en función del sector, es decir, diferenciar requisitos de acuerdo al tipo de producción que realiza"/>
        <s v="para ofrecer altos niveles de producción a las grandes empresas que lo requieren"/>
        <s v="con materia prima importada, sin tributos  para reducir costos de producción y aumentar competitividad"/>
        <s v="para promoción y comercialización de productos"/>
        <s v="PARA OPTIMIZAR LA PRODUCCIÓN Y LA COMERCIALIZACIÓN"/>
        <s v="PARA GARANTIZAR EL RENDIMIENTO DE REENCAUCHE"/>
        <s v="CON UNA LÍNEA AÉREA ALTERNATIVA"/>
        <s v="A TRAVÉS DE UNA PLATAFORMA VIRTUAL"/>
        <s v="para potenciar las habilidades del recurso humano operativo y administrativo"/>
        <s v="para mejorar el nivel de calidad en el sector turístico"/>
        <s v="para potenciar el desarrollo turístico y la infraestrucutra hotelera"/>
        <s v="por parte del sector privado con apoyo del sector público"/>
        <s v="para llegar a la mayor parte de la población"/>
        <s v="en la Zonal 3, para reducir la demora y altos costos en la tramitología para la obtención de permisos y notificación sanitaria "/>
        <s v="sobre el adecuado manejo del suero de leche y mitigar o eliminar la contaminación del ambiente"/>
        <s v="para el buen manejo del suero de leche y mitigar o eliminar la contaminación del ambiente"/>
        <s v="las líneas de crédito existentes y condiciones para los emprendedores que requieran acceder a los financiamientos y créditos"/>
        <s v="para fortalecer la comercialización "/>
        <s v="para poseer el apoyo y los vínculos necesarios para mejorar el comercio"/>
        <s v="bajo normas y reglamentos Internacionales y nacionales (INEN) manteniendo la lógica territorial y  que se respete los diferentes tipos de comercios existentes"/>
        <s v="incentivando a la generación de empresas que oferten productos y servicios requeridos en el mercado"/>
        <s v="con tasas diferenciadas para productores de las microempresas, EPS y Artesanos."/>
        <s v="para favorecer a las microempresas, EPS y artesanos que están iniciando sus actividades y tienen problemas crediticios "/>
        <s v="para que las relaciones comerciales en todos los eslabones favorezcan a la actividad y sirvan de base para el planteamiento de un PDyOT (Instrumentos para la planificación de la inversión pública)"/>
        <s v="para prestar el correcto funcionamiento de los operadores económicos"/>
        <s v="que aporte al desarrollo comercial como base del planteamiento del PDyOT"/>
        <s v="para poder determinar el costo en el sector comercial"/>
        <s v="que se aleje de las practicas comerciales  que incrementan los precios arbitrariamente (especulación)y así se fomente la competencia leal"/>
        <s v="sobre requisitos y procesos para formalización y cumplimiento de normativa y reglamentos, para la adecuada aplicación"/>
        <s v="sobre el origen del producto y el cumplimiento de normativa, reglamentos y políticas tributarias y laborales"/>
        <s v="sobre los beneficios de acceder a la formalidad"/>
        <s v="en el faenado, facturación y trasporte de pieles en todos los camales del país"/>
        <s v="para agilitar trámites y requisitos muy exigentes que existe actualmente cuando hay escases de este producto"/>
        <s v="por parte del GAD de Ambato, lo que permitirá planificar a largo plazo inversiones de infraestructura del sector privado"/>
        <s v="en la crianza y faenamiento de ganado para el mejor cuidado del cuero"/>
        <s v="con el fin de evitar daños en las pieles"/>
        <s v="para sector productivo, para tener mayor rentabilidad y por lo tanto generar mas empleo"/>
        <s v="para determinar la capacidad que tiene la producción nacional y así aumentar el VAE"/>
        <s v="para prohibir la imposición de compra de buses importados en la renovación o ingreso de nuevos buses"/>
        <s v="para la renovación de buses de origen nacional"/>
        <s v="para chasises"/>
        <s v="para evitar perdidas en el proceso de producción, para igualar el costo  de los buses importados"/>
        <s v=" para fortalecer la calidad de los servicios turísticos"/>
        <s v="para conseguir una consolidación a Tungurahua como destino turístico"/>
        <s v="para medir el sector turístico, controlarlo y mejorar"/>
        <s v="para incentivar el fomento de actividad turística"/>
        <s v="para que aumente la demanda de turistas nacionales e internacionales"/>
        <s v="para generar sinergias y evitar desperdicio de recursos"/>
        <s v="para evitar el derrame de petróleo en los ríos y mares de la provincia"/>
        <s v="considerando el cambio de combustible de gasolina a diesel, cambio de embarcaciones"/>
        <s v="que permitan tener mayor control en altamar, estrategias para identificar rutas de acceso seguras, inspecciones constantes en embarcaciones y implementar control satelital para fortalecer la seguridad marítima en embarcaciones"/>
        <s v="especialmente de motores y fibras."/>
        <s v="en diferentes productos, recuperando los desperdicios como subproductos de alto valor comercial."/>
        <s v="con el equipamiento necesario, que abastezcan de hielo a los pescadores, generando oportunidades para innovar procesos que protejan y garanticen que el producto se mantenga en buen estado, cumpliendo los estándares de calidad."/>
        <s v="respecto al acceso a financiamiento"/>
        <s v="en la implementación y equipamiento de piscinas"/>
        <s v="EN ELCONTROL DE PLAGAS Y ENFERMEDADES "/>
        <s v="CON MAYOR APOYO DEL MINISTERIO DE AGRICULTURA Y GANADERÍA, QUE PERMITAN MEJORAR LOS PRECIOS DE PRODUCCIÓN"/>
        <s v="ESTABLECIENDO NORMAS DE CALIDAD"/>
        <s v="CONVOCADOS POR EL GAD PROVINCIAL Y EL MIPRO QUE PERMITAN MEJORAR LA ASISTENCIA TÉCNICA EN TERRITORIO, EXISTENTE EN EL SECTOR PRODUCTIVO"/>
        <s v="CONVOCADOS POR EL GAD PROVINCIAL Y EL MIPRO QUE PERMITAN MEJORAR LA TRAMITOLOGÍA EN TERRITORIO, EXISTENTE EN EL SECTOR PRODUCTIVO"/>
        <s v="PARA BUSCAR FINANCIAMIENTOS EN LAS ONG EN FORMA DIRECTA"/>
        <s v="A LA PRODUCCION DE COCO DE LA ZONA NORTE DE ESMERALDAS"/>
        <s v="EL CONTROL DE ENFERMEDADES DEL GANADO VACUNO "/>
        <s v="PARA DENUNCIAS DE CONTRABANDO"/>
        <s v="ESPECIALMENTE ALIÑOS"/>
        <s v="COMO CONSECUENCIA DE LAS PERDIDAS POR ENFERMEDADES DE LOS CULTIVOS"/>
        <s v="considerando eliminar tiempos de experiencia de las asociaciones"/>
        <s v="nacionales e internacionales para EPS y Artesanos"/>
        <s v="para verificar el cumplimiento de requisitos mínimos a quienes se registren en el catálogo del SERCOP "/>
        <s v="de Super Cias, INEN, SEPS, Comercio Exterior, y otras requeridas en  Esmeraldas"/>
        <s v="para las empresas que participen en procesos de contratación"/>
        <s v="para refinería de Esmeraldas y FLOPEC"/>
        <s v="en la adquisición de uniformes"/>
        <s v="con el fin de que se evite que las IP utilicen este proceso para evadir."/>
        <s v="con el fin de reactivar la economía local"/>
        <s v="que permita dinamizar el circulante de capital."/>
        <s v="para el sector de construcción"/>
        <s v="para la importación de materia prima y maquinaria como artesanos, para productos textiles"/>
        <s v="DE OCUPACION DE GALPONES EN EL PUERTO, SOLICITANDO QUE SE DE UN COMODATO, para la industria textil"/>
        <s v="acercamientos para el financiamiento de proyectos para la industria textil"/>
        <s v="PARA QUE LAS EMPRESAS mejoren la comercialización de PRODUCTOS DE CACAO (PARROQUIA LAGARTO, CANTON RIOVERDE y Cantón Esmeraldas). Esta actividad apoyada por PRO ECUADOR Y COMERCIO EXTERIOR."/>
        <s v="LOS PRODUCTOS DE CACAO (PARROQUIA LAGARTO, CANTON RIOVERDE y Cantón Esmeraldas)."/>
        <s v="para el procesamiento de cacao y procesos alternativos con tecnologías y acompañamiento de la academia"/>
        <s v="en buenas prácticas agrícolas en PRODUCTOS DE CACAO (PARROQUIA LAGARTO, CANTON RIOVERDE y Cantón Esmeraldas), con acercamiento de certificadoras acreditadas, para su IMPLEMENTACION POR PARTE DE LOS PRODUCTORES"/>
        <s v="CON DISPONIBILIDAD DE TERRENOS QUE PERMITA CONTAR CON UNA INDUSTRIA LOCAL PARA EL PROCESAMIENTO DE CACAO (PARROQUIA LAGARTO, CANTON RIOVERDE y Cantón Esmeraldas)."/>
        <s v="DIRIGIDO E INCENTIVANDO A LA AGROINDUSTRIA E INDUSTRIA MADERERA MEDIANTE ALIANZA PÚBLICO PRIVADA"/>
        <s v="CON UN TRABAJO ARTICULADO CON LA MANCOMUNIDAD DEL NORTE, CONSIDERANDO LA ATRACCIÓN DE INVERCIÓN NACIONAL Y EXTRANJERA"/>
        <s v="DENTRO DEL PLAN DE DESARROLLO Y ORDENAMIENTO TERRITORIAL PROVINCIAL"/>
        <s v="PARA QUE ARTICULADO CON OTRAS INSTITUCIONES,  CAPACITE EN LA GENERACIÓN DE PRODUCTOS TEXTILES CON INNOVACIÓN (PARROQUIA ROCAFUERTE)"/>
        <s v="PARA QUE SE DE EN COMODATO UN BIEN PÚBLICO SIN USO PARA EL SECTOR TEXTIL, SIENDO UN ESPACIO ALTERNATIVO EL CENTRO INFANTIL DEL BUEN VIVIR (PARROQUIA ROCAFUERTE)"/>
        <s v="PARA DIFERENTES PRODUCTOS DE ALIMENTOS PROCESADOS INNOVADORES,  CON MATERIAS PRIMAS DE LA PARROQUIA (ROCAFUERTE)"/>
        <s v="en cuanto a precios de alimentos"/>
        <s v="para la creación de nuevos espacios turísticos que permita evitar la monopolización del sector"/>
        <s v="a la población en general"/>
        <s v="para impulsar la promoción del sector en la provincia"/>
        <s v="para el sector productivo de la zona"/>
        <s v="interinstitucional con entidades públicas y privadas para generar nuevos productos"/>
        <s v="de las entidades locales para fomentar una cultura de consumo local "/>
        <s v="a nivel nacional e internacional"/>
        <s v="con la colaboración de los agentes productivos"/>
        <s v="a los agentes productivos locales"/>
        <s v=" de transparencia de la información"/>
        <s v="orientada a las necesidades locales"/>
        <s v="de cadena asociativa"/>
        <s v="productivos locales"/>
        <s v="interinstitucional "/>
        <s v="local y zonal"/>
        <s v="asociativo local"/>
        <s v="para las industrias locales que requieren de financiamiento"/>
        <s v="que son necesarios para  a la creación de empresas o emprendimientos"/>
        <s v="a industrias locales"/>
        <s v="articulando a la academia al sector público, privado y academia."/>
        <s v="para los productos textiles elaborados en la región"/>
        <s v="mediante operativos de control eficientes"/>
        <s v="que permita  generar procesos productivos de materias primas para proveer la demanda nacional"/>
        <s v="a la industria local"/>
        <s v="sin requisitos que son imposibles de alcanzar"/>
        <s v="con apoyo del gobierno a través de financiamiento"/>
        <s v="que permita acceder a mercados locales e internacionales con productos de calidad"/>
        <s v="para la distribución de materiales recolectados"/>
        <s v="para estabilizar los valores de los elementos recolectados"/>
        <s v="líneas de distribución con las empresas más grandes."/>
        <s v="sobre temas de Gestión de Riesgos"/>
        <s v="PARA  QUE LOS RECURSOS SE UTILICEN DE MANERA RESPONSABLE "/>
        <s v="que contenga UN CATALOGO ZONAL CON LAS DIFERENTES INDUSTRIAS / EMPRESAS EXISTENTES EN LA PROVINCIA"/>
        <s v="para que puedan apoyar en el desarrollo de la economía local "/>
        <s v="para proporcionar a las empresas datos necesarios para adquirir convenios"/>
        <s v="para mejorando la calidad (protegiendo a la producción local)"/>
        <s v="para la importación de productos de cuero"/>
        <s v="para fomentar el turismo de la zona, vinculando a ACTORES QUE TENGA CONOCIMIENTO SOBRE EL TEMA.                             INVITAR A PRODUCTORES PARA MEDIR SU COMPETENCIA A NIVEL DE LOS DEMAS PRODUCTORES"/>
        <s v="para tener mejor calidad en los productos y mayor aceptación en el mercado"/>
        <s v="en Cotacachi"/>
        <s v="HACERLES PARTICIPE PARA LA ENTREGA DE INSUMOS / PROVEER A LOS GADS"/>
        <s v="para realizar ruedas de negocios de productores locales"/>
        <s v="para BAJAR ARANCELES a fin de PODER ADQUIRIR LA MATERIA PRIMA"/>
        <s v="CON ARANCELES ACCESIBLES PARA LOS PEQUEÑOS PRODUCTORES"/>
        <s v="CALIFICANDO A LOS PRODUCTORES PARA ACCEDER A CREDITOS"/>
        <s v="para así ser competitivos en el mercado local y nacional"/>
        <s v="mediante la acreditación de normas técnicas  y certificaciones de calidad"/>
        <s v=" con el fin de ganar competitividad en el mercado local "/>
        <s v="que permita un mayor  acceso a servicios básicos"/>
        <s v="con todas las instituciones públicas, para mejorar el encadenamiento con todas la instituciones para publicidad del turismo."/>
        <s v="de educación  en temas  ambientales"/>
        <s v="para mejorar el acceso."/>
        <s v="sobre estructuración de costos y producción eficiente"/>
        <s v="de publicidad turistica y gastonomia "/>
        <s v="de promocion y publicidad para el sector turistico"/>
        <s v="como una herramienta para fomentar la competitividad"/>
        <s v=" en el sistema de gestión de riesgos "/>
        <s v="de acuerdo a su área geográfica "/>
      </sharedItems>
    </cacheField>
    <cacheField name="INSTRUMENTOS NECESARIOS _x000d_(medio para cumplir el objetivo )" numFmtId="0">
      <sharedItems containsBlank="1" count="48">
        <s v="Desarrollo del proyecto"/>
        <s v="Asistencia técnica"/>
        <s v="Personal adecuado"/>
        <s v="Acuerdo"/>
        <s v="Tecnología"/>
        <s v="Convenios"/>
        <s v="Financiamiento"/>
        <s v="Ley"/>
        <s v="Reglamento"/>
        <s v="Tratado comercial"/>
        <s v="Infraestructura"/>
        <s v="ASISTENCIA TECNICA"/>
        <s v="TRATADO COMERCIAL, ASISTENCIA TÉCNICA, INSUMOS, LEYES Y REGLAMENTOS."/>
        <s v="Intervención zonal"/>
        <s v="Insumos"/>
        <s v="Ejecución del proyecto"/>
        <s v="Convenios "/>
        <s v="Precios"/>
        <s v="Política pública"/>
        <s v="Convenio de revision "/>
        <s v="Ordenanzas "/>
        <s v="Big data"/>
        <s v="Recursos asignados"/>
        <s v="Contratación pública"/>
        <s v="Asociatividad,"/>
        <m/>
        <s v="Logística  "/>
        <s v="Desarrollo del proyecto, Ejecución del proyecto"/>
        <s v="Incentivos tributarios"/>
        <s v="Financiamiento, Recursos asignados, Tecnología"/>
        <s v="Asistencia técnica, Desarrollo del proyecto"/>
        <s v="Asistencia Técnica, Financiamiento, Inversión"/>
        <s v="Acuerdo, Asistencia Técnica, Tratado Comercial"/>
        <s v="Acuerdo, Asistencia técnica, Intervención zonal, Reglamento"/>
        <s v="Asistencia Técnica, Desarrollo del proyecto, Ejecución del proyecto"/>
        <s v="Asistencia técnica, Reglamento"/>
        <s v="Política pública, acuerdos"/>
        <s v="Reglamento, Tecnología"/>
        <s v="Acuerdo, Política Pública"/>
        <s v="Tecnología, Infraestructura "/>
        <s v="Financiamiento "/>
        <s v="Desarrollo del proyecto, financiamiento"/>
        <s v="ASOCIATIVIDAD"/>
        <s v="Convenio, Intervención zonal, Recursos asignados"/>
        <s v="DESARROLLO DE PROYECTOS "/>
        <s v="Convenio"/>
        <s v="Asignación de Recursos"/>
        <s v="Desarrollo de Proyecto"/>
      </sharedItems>
    </cacheField>
    <cacheField name="CLASIFICACIÓN EMPRESA RELACIONADA" numFmtId="0">
      <sharedItems/>
    </cacheField>
    <cacheField name="AMBITO _x000d_(DE LA PROPUESTA)" numFmtId="0">
      <sharedItems count="17">
        <s v="Fortalecimiento del sector exportador"/>
        <s v="Fomento de la producción nacional"/>
        <s v="Simplificación de trámites"/>
        <s v="Impulso a las alianzas público privadas"/>
        <s v="Inversión en iniciativas productivas nacionales"/>
        <s v="Generación de empleo"/>
        <s v="Cumplimiento de la transparencia fiscal"/>
        <s v="Seguridad, regulación y control en la producción"/>
        <s v="Crédito y financiamiento productivo"/>
        <s v="Impulso al cambio de la matriz productiva"/>
        <s v="Promoción del consumo responsable"/>
        <s v="Atracción de la inversión extranjera directa"/>
        <s v="Mejora y control en la planificación y actividades de los gobiernos locales"/>
        <s v="Necesidad de análisis, mejora o creación de políticas públicas, normativas, resoluciones u otra base legal existente"/>
        <s v="Acceso a financiamiento o crédito"/>
        <s v="Optimización y simplificación tributaria"/>
        <s v="Buenas prácticas de gestión ambiental"/>
      </sharedItems>
    </cacheField>
    <cacheField name="RESPONSABLE DE EJECUCIÓN" numFmtId="0">
      <sharedItems containsBlank="1"/>
    </cacheField>
    <cacheField name="CO-RESPONSABLES DE EJECUCIÓN" numFmtId="0">
      <sharedItems containsBlank="1"/>
    </cacheField>
    <cacheField name="TIPO DE EMPRESA" numFmtId="0">
      <sharedItems count="7">
        <s v="Microempresa, Empresa Pequeña, Empresa Mediana, Empresa Grande, EPS, Artesano"/>
        <s v="Empresa Pequeña "/>
        <s v="Comité Cívico"/>
        <s v="Empresa Grande"/>
        <s v="Empresa Mediana"/>
        <s v="Transversal "/>
        <e v="#N/A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JAIME" refreshedDate="43081.457151504626" createdVersion="4" refreshedVersion="4" minRefreshableVersion="3" recordCount="308">
  <cacheSource type="worksheet">
    <worksheetSource ref="A1:Q309" sheet="Consolidado Mesas v3.0" r:id="rId2"/>
  </cacheSource>
  <cacheFields count="17">
    <cacheField name="PROVINCIA" numFmtId="0">
      <sharedItems count="8">
        <s v="CARCHI"/>
        <s v="EL ORO"/>
        <s v="CHIMBORAZO"/>
        <s v="LOJA"/>
        <s v="TUNGURAHUA"/>
        <s v="ESMERALDAS"/>
        <s v="IMBABURA"/>
        <s v="MANABÍ"/>
      </sharedItems>
    </cacheField>
    <cacheField name="GRUPO" numFmtId="0">
      <sharedItems count="6">
        <s v="AGROINDUSTRIA"/>
        <s v="TURISMO"/>
        <s v="TRANSPORTE"/>
        <s v="COMERCIO"/>
        <s v="INDUSTRIA"/>
        <s v="ACUACULTURA"/>
      </sharedItems>
    </cacheField>
    <cacheField name="ESLABON DE LA CADENA PRODUCTIVA" numFmtId="0">
      <sharedItems/>
    </cacheField>
    <cacheField name="ESLABON CADENA (AJUSTADO)" numFmtId="0">
      <sharedItems count="5">
        <s v="Mercado"/>
        <s v="Proceso"/>
        <s v="Insumo"/>
        <s v="Producto"/>
        <s v="Proveedores"/>
      </sharedItems>
    </cacheField>
    <cacheField name="PROBLEMÁTICA " numFmtId="0">
      <sharedItems longText="1"/>
    </cacheField>
    <cacheField name="PROPUESTA SOLUCIÓN_x000d_(VERBO)" numFmtId="0">
      <sharedItems/>
    </cacheField>
    <cacheField name="VERBO" numFmtId="0">
      <sharedItems count="88">
        <s v="Incentivar"/>
        <s v="Fomentar"/>
        <s v="Crear"/>
        <s v="Establecer "/>
        <s v="Articular"/>
        <s v="Reactivar"/>
        <s v="Regular"/>
        <s v="Comprar"/>
        <s v="Implementar"/>
        <s v="Identificar"/>
        <s v="Realizar"/>
        <s v="Gestionar"/>
        <s v="Socializar"/>
        <s v="Generar"/>
        <s v="Invertir"/>
        <s v="Dotar"/>
        <s v="Controlar"/>
        <s v="Desarrollar"/>
        <s v="Acceder"/>
        <s v="Capacitar"/>
        <s v="Disminuir"/>
        <s v="Estandarizar"/>
        <s v="Especializar"/>
        <s v="Optimizar"/>
        <s v="Ofrecer"/>
        <s v="Proponer"/>
        <s v="Revisar"/>
        <s v="Aplicar"/>
        <s v="Diseñar"/>
        <s v="Mantener"/>
        <s v="Mejorar"/>
        <s v="Difundir"/>
        <s v="Utilizar"/>
        <s v="Derogar"/>
        <s v="Flexibilizar"/>
        <s v="Ejecutar"/>
        <s v="Contemplar"/>
        <s v="Actualizar"/>
        <s v="Segmentar"/>
        <s v="Promocionar "/>
        <s v="Asginar"/>
        <s v="Reducir"/>
        <s v="Conformar"/>
        <s v="Refinanciar"/>
        <s v="Digitalizar"/>
        <s v="Fortalecer "/>
        <s v="Otorgar"/>
        <s v="Coordinar"/>
        <s v="Ajustar"/>
        <s v="Organizar"/>
        <s v="Permitir"/>
        <s v="Aumentar"/>
        <s v="Desconcentrar"/>
        <s v="Exigir"/>
        <s v="Simplificar"/>
        <s v="Reformar"/>
        <s v="Suscribir"/>
        <s v="Clasificar"/>
        <s v="Aperturar"/>
        <s v="Incluir"/>
        <s v="Elaborar"/>
        <s v="Reglamentar"/>
        <s v="Analizar"/>
        <s v="Invitar"/>
        <s v="Comerciar"/>
        <s v="Presentar"/>
        <s v="Dar"/>
        <s v="Formular"/>
        <s v="Verificar"/>
        <s v="Apoyar"/>
        <s v="Producir "/>
        <s v="Trabajar"/>
        <s v="Cambiar"/>
        <s v="Adecuar"/>
        <s v="Hacer"/>
        <s v="Planificar"/>
        <s v="Priorizar"/>
        <s v="Tomar"/>
        <s v="Adquirir"/>
        <s v="Construir"/>
        <s v="Proporcionar"/>
        <s v="Enlazar"/>
        <s v="Obtener"/>
        <s v="Nutrir"/>
        <s v="Motivar"/>
        <s v="Ordenar"/>
        <s v="Acompañar"/>
        <s v="Diferenciar"/>
      </sharedItems>
    </cacheField>
    <cacheField name="PROPUESTA SOLUCIÓN_x000d_(SUJETO)" numFmtId="0">
      <sharedItems count="293">
        <s v="la producción y diversificación de productos orgánicos "/>
        <s v="asistencias técnicas dirigidas"/>
        <s v=" plantas procesadoras"/>
        <s v="una hoja de ruta de seguimiento"/>
        <s v="campañas de producción"/>
        <s v="una campaña de promoción"/>
        <s v="la ejecución de proyectos"/>
        <s v="una app que identifique sectores turísticos y gastronomia tradicional"/>
        <s v="Aeropuerto"/>
        <s v="zona de aforo en la provicnia"/>
        <s v="la Ley de zonas deprimidas"/>
        <s v="la contratación de mano de obra extranjera calificada"/>
        <s v="Productos agricolas a los productores locales"/>
        <s v="un centro de acopio en la provincia del carchi"/>
        <s v="la demanda nacional e internacional "/>
        <s v="CAPACITACIÓN EN EL MANEJO DE LA PLATAFORMA DE COMPRAS PUBLICAS"/>
        <s v="SOCIALIZACIONES SOBRE IMPORTACIÓN Y EXPORTACIONES  DE PRODUCTOS "/>
        <s v="la normativa Nro.MAG 2017 12 ANP "/>
        <s v="a los proveedores de larvas"/>
        <s v="investigación sobre factores que inciden en la mala producción de larvas, genética y manejo del camaron,"/>
        <s v="los resultados de investigaciones"/>
        <s v="los criterios técnicos de otorgación de cupos "/>
        <s v="en reconversión en el uso de energia para el acceso a redes eléctricas "/>
        <s v="entre instituciones del estado, fuerza naval y policia"/>
        <s v="de permisos para portar armas al sector acuacultor "/>
        <s v="los centros de acopio de marisco "/>
        <s v="infraestructura, maquinaria y equipamiento, "/>
        <s v="una ventanilla unica empresarial "/>
        <s v="proyectos de vinculación"/>
        <s v="Intermediarios, Comercializadoras"/>
        <s v="líneas de créditos accesibles"/>
        <s v="A CRÉDITOS RÁPIDOS, CON MEJORES TASAS (HASTA DEL 6%) Y A LARGO PLAZO,"/>
        <s v="UNA GUIA DEL EMPRENDEDOR "/>
        <s v="EN GENERACIÓN DE VALOR  AGREGADO"/>
        <s v="EN TEMAS DE MARKETING"/>
        <s v="documentación y tiempos de espera"/>
        <s v="procesos "/>
        <s v="tasas"/>
        <s v="asesoramiento a los industriales  de técnicos especializados "/>
        <s v="la comunicación"/>
        <s v="laboratorios certificados y acreditados"/>
        <s v="que se considere prioridad"/>
        <s v="alinzas público privada"/>
        <s v="proyectos y estudios de viabilidad"/>
        <s v="un estudio de mercado"/>
        <s v=" los términos y condiciones de la concesión del puerto Bolivar"/>
        <s v="campañas de difusión sobre turismo "/>
        <s v="capacitaciones"/>
        <s v="planes de manejo ambiental "/>
        <s v="inventarios"/>
        <s v="capacitaciones "/>
        <s v="rutas turísticas temáticas"/>
        <s v="una aplicación "/>
        <s v="herramientas de marketing turístico"/>
        <s v="un logo identificativo"/>
        <s v="CANALES DE RIEGO"/>
        <s v="LAS VIAS DE COMUNICACIÓN"/>
        <s v="COBERTURA Y DISPONIBIIDAD DEL SERVICIO ELECTRICO "/>
        <s v="COSTO DE ENERGÍA ELECTRICA"/>
        <s v="INFORMACIÓN DE LINEAS DE CREDITO "/>
        <s v="LOS SERVICIOS E INVESTIGACIONES "/>
        <s v="EN MERCADOS"/>
        <s v="CAMPAÑAS Y POLITICAS PÚBLICAS "/>
        <s v="A EMPRESAS Y ORGANIZACIONES DE PRODUCTORES"/>
        <s v="A EMPRESAS, ORGANIZACIONES DE PRODUCTORES Y DOCENTES"/>
        <s v="CAMPAÑA DE CONSUMO"/>
        <s v=" POLITICAS DE CONTROL E INFORMACIÓN DE PRECIOS"/>
        <s v="DESECHOS AGROINDUTRIALES"/>
        <s v="LINEAS DE CRÉDITO"/>
        <s v="TRÁMITES Y REQUISITOS "/>
        <s v="ORIGEN DE PRODUCTOS IMPORTADOS"/>
        <s v="A EMPRESAS Y ASOCIACIONES DE PRODUCTORES"/>
        <s v="REQUISITOS DE OFERENTE"/>
        <s v="PROCESO DE ADJUDICACIÓN Y ASIGNACION DE ORDENES DE PRODUCCIÓN"/>
        <s v="QUE LAS INSTITUCIONES DEL ESTADO"/>
        <s v="QUE LAS INSTITUCIONES DEL ESTADO Y GRANDES SUPERFICIES"/>
        <s v="ESPACIOS FISICOS Y VIRTUALES"/>
        <s v="EN PRODUCTORES AGRÍCOLAS"/>
        <s v="en la construcción"/>
        <s v="grupos asociativos"/>
        <s v="nuevos contratos laborales"/>
        <s v="una norma técnica"/>
        <s v="a productores"/>
        <s v="aliados de distribución y comercialización"/>
        <s v="para mipymes y EPS"/>
        <s v="parque industrial"/>
        <s v="con mipymes y EPS"/>
        <s v="las resoluciones ANT en base a la ley Orgánica de Transporte"/>
        <s v="el acceso al crédito, buró de crédito"/>
        <s v="el control del manejo interno de precios y acciones"/>
        <s v="el mantenimiento y considerar la concesión  de vías"/>
        <s v="un plan de movilidad técnico"/>
        <s v="pesos y medidas desde el inicio de la cadena de transporte"/>
        <s v=" inventario "/>
        <s v="en territorio"/>
        <s v="La ruta de granos andinos"/>
        <s v="alianzas estratégicas "/>
        <s v="programas"/>
        <s v="mercados"/>
        <s v="el perfil "/>
        <s v="estratégias de alianzas"/>
        <s v="soluciones informáticas  "/>
        <s v="eventos "/>
        <s v="recursos prespuestarios"/>
        <s v="una marca"/>
        <s v="tramitología"/>
        <s v="una mesa técnica"/>
        <s v="una unidad"/>
        <s v="el costo"/>
        <s v="procedimientos y normativas para emprender "/>
        <s v="las organizaciones de emprendedores"/>
        <s v="créditos accesibles"/>
        <s v="la cultura "/>
        <s v="entre instituciones públicas"/>
        <s v="una fuerte actividad comercial con el mercado del norte del Perú"/>
        <s v="una base de datos virtual"/>
        <s v="capacitación y especialización"/>
        <s v="asesoría técnica especializada en normativa vigente"/>
        <s v="capacitación "/>
        <s v="normativa vigente"/>
        <s v="a las asociaciones existentes"/>
        <s v="la elaboraciòn de  productos textiles"/>
        <s v="una marca local"/>
        <s v="EL SISTEMA VIAL INTERPARRIOQUIAL E INTERCANTONAL "/>
        <s v="EN EL PROGRAMA &quot;REUSA LLANTA&quot; Y A LA NORMATIVA DE CALIDAD SOBRE REENCAUCHE ISO9001 -2008 "/>
        <s v="DE LOS VUELOS PARA LA DEMANDA INSATISFECHA"/>
        <s v="LA ATENCIÓN AL USUARIO A NIVEL NACIONAL"/>
        <s v="la capacitación"/>
        <s v="el cumplimiento de políticas públicas"/>
        <s v="los recursos económicos"/>
        <s v="una oferta de servicios "/>
        <s v="esfuerzos colectivos de promoción turística"/>
        <s v="la capacidad Operativa del ARCSA"/>
        <s v="a los trabajadores y propietarios de las plantas de procesamiento de leche "/>
        <s v="campañas de concientización sobre buenas practicas en el manejo del suero de leche"/>
        <s v="por parte de las entidades bancarias, empresa pública y empresa privada "/>
        <s v="encadenamientos productivos y relaciones de comercio "/>
        <s v="Alianzas Publico-Privadas (APP) entre los productores y entidades del estado"/>
        <s v="auditorías de regulación y control de calidad "/>
        <s v="espacios de mercado   "/>
        <s v="líneas de crédito direccionadas a la actividad comercial  "/>
        <s v="análisis y mapeos de los diferentes casos "/>
        <s v="y aplicar un plan de comercialización "/>
        <s v="y aplicar un plan de comercialización cantonal que se base en el criterio de dar formalidad a la actividad comercial en todos sus niveles"/>
        <s v="participativamente una agenda territorial "/>
        <s v="en asistencia técnica hacia el desarrollo de políticas de mercadeo, competitividad y  apertura de mercados"/>
        <s v="espacios de promoción que desarrollen_x000d_fidelidad al producto local, respeto por el comerciante y  cultura de precios"/>
        <s v="a comerciantes y productores"/>
        <s v="a comerciantes de sectores populares y artesanales"/>
        <s v="un proceso de control integrado nacional"/>
        <s v="proceso de importación de pieles"/>
        <s v="el Plan de Desarrollo y Ordenamiento Territorial"/>
        <s v="en metodologías de buenas prácticas pecuarias"/>
        <s v="sistemas de obstáculos de ganado, prohibiendo el uso de alambre de púas "/>
        <s v="políticas y/o acuerdos para disminuir las tarifas de energía (diesel y electricidad)"/>
        <s v="un análisis técnico "/>
        <s v="estatutos de cooperativas de transporte"/>
        <s v="Líneas de crédito para el sector de transportistas"/>
        <s v="políticas públicas para exonerar el pago de aranceles"/>
        <s v="el trámite de verificación y homologación de carrocerías"/>
        <s v="a los actores sobre la normativa y calidad de servicio"/>
        <s v="inventarios de atractivos turísticos"/>
        <s v="espacios, infraestructura, y productos de atractivos turísticos"/>
        <s v="proyectos y metodologías para el levantamiento de información turística"/>
        <s v="análisis para la creación de políticas públicas "/>
        <s v="Campañas de difusión sobre los potenciales atractivos turísticos de la provincia"/>
        <s v="Alianzas Publico-Privadas (APP) entre actores del sector "/>
        <s v="una plan de  contingencia"/>
        <s v="un proyecto de factibilidad para disminuir la inseguridad en la pesca "/>
        <s v="un convenio entre fuerzas armadas y los pescadores"/>
        <s v="costos de los equipos de pesca,"/>
        <s v="plantas de procesos de transformación de vísceras de maríscos"/>
        <s v="una planta de hielo en marquetas"/>
        <s v="asistencia técnica a los emprendedores"/>
        <s v="asistencia técnica"/>
        <s v="AL SECTOR PRODUCTIVO DE CACAO"/>
        <s v="LA ASOCIATIVIDAD  DEL SECTOR AGROINDUSTRIAL"/>
        <s v="POR LA CALIDAD DEL CACAO"/>
        <s v="LAS MESAS PRODUCTIVAS"/>
        <s v="PROYECTOS DE INVERSION "/>
        <s v="VALOR AGREGADO"/>
        <s v="COMO POLITICA DE ESTADO"/>
        <s v="UN CALL CENTER "/>
        <s v="EN LOS PROCESOS DE ELABORACIÓN DE ALIMENTOS"/>
        <s v="CRÉDITOS VENCIDOS EN BAN ECUADOR"/>
        <s v="los requisitos de créditos productivos a actores de la EPS"/>
        <s v="líneas de crédito"/>
        <s v="inspecciones minuciosas "/>
        <s v="Oficinas técnicas provinciales"/>
        <s v="límites de capital y trabajadores"/>
        <s v="fichas técnicas de indumentaria"/>
        <s v="restricciones de participación a oferentes de otras provincias"/>
        <s v="el proceso de ferias inclusivas"/>
        <s v="el puerto comercial de Esmeraldas"/>
        <s v="el aporte al IESS diferenciado"/>
        <s v="catálogos inclusivos"/>
        <s v="FINANCIAMIENTO"/>
        <s v="UNA PROPUESTA "/>
        <s v="con entidades financieras público-privada"/>
        <s v=" A LAS EMBAJADAS Y CANCILLERÍAS"/>
        <s v="MEDIANTE RUEDA DE NEGOCIOS INTERNACIONALES"/>
        <s v="UNA ESCUELA DE AGROINDUSTRIAS"/>
        <s v="UN PARQUE INDUSTRIAL "/>
        <s v="INDUSTRIAS FALTANTES "/>
        <s v="PROYECTOS PRODUCTIVOS LOCALES Y CONVENIOS"/>
        <s v="UNA PROPUESTA AL MIPRO"/>
        <s v="UNA PROPUESTA AL GAD PROVINCIAL O MUNICIPAL"/>
        <s v=" ALTERNATIVAS PRODUCTIVAS EN LA PARROQUIA"/>
        <s v="medios de control "/>
        <s v="la tramitologia"/>
        <s v="campañas de concientización "/>
        <s v="la oferta turística"/>
        <s v="estudios de mercado"/>
        <s v="el fortalecimiento "/>
        <s v="la organización"/>
        <s v="nuevos Mercados"/>
        <s v="los nuevos productos"/>
        <s v="seguimiento"/>
        <s v="la normativa púbica vigente"/>
        <s v="la investigación"/>
        <s v="estrategia"/>
        <s v="a los emprendedores"/>
        <s v="la colaboración y participación"/>
        <s v="el sector productivo"/>
        <s v="del trabajo"/>
        <s v="posible disminución de tasas de interés ( rango de 4 y 5%)"/>
        <s v="los procesos de Tramitología "/>
        <s v="cupos de Importacion"/>
        <s v="planes de promoción para la producción local"/>
        <s v="un plan de promoción y publicidad"/>
        <s v="mecanismos para reducir el contrabando en la provincia"/>
        <s v="acompañamiento técnico a productores locales"/>
        <s v="una política pública que permita entregar los bienes improductivos del Estado"/>
        <s v="nuevos medios de financiamiento accesibles para empresarios y emprendedores"/>
        <s v="a la creación de centros de emprendimiento empresariales universitarios"/>
        <s v="acompañamiento técnico a productores"/>
        <s v="un acercamiento con empresas fundidoras de la zona"/>
        <s v="la tabla de valores para la empresas"/>
        <s v="con las pequeñas empresas (considerando su asociación)"/>
        <s v="planes de capacitación a empresas "/>
        <s v="Convenios para el uso racional del agua"/>
        <s v="convenios para el uso adecuado del suelo e insumos"/>
        <s v="BANCO / BOLETINES DE INFORMACION EN LA ZONA 1"/>
        <s v="Iniciativas de Inversión para emprendedores "/>
        <s v="Formas de trabajo con los empresarios "/>
        <s v="los precios de los productos"/>
        <s v="una política pública "/>
        <s v="en la mejora de productos"/>
        <s v="proyecto para generar lugares de estacionamiento "/>
        <s v="GADS - PREFECTURA - GOBIERNO NACIONAL"/>
        <s v="Mesas de Trabajo con GADS,  Prefecturas y Gobierno Nacional"/>
        <s v="MYPIMES - MIPRO "/>
        <s v="ACUERDOS PARA IMPORTACIONES"/>
        <s v="Iniciativas de Inversión"/>
        <s v="automotores con calidad certificada"/>
        <s v="La producción y calidad de productos de artesanías"/>
        <s v="productos que cumplan con certificaciones de calidad "/>
        <s v="un proyecto  de mejoramiento"/>
        <s v="en conjunto "/>
        <s v="el modelo "/>
        <s v="las vías existentes "/>
        <s v="a productores y comerciantes"/>
        <s v="una alianza pública y privada"/>
        <s v="un plan"/>
        <s v="normativa vigente de punto verde "/>
        <s v="una política  integral "/>
        <s v="el turismo"/>
        <s v="PROGRAMA DE CAPACITACION, MONITOREO Y CERTIFICACIÓN"/>
        <s v="UN PROGRAMA DE INVERSIONES DEL SECTOR PRIVADO"/>
        <s v="PUNTOS TURISTICOS "/>
        <s v="SERVICIOS BASICOS "/>
        <s v="UN PLAN DE SEGURIDAD LOCAL TURISTICA"/>
        <s v="UN PLAN DE SEÑALETICA INTEGRAL"/>
        <s v="COMITÉS INTERINTITUCIONALES PUBLICOS y PRIVADOS"/>
        <s v="ACCIONES HACIA ADENTRO DE LA INDUSTRIA TURISTICA"/>
        <s v="A LOS HABITANTES DE LOS SECTORES CON POTENCIAL TURÍSTICO"/>
        <s v="camiones refrigerados"/>
        <s v="infraestructura productiva"/>
        <s v="espigón para la comunidad pesquera artesanal "/>
        <s v="conocimientos tecnicos "/>
        <s v="proyectos de agricultura"/>
        <s v="una refineria de desechos"/>
        <s v="las tierras"/>
        <s v="aranceles"/>
        <s v="a los agricultores"/>
        <s v="centros de acopio"/>
        <s v="pólizas de seguros"/>
        <s v="mesas de trabajo conjuntas con instituciones involucradas"/>
        <s v="a los técnicos en sus ramas y contratar a verdaderos profesionales"/>
        <s v="la distribucion de frencuencias de buses urbanos"/>
        <s v="a los grupos asociados en sus actividades como socios"/>
        <s v="a los proveedores dentro del catálogo electrónico de CP, con un margen preferencial."/>
        <s v="la calidad de la energía electrica para el sector atunero industrial"/>
      </sharedItems>
    </cacheField>
    <cacheField name="PROPUESTA SOLUCIÓN_x000d_(COMPLEMENTO)" numFmtId="0">
      <sharedItems count="300">
        <s v="con fines de exportación"/>
        <s v="para fortalecer la producción y mercado"/>
        <s v="de papa, aguacate, cárnicos y lácteos. "/>
        <s v="para la reactivación de la empresa"/>
        <s v="agrícola con fines de exportación"/>
        <s v="dirigida a pequeños productores"/>
        <s v="con Universidades que tengan la carrera de turismo o afines"/>
        <s v="en la provincia del Carchi"/>
        <s v="con el fin de dinamizar los procesos de comercio interno y externo"/>
        <s v="con el fin de facilitar el transporte de mercancias para el comercio"/>
        <s v="en la provinica del Carchi"/>
        <s v="para regular la excesiva oferta de mano de obra de extranjeros"/>
        <s v="para los programas del gobierno “Aliméntate Ecuador”"/>
        <s v="que evite la intermediación en el comercio"/>
        <s v="de productos con Valor Agregado, mediante un estudio a nivel local, regional, nacional e internacional."/>
        <s v="A MICROEMPRESAS Y ARTESANOS"/>
        <s v="ARTICULANDO ACCIONES CON LOS MINISTERIOS DE COMERCIO EXTERIOR, ADUANAS Y PROECUADOR. "/>
        <s v="para garantizar una buena producciòn de la larva para el sector camaronero"/>
        <s v="para el cumplimiento de la normativa referente a la entrega de larvas de buena calidad"/>
        <s v="para que la investigaciòn generada sirva para solucionar la problemática de la calidad de la larva y el manejo de los cultivos"/>
        <s v="para apoyo al sector productivo camaronero"/>
        <s v="para los acuacultores en consenso con el sector camaronero"/>
        <s v="para el sector acuacultor y evitar el uso de combustibles"/>
        <s v="esfuerzos de apoyo al control, custodia y patrullaje de la ruta segura, para disminuir los indices delincuenciales por robo en el sector camaronero"/>
        <s v="para protecciòn y defensa"/>
        <s v="para evitar la venta de producto robado o de dudosa procedencia"/>
        <s v="para mejorar los productos y su conservaciòn, y lograr ampliar y mejorar los mercados"/>
        <s v="que permita generar agilidad y disminución de tramitología en la obtención de permisos de las instituciones públicas"/>
        <s v="para que se realice transferencia de tecnologia con la academia, y así mejorar la productividad y calidad de productos "/>
        <s v="para controlar precios referenciales, y regular el costos de insumos como materias primas "/>
        <s v="mediante convenidos interinstitucionales, para mejorar el manejo financiero de los emprendedores"/>
        <s v="PARA  REACTIVAR EMPRENDIMIENTOS QUE SE ENCUENTRAN EN LA CENTRAL DE RIESGOS"/>
        <s v="PARA ORIENTAR LA SIMPLIFICACION DE TRAMITES"/>
        <s v="SEGÚN LA INFORMACION PROPORCIONADA POR INTELIGENCIA DE MERCADOS"/>
        <s v="previo a la aceptación o no de un crédito"/>
        <s v="en instituciones públicas "/>
        <s v="de acuerdo a las áreas o sectores relacionados "/>
        <s v="para facilitar la obtención de permisos"/>
        <s v="para la obtención de certificaciones necesarias"/>
        <s v="entre el sector industrial y académico"/>
        <s v="en cada provincia "/>
        <s v="la ejecución de la ampliación de la vía a cuatro carriles"/>
        <s v="entre el GAD provincial, asambleístas de la provincia, MTOP y concesionaria encargada de la obra, para mejorar la congestión vehicular en el tramo la Y del Cambio y Rio 7"/>
        <s v="para mejorar la vialidad del sector en el tramo la Y del Cambio y Rio 7"/>
        <s v="de posibles proyectos relacionados al sector de aerolíneas de acuerdo a la demanda actual del sector"/>
        <s v="en concenso con el sector ciudadano, productivo y público"/>
        <s v="en escuelas y colegios"/>
        <s v="para la creación de proyectos y fuentes turísticos temáticos "/>
        <s v="para generar inversión "/>
        <s v="de recursos y atractivos turísticos"/>
        <s v="en competencias laborales en turismo"/>
        <s v="para incrementar turismo en la zona"/>
        <s v="para difusión de bienes, recursos y servicios turísticos "/>
        <s v="mediante canales de distribución"/>
        <s v="de la provincia de El Oro"/>
        <s v="EN ZONAS AGRÍCOLAS"/>
        <s v="MEDIANTE LA EJECUCIÓN DE PLANES DE MANTENIMIENTO"/>
        <s v="EN ZONAS RURALES Y ZONAS INDUSTRIALES"/>
        <s v="A EMPRESAS QUE ACTUALMENTE TIENE TARIFAS MAYORES A PESAR DE TENER NUEVOS PROYECTOS HIDROELECTRICOS"/>
        <s v="ACTUALES QUE ESTÁN DISPONIBLES EN AS INSTITUCIONES FINANCIERAS PÙBLICAS "/>
        <s v="QUE REALIZAN LAS UNIVERSIDADES EN EL SECTOR AGROINDUSTRIAL"/>
        <s v="ORIGEN LEGAL DE PRODUCTOS"/>
        <s v="PARA CONSUMO DE PRODUCTOS AGROPECUARIOS GENERADOS EN EL PAIS "/>
        <s v="EN HERRAMIENTAS DE GESTIÓN, PLANES DE NEGOCIO Y EL FORTALECIMIENTO ORGANIZACIONAL"/>
        <s v="EN PRÁCTICAS ADECUADAS EN EL PROCESO Y COMERCIO DE PRODUCTOS"/>
        <s v="EN LA IMPLEMENTACIÓN DE LA NORMATIVA VIGENTE "/>
        <s v="PARA MEJORAR DE LA VALORACIÓN E IMAGEN DE PRODUCTOS ANDINOS"/>
        <s v="PARA FOMENTO AL CONSUMO DE PRODUCTOS NACIONALES "/>
        <s v="EN MERCADOS MAYORISTAS Y CENTROS DE ACOPIO"/>
        <s v="EN PRODUCTOS ALTERNATIVOS PARA LA GENERACIÓN DE SUPLEMENTOS NUTRICIONALES, COMO LA INVESTIGACIÓN QUE EN LA UNACH ESTAN REALIZANDO EN ESTE SENTIDO"/>
        <s v="QUE IMPULSEN EL DESARROLLO DE LOS ACTORES DEL COMERCIO A TASAS PREFERENCIALES, CON LA DISMINUCIÓN DE COSTOS OPERATIVOS"/>
        <s v="PAR LA OBTENCIÓN DE CRÉDITOS DE LA BANCA PÚBLICA Y PRIVADA"/>
        <s v="EN LOS MERCADOS NACIONALES"/>
        <s v="EN SISTEMAS DE GESTIÓN DE CALIDAD, DISEÑO DE PRODUCTOS Y PROCESOS PRODUCTIVOS DE MANERA PERMANENTE, QUE PERMITAN EL MEJORAMIENTO DE LA CALIDAD"/>
        <s v="PARA INSCRIPCIONES EN CATALOGO ELECTRONICO "/>
        <s v="PARA ERRADICAR LA FALTA DE TRANSPARENCIA EN LOS PROCESOS DE CONTRATACION PUBLICA"/>
        <s v="REALICEN PAGOS PUNTUALES A PROVEEDORES Y SE EVITEN REPRESALIAS EN CASOS DE DENUNCIA"/>
        <s v="CUMPLAN LO ESTABLECIDO EN LA LOEPS DE COMPRAS PREFERENTES A INTEGRANTES DE LA EPS"/>
        <s v="QUE PERMITAN AMPLIAR LA COMERCIALIZACION"/>
        <s v="PAQUETES TECNOLOGICOS, QUE PERMITAN MEJORAR PRODUCTIVIDAD DE  AGRICULTORES"/>
        <s v="PRECIOS MINIMOS PAGADOS A PRODUCTORES"/>
        <s v="la metodología con nuevas tecnologías, diseños y materiales"/>
        <s v="para realizar compras o importaciones conjuntas de materia prima"/>
        <s v="que permitan flexibilidad a empresas de contratar personal"/>
        <s v="para medidas y tallajes de prendas de vestir"/>
        <s v="temas técnicos actualizados y de gestión administrativa"/>
        <s v="que permitan generar sinergias con productores para acceder al mercado de consumidores"/>
        <s v="incentivos de mercado, productivos y tributarios"/>
        <s v="con servicios adecuador para la implementación de empresas "/>
        <s v="vinculación para ofrecer por parte de universidaes Asistencia técnica y _x000d_Consultorías en innovación de procesos y productos"/>
        <s v="Através de una propuesta desarrollada por las cámaras de transporte, asociaciones y federaciones."/>
        <s v="Revisón de requisitos y normativa para el otorgamiento de créditos"/>
        <s v="A través de la elaboracion de un reglamento para el efecto por parte de las entidades competentes."/>
        <s v="en el contrato de construcción de las mismas."/>
        <s v="a través de los estudios de vías referentes al transporte en general"/>
        <s v="a través de una actualización del reglamneto."/>
        <s v="de atractivos turísticos"/>
        <s v="facilidades turísticas"/>
        <s v="Con énfasis en el chocho"/>
        <s v="entre sectores que conforman la cadena turística"/>
        <s v=" de fortalecimiento de identidad cultural"/>
        <s v="para encontrar los nichos adecuados"/>
        <s v="del turista que visitan la provincia"/>
        <s v=" para promocionar la oferta turística en la provincia"/>
        <s v="que apoyen a la gestión"/>
        <s v="locales, nacionales e internacionales"/>
        <s v="para obras de infraestructura basica"/>
        <s v="de calidad territorial que promueva la competitividad de los productos tradicionales lojanos"/>
        <s v="para facilitar el acceso a créditos en la banca pública"/>
        <s v="que fomente la articulación entre la academia, sector público y para el sector productivo"/>
        <s v="de desarrollo productivo y empresarial"/>
        <s v="para socializar la normativa para la obtención de notificación sanitaria"/>
        <s v="de la notificación sanitaria"/>
        <s v="que sirvan de orientación para el empresario y emprendedor"/>
        <s v=" a través de capacitaciones"/>
        <s v="para el emprendedor"/>
        <s v="tributaria"/>
        <s v="para la reducción y optimización de trámites "/>
        <s v="para aprovechar el mercado existente"/>
        <s v="de acceso público para búsqueda de proveedores"/>
        <s v="para garantizar materia prima de calidad"/>
        <s v="para cumplimiento de BPM"/>
        <s v="en diseño de plantas de acuerdo a la normativa vigente"/>
        <s v="en función del sector, es decir, diferenciar requisitos de acuerdo al tipo de producción que realiza"/>
        <s v="para ofrecer altos niveles de producción a las grandes empresas que lo requieren"/>
        <s v="con materia prima importada, sin tributos  para reducir costos de producción y aumentar competitividad"/>
        <s v="para promoción y comercialización de productos"/>
        <s v="PARA OPTIMIZAR LA PRODUCCIÓN Y LA COMERCIALIZACIÓN"/>
        <s v="PARA GARANTIZAR EL RENDIMIENTO DE REENCAUCHE"/>
        <s v="CON UNA LÍNEA AÉREA ALTERNATIVA"/>
        <s v="A TRAVÉS DE UNA PLATAFORMA VIRTUAL"/>
        <s v="para potenciar las habilidades del recurso humano operativo y administrativo"/>
        <s v="para mejorar el nivel de calidad en el sector turístico"/>
        <s v="para potenciar el desarrollo turístico y la infraestrucutra hotelera"/>
        <s v="por parte del sector privado con apoyo del sector público"/>
        <s v="para llegar a la mayor parte de la población"/>
        <s v="en la Zonal 3, para reducir la demora y altos costos en la tramitología para la obtención de permisos y notificación sanitaria "/>
        <s v="sobre el adecuado manejo del suero de leche y mitigar o eliminar la contaminación del ambiente"/>
        <s v="para el buen manejo del suero de leche y mitigar o eliminar la contaminación del ambiente"/>
        <s v="las líneas de crédito existentes y condiciones para los emprendedores que requieran acceder a los financiamientos y créditos"/>
        <s v="para fortalecer la comercialización "/>
        <s v="para poseer el apoyo y los vínculos necesarios para mejorar el comercio"/>
        <s v="bajo normas y reglamentos Internacionales y nacionales (INEN) manteniendo la lógica territorial y  que se respete los diferentes tipos de comercios existentes"/>
        <s v="incentivando a la generación de empresas que oferten productos y servicios requeridos en el mercado"/>
        <s v="con tasas diferenciadas para productores de las microempresas, EPS y Artesanos."/>
        <s v="para favorecer a las microempresas, EPS y artesanos que están iniciando sus actividades y tienen problemas crediticios "/>
        <s v="para que las relaciones comerciales en todos los eslabones favorezcan a la actividad y sirvan de base para el planteamiento de un PDyOT (Instrumentos para la planificación de la inversión pública)"/>
        <s v="para prestar el correcto funcionamiento de los operadores económicos"/>
        <s v="que aporte al desarrollo comercial como base del planteamiento del PDyOT"/>
        <s v="para poder determinar el costo en el sector comercial"/>
        <s v="que se aleje de las practicas comerciales  que incrementan los precios arbitrariamente (especulación)y así se fomente la competencia leal"/>
        <s v="sobre requisitos y procesos para formalización y cumplimiento de normativa y reglamentos, para la adecuada aplicación"/>
        <s v="sobre el origen del producto y el cumplimiento de normativa, reglamentos y políticas tributarias y laborales"/>
        <s v="sobre los beneficios de acceder a la formalidad"/>
        <s v="en el faenado, facturación y trasporte de pieles en todos los camales del país"/>
        <s v="para agilitar trámites y requisitos muy exigentes que existe actualmente cuando hay escases de este producto"/>
        <s v="por parte del GAD de Ambato, lo que permitirá planificar a largo plazo inversiones de infraestructura del sector privado"/>
        <s v="en la crianza y faenamiento de ganado para el mejor cuidado del cuero"/>
        <s v="con el fin de evitar daños en las pieles"/>
        <s v="para sector productivo, para tener mayor rentabilidad y por lo tanto generar mas empleo"/>
        <s v="para determinar la capacidad que tiene la producción nacional y así aumentar el VAE"/>
        <s v="para prohibir la imposición de compra de buses importados en la renovación o ingreso de nuevos buses"/>
        <s v="para la renovación de buses de origen nacional"/>
        <s v="para chasises"/>
        <s v="para evitar perdidas en el proceso de producción, para igualar el costo  de los buses importados"/>
        <s v=" para fortalecer la calidad de los servicios turísticos"/>
        <s v="para conseguir una consolidación a Tungurahua como destino turístico"/>
        <s v="para medir el sector turístico, controlarlo y mejorar"/>
        <s v="para incentivar el fomento de actividad turística"/>
        <s v="para que aumente la demanda de turistas nacionales e internacionales"/>
        <s v="para generar sinergias y evitar desperdicio de recursos"/>
        <s v="para evitar el derrame de petróleo en los ríos y mares de la provincia"/>
        <s v="considerando el cambio de combustible de gasolina a diesel, cambio de embarcaciones"/>
        <s v="que permitan tener mayor control en altamar, estrategias para identificar rutas de acceso seguras, inspecciones constantes en embarcaciones y implementar control satelital para fortalecer la seguridad marítima en embarcaciones"/>
        <s v="especialmente de motores y fibras."/>
        <s v="en diferentes productos, recuperando los desperdicios como subproductos de alto valor comercial."/>
        <s v="con el equipamiento necesario, que abastezcan de hielo a los pescadores, generando oportunidades para innovar procesos que protejan y garanticen que el producto se mantenga en buen estado, cumpliendo los estándares de calidad."/>
        <s v="respecto al acceso a financiamiento"/>
        <s v="en la implementación y equipamiento de piscinas"/>
        <s v="EN ELCONTROL DE PLAGAS Y ENFERMEDADES "/>
        <s v="CON MAYOR APOYO DEL MINISTERIO DE AGRICULTURA Y GANADERÍA, QUE PERMITAN MEJORAR LOS PRECIOS DE PRODUCCIÓN"/>
        <s v="ESTABLECIENDO NORMAS DE CALIDAD"/>
        <s v="CONVOCADOS POR EL GAD PROVINCIAL Y EL MIPRO QUE PERMITAN MEJORAR LA ASISTENCIA TÉCNICA EN TERRITORIO, EXISTENTE EN EL SECTOR PRODUCTIVO"/>
        <s v="CONVOCADOS POR EL GAD PROVINCIAL Y EL MIPRO QUE PERMITAN MEJORAR LA TRAMITOLOGÍA EN TERRITORIO, EXISTENTE EN EL SECTOR PRODUCTIVO"/>
        <s v="PARA BUSCAR FINANCIAMIENTOS EN LAS ONG EN FORMA DIRECTA"/>
        <s v="A LA PRODUCCION DE COCO DE LA ZONA NORTE DE ESMERALDAS"/>
        <s v="EL CONTROL DE ENFERMEDADES DEL GANADO VACUNO "/>
        <s v="PARA DENUNCIAS DE CONTRABANDO"/>
        <s v="ESPECIALMENTE ALIÑOS"/>
        <s v="COMO CONSECUENCIA DE LAS PERDIDAS POR ENFERMEDADES DE LOS CULTIVOS"/>
        <s v="considerando eliminar tiempos de experiencia de las asociaciones"/>
        <s v="nacionales e internacionales para EPS y Artesanos"/>
        <s v="para verificar el cumplimiento de requisitos mínimos a quienes se registren en el catálogo del SERCOP "/>
        <s v="de Super Cias, INEN, SEPS, Comercio Exterior, y otras requeridas en  Esmeraldas"/>
        <s v="para las empresas que participen en procesos de contratación"/>
        <s v="para refinería de Esmeraldas y FLOPEC"/>
        <s v="en la adquisición de uniformes"/>
        <s v="con el fin de que se evite que las IP utilicen este proceso para evadir."/>
        <s v="con el fin de reactivar la economía local"/>
        <s v="que permita dinamizar el circulante de capital."/>
        <s v="para el sector de construcción"/>
        <s v="para la importación de materia prima y maquinaria como artesanos, para productos textiles"/>
        <s v="DE OCUPACION DE GALPONES EN EL PUERTO, SOLICITANDO QUE SE DE UN COMODATO, para la industria textil"/>
        <s v="acercamientos para el financiamiento de proyectos para la industria textil"/>
        <s v="PARA QUE LAS EMPRESAS mejoren la comercialización de PRODUCTOS DE CACAO (PARROQUIA LAGARTO, CANTON RIOVERDE y Cantón Esmeraldas). Esta actividad apoyada por PRO ECUADOR Y COMERCIO EXTERIOR."/>
        <s v="LOS PRODUCTOS DE CACAO (PARROQUIA LAGARTO, CANTON RIOVERDE y Cantón Esmeraldas)."/>
        <s v="para el procesamiento de cacao y procesos alternativos con tecnologías y acompañamiento de la academia"/>
        <s v="en buenas prácticas agrícolas en PRODUCTOS DE CACAO (PARROQUIA LAGARTO, CANTON RIOVERDE y Cantón Esmeraldas), con acercamiento de certificadoras acreditadas, para su IMPLEMENTACION POR PARTE DE LOS PRODUCTORES"/>
        <s v="CON DISPONIBILIDAD DE TERRENOS QUE PERMITA CONTAR CON UNA INDUSTRIA LOCAL PARA EL PROCESAMIENTO DE CACAO (PARROQUIA LAGARTO, CANTON RIOVERDE y Cantón Esmeraldas)."/>
        <s v="DIRIGIDO E INCENTIVANDO A LA AGROINDUSTRIA E INDUSTRIA MADERERA MEDIANTE ALIANZA PÚBLICO PRIVADA"/>
        <s v="CON UN TRABAJO ARTICULADO CON LA MANCOMUNIDAD DEL NORTE, CONSIDERANDO LA ATRACCIÓN DE INVERCIÓN NACIONAL Y EXTRANJERA"/>
        <s v="DENTRO DEL PLAN DE DESARROLLO Y ORDENAMIENTO TERRITORIAL PROVINCIAL"/>
        <s v="PARA QUE ARTICULADO CON OTRAS INSTITUCIONES,  CAPACITE EN LA GENERACIÓN DE PRODUCTOS TEXTILES CON INNOVACIÓN (PARROQUIA ROCAFUERTE)"/>
        <s v="PARA QUE SE DE EN COMODATO UN BIEN PÚBLICO SIN USO PARA EL SECTOR TEXTIL, SIENDO UN ESPACIO ALTERNATIVO EL CENTRO INFANTIL DEL BUEN VIVIR (PARROQUIA ROCAFUERTE)"/>
        <s v="PARA DIFERENTES PRODUCTOS DE ALIMENTOS PROCESADOS INNOVADORES,  CON MATERIAS PRIMAS DE LA PARROQUIA (ROCAFUERTE)"/>
        <s v="en cuanto a precios de alimentos"/>
        <s v="para la creación de nuevos espacios turísticos que permita evitar la monopolización del sector"/>
        <s v="a la población en general"/>
        <s v="para impulsar la promoción del sector en la provincia"/>
        <s v="para el sector productivo de la zona"/>
        <s v="interinstitucional con entidades públicas y privadas para generar nuevos productos"/>
        <s v="de las entidades locales para fomentar una cultura de consumo local "/>
        <s v="a nivel nacional e internacional"/>
        <s v="con la colaboración de los agentes productivos"/>
        <s v="a los agentes productivos locales"/>
        <s v=" de transparencia de la información"/>
        <s v="orientada a las necesidades locales"/>
        <s v="de cadena asociativa"/>
        <s v="productivos locales"/>
        <s v="interinstitucional "/>
        <s v="local y zonal"/>
        <s v="asociativo local"/>
        <s v="para las industrias locales que requieren de financiamiento"/>
        <s v="que son necesarios para  a la creación de empresas o emprendimientos"/>
        <s v="a industrias locales"/>
        <s v="articulando a la academia al sector público, privado y academia."/>
        <s v="para los productos textiles elaborados en la región"/>
        <s v="mediante operativos de control eficientes"/>
        <s v="que permita  generar procesos productivos de materias primas para proveer la demanda nacional"/>
        <s v="a la industria local"/>
        <s v="sin requisitos que son imposibles de alcanzar"/>
        <s v="con apoyo del gobierno a través de financiamiento"/>
        <s v="que permita acceder a mercados locales e internacionales con productos de calidad"/>
        <s v="para la distribución de materiales recolectados"/>
        <s v="para estabilizar los valores de los elementos recolectados"/>
        <s v="líneas de distribución con las empresas más grandes."/>
        <s v="sobre temas de Gestión de Riesgos"/>
        <s v="PARA  QUE LOS RECURSOS SE UTILICEN DE MANERA RESPONSABLE "/>
        <s v="que contenga UN CATALOGO ZONAL CON LAS DIFERENTES INDUSTRIAS / EMPRESAS EXISTENTES EN LA PROVINCIA"/>
        <s v="para que puedan apoyar en el desarrollo de la economía local "/>
        <s v="para proporcionar a las empresas datos necesarios para adquirir convenios"/>
        <s v="para mejorando la calidad (protegiendo a la producción local)"/>
        <s v="para la importación de productos de cuero"/>
        <s v="para fomentar el turismo de la zona, vinculando a ACTORES QUE TENGA CONOCIMIENTO SOBRE EL TEMA.                             INVITAR A PRODUCTORES PARA MEDIR SU COMPETENCIA A NIVEL DE LOS DEMAS PRODUCTORES"/>
        <s v="para tener mejor calidad en los productos y mayor aceptación en el mercado"/>
        <s v="en Cotacachi"/>
        <s v="HACERLES PARTICIPE PARA LA ENTREGA DE INSUMOS / PROVEER A LOS GADS"/>
        <s v="para realizar ruedas de negocios de productores locales"/>
        <s v="para BAJAR ARANCELES a fin de PODER ADQUIRIR LA MATERIA PRIMA"/>
        <s v="CON ARANCELES ACCESIBLES PARA LOS PEQUEÑOS PRODUCTORES"/>
        <s v="CALIFICANDO A LOS PRODUCTORES PARA ACCEDER A CREDITOS"/>
        <s v="para así ser competitivos en el mercado local y nacional"/>
        <s v="mediante la acreditación de normas técnicas  y certificaciones de calidad"/>
        <s v=" con el fin de ganar competitividad en el mercado local "/>
        <s v="que permita un mayor  acceso a servicios básicos"/>
        <s v="con todas las instituciones públicas, para mejorar el encadenamiento con todas la instituciones para publicidad del turismo."/>
        <s v="de educación  en temas  ambientales"/>
        <s v="para mejorar el acceso."/>
        <s v="sobre estructuración de costos y producción eficiente"/>
        <s v="de publicidad turistica y gastonomia "/>
        <s v="de promocion y publicidad para el sector turistico"/>
        <s v="como una herramienta para fomentar la competitividad"/>
        <s v=" en el sistema de gestión de riesgos "/>
        <s v="de acuerdo a su área geográfica "/>
        <s v="DIRIGIDO A ASOCIACIONES Y OPERADORES TURÍSTICOS"/>
        <s v="PARA MEJORAR CONDICIONES TURISTICAS EN TERRITORIOS"/>
        <s v="Y POSTERIORMENTE REALIZAR UNA EVALUACION"/>
        <s v="PARA EL CONFORT DEL TURISTA"/>
        <s v="PARA PROVEER LA SENSACIÓN DE SEGURIDAD AL TURISTA"/>
        <s v="TANTO EN ESPAÑOL COMO EN INGLES"/>
        <s v="Y TRABAJAR ARTICULADAMENTE CON LA ACADEMIA"/>
        <s v="PARA EL DESARROLLO DE PLANES DE MARKETING DE SUS NEGOCIOS TURISTICOS"/>
        <s v="Y DISPENSAR UN RECONOCIMIENTO HACIA LA CIUDADANIA SOBRE SU IMPORTANCIA Y DIVERSAS ETNIAS "/>
        <s v="para transporte de producto hacia los clientes finales."/>
        <s v="para el procesamiento del pescado"/>
        <s v="y así no verse afectados esconómicamente con la perdida de insumos y capital de trabajo."/>
        <s v="para la correcta adminsitración de la empresa que procesa productos con valor agragado derivados de la pesca"/>
        <s v="para elevar la productividad"/>
        <s v="para disminuir la contaminacion en los mares"/>
        <s v="para obtener productos de calidad"/>
        <s v="para la exportación de la tagua"/>
        <s v="por parte del MAG, para ganarse su confianza"/>
        <s v="para las comunidades productores a través de la comunicación entre el productor y comercializador"/>
        <s v="a los pescadores "/>
        <s v="para llegar a propuestas concretas y obtener resultados"/>
        <s v="para trabajo de campo"/>
        <s v="con la aplicacicón de lo que dospone la ley"/>
        <s v="por un tiempo determinado, por parte de instituciones que las crearon"/>
        <s v="a los microempresarios locales"/>
        <s v="con nueva plataforma de electrificación  (subestación, cableado, etc)"/>
      </sharedItems>
    </cacheField>
    <cacheField name="INSTRUMENTOS NECESARIOS _x000d_(medio para cumplir el objetivo )" numFmtId="0">
      <sharedItems containsBlank="1"/>
    </cacheField>
    <cacheField name="CLASIFICACIÓN EMPRESA RELACIONADA" numFmtId="0">
      <sharedItems/>
    </cacheField>
    <cacheField name="AMBITO _x000d_(DE LA PROPUESTA)" numFmtId="0">
      <sharedItems/>
    </cacheField>
    <cacheField name="RESPONSABLE DE EJECUCIÓN" numFmtId="0">
      <sharedItems containsBlank="1"/>
    </cacheField>
    <cacheField name="CO-RESPONSABLES DE EJECUCIÓN" numFmtId="0">
      <sharedItems containsBlank="1"/>
    </cacheField>
    <cacheField name="TIPO DE EMPRESA" numFmtId="0">
      <sharedItems/>
    </cacheField>
    <cacheField name="RESPONSABILIDAD DIRECTA" numFmtId="0">
      <sharedItems containsString="0" containsBlank="1" containsNumber="1" containsInteger="1" minValue="1" maxValue="1" count="2">
        <m/>
        <n v="1"/>
      </sharedItems>
    </cacheField>
    <cacheField name="RESPONSABILIDAD INDIRECTA" numFmtId="0">
      <sharedItems containsString="0" containsBlank="1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JAIME" refreshedDate="43081.481306481481" createdVersion="4" refreshedVersion="4" minRefreshableVersion="3" recordCount="26">
  <cacheSource type="worksheet">
    <worksheetSource name="Tabla1" r:id="rId2"/>
  </cacheSource>
  <cacheFields count="17">
    <cacheField name="PROVINCIA" numFmtId="0">
      <sharedItems count="5">
        <s v="IMBABURA"/>
        <s v="CHIMBORAZO"/>
        <s v="TUNGURAHUA"/>
        <s v="LOJA"/>
        <s v="ESMERALDAS"/>
      </sharedItems>
    </cacheField>
    <cacheField name="GRUPO" numFmtId="0">
      <sharedItems/>
    </cacheField>
    <cacheField name="ESLABON DE LA CADENA PRODUCTIVA" numFmtId="0">
      <sharedItems/>
    </cacheField>
    <cacheField name="ESLABON CADENA (AJUSTADO)" numFmtId="0">
      <sharedItems/>
    </cacheField>
    <cacheField name="PROBLEMÁTICA " numFmtId="0">
      <sharedItems/>
    </cacheField>
    <cacheField name="PROPUESTA SOLUCIÓN_x000d_(VERBO)" numFmtId="0">
      <sharedItems/>
    </cacheField>
    <cacheField name="VERBO" numFmtId="0">
      <sharedItems/>
    </cacheField>
    <cacheField name="PROPUESTA SOLUCIÓN_x000d_(SUJETO)" numFmtId="0">
      <sharedItems/>
    </cacheField>
    <cacheField name="PROPUESTA SOLUCIÓN_x000d_(COMPLEMENTO)" numFmtId="0">
      <sharedItems/>
    </cacheField>
    <cacheField name="INSTRUMENTOS NECESARIOS _x000d_(medio para cumplir el objetivo )" numFmtId="0">
      <sharedItems count="13">
        <s v="Acuerdo"/>
        <s v="Asistencia técnica"/>
        <s v="Financiamiento"/>
        <s v="Asociatividad,"/>
        <s v="Ley"/>
        <s v="Política Pública"/>
        <s v="Desarrollo del proyecto, Ejecución del proyecto"/>
        <s v="Big Data"/>
        <s v="Convenios "/>
        <s v="ASISTENCIA TECNICA"/>
        <s v="Asistencia técnica, Reglamento"/>
        <s v="Tratado comercial"/>
        <s v="Ordenanzas "/>
      </sharedItems>
    </cacheField>
    <cacheField name="CLASIFICACIÓN EMPRESA RELACIONADA" numFmtId="0">
      <sharedItems/>
    </cacheField>
    <cacheField name="AMBITO _x000d_(DE LA PROPUESTA)" numFmtId="0">
      <sharedItems/>
    </cacheField>
    <cacheField name="RESPONSABLE DE EJECUCIÓN" numFmtId="0">
      <sharedItems/>
    </cacheField>
    <cacheField name="CO-RESPONSABLES DE EJECUCIÓN" numFmtId="0">
      <sharedItems containsBlank="1"/>
    </cacheField>
    <cacheField name="TIPO DE EMPRESA" numFmtId="0">
      <sharedItems/>
    </cacheField>
    <cacheField name="RESPONSABILIDAD DIRECTA" numFmtId="0">
      <sharedItems containsSemiMixedTypes="0" containsString="0" containsNumber="1" containsInteger="1" minValue="1" maxValue="1"/>
    </cacheField>
    <cacheField name="RESPONSABILIDAD INDIRECTA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JAIME" refreshedDate="43087.466855555555" createdVersion="4" refreshedVersion="4" minRefreshableVersion="3" recordCount="308">
  <cacheSource type="worksheet">
    <worksheetSource ref="A1:R309" sheet="Consolidado Mesas v3.0" r:id="rId2"/>
  </cacheSource>
  <cacheFields count="18">
    <cacheField name="PROVINCIA" numFmtId="0">
      <sharedItems count="8">
        <s v="CARCHI"/>
        <s v="EL ORO"/>
        <s v="CHIMBORAZO"/>
        <s v="LOJA"/>
        <s v="TUNGURAHUA"/>
        <s v="ESMERALDAS"/>
        <s v="IMBABURA"/>
        <s v="MANABÍ"/>
      </sharedItems>
    </cacheField>
    <cacheField name="GRUPO" numFmtId="0">
      <sharedItems count="6">
        <s v="AGROINDUSTRIA"/>
        <s v="TURISMO"/>
        <s v="TRANSPORTE"/>
        <s v="COMERCIO"/>
        <s v="INDUSTRIA"/>
        <s v="ACUACULTURA"/>
      </sharedItems>
    </cacheField>
    <cacheField name="ESLABON DE LA CADENA PRODUCTIVA" numFmtId="0">
      <sharedItems count="10">
        <s v="Mercado"/>
        <s v="Proceso"/>
        <s v="Insumos"/>
        <s v="Productivo"/>
        <s v="Producto"/>
        <s v="Proveedores"/>
        <s v="INSUMOS "/>
        <s v="PROCESO "/>
        <s v="Insumo"/>
        <s v="PRODUCTOS "/>
      </sharedItems>
    </cacheField>
    <cacheField name="ESLABON CADENA (AJUSTADO)" numFmtId="0">
      <sharedItems count="5">
        <s v="Mercado"/>
        <s v="Proceso"/>
        <s v="Insumo"/>
        <s v="Producto"/>
        <s v="Proveedores"/>
      </sharedItems>
    </cacheField>
    <cacheField name="PROBLEMÁTICA " numFmtId="0">
      <sharedItems count="272" longText="1">
        <s v="Sobreproducción de productos tradicionales agrícolas y lácteos"/>
        <s v="Falta de seguimiento a pequeños emprendedores"/>
        <s v="Bajos precios de productos agrícolas y ganaderos"/>
        <s v="Dificultad en la reactivación de la empresa NUTRI PAPA"/>
        <s v="Escasa producción de productos orgánicos"/>
        <s v="Escasa promoción de productos locales"/>
        <s v="Falta de asesoramiento en la elaboración de proyectos macro turísticos."/>
        <s v="Baja promoción turística"/>
        <s v="Suspensión de vuelos comerciales hacia la provincia de Carchi"/>
        <s v="Existe demanda instisfecha en cuánto a establecer un lugar de descarga de productos "/>
        <s v="Sobre endeudamiento de los productores"/>
        <s v="Excesiva oferta de mano de obra extranjera"/>
        <s v="No se adquieren los productos de la provincia del Carchi, en los programas de Gobierno como: leche, fréjol, quinua, café, y demás productos procesados."/>
        <s v="Carencia en centros de acopio"/>
        <s v="Inexistencia de estudios de mercado locales, provinciales, nacionales e internacionales de la producción existente y demanda internacional."/>
        <s v="Baja promoción de productos locales"/>
        <s v="FALTA DE CONOCIMIENTO EN EL MANEJO DE LA PLATASFORMA DE COMPRAS PUBLICAS"/>
        <s v="DIFICULTAD EN TRAMITES PARA IMPORTACIÓN DE MAQUINARIA, ALTOS COSTOS EN LOS ARANCELES DE IMPORTACIÓN"/>
        <s v="Los laboratorios de producciòn de larvas no entregan una larva adecuada para la actividad camaronera, pues la misma tiene un alto indice de mortalidad debido a la baja calidad de la larva y los laboratorios no cumplen los procedimientos establecidos en la normativa, lo que genera perdidas, escasez de larvas de calidad y un alto costo durante el proceso productivo."/>
        <s v="La acuacultura tiene mucha dependencia del uso de combustible, y por ser El Oro zona de frontera, los volumenes de combustible son limitados o inadecuados a las necesidades de la tecnologìa actual del acuacultor."/>
        <s v="Falta de Seguridad para el sector acuacultor por altos índices de robo de camarón "/>
        <s v="Falta de Seguridad para el sector acuacultor por  altos indices de robo de camaron "/>
        <s v="La provincia es altamente productiva y potencial en pesca artesanal, sin embargo no cuenta con procesos adecuados de procesamiento."/>
        <s v="Demasiada tramitología en los servicios del gobierno nacional y local para la obtención de permisos "/>
        <s v="Producciòn Ineficiente con problemas de cubrir demanda solicitada, ademas productos de baja calidad."/>
        <s v="Control de precios referenciales, Control de mercado final, contrabando "/>
        <s v="Financiamiento inaccesible para la obtenciòn de maquinarias "/>
        <s v="ACCESIBILIDAD DE CRÉDITOS"/>
        <s v="NO HAY LEVANTAMIENTO DE PROCESOS- TRAMITOLOGÍA"/>
        <s v="NO HAY INTELIGENCIA DE MERCADOS"/>
        <s v="Demasiada tramitología para acceder a créditos en instituciones funancieras públicas"/>
        <s v="Demasiada tramitología y altos costos para obtener permisos de funcionamiento"/>
        <s v="Falta de comunicación entre el sector industrial y académico"/>
        <s v="No existen laboratorios acreditados en el Ecuador"/>
        <s v=" Congestión vehicular en el tramo la Y del Cambio y Rio 7"/>
        <s v="Deficiencia en la demanda de usuario "/>
        <s v="Elevados costos por los servicos portuarios "/>
        <s v="Inexistencia de una cultura turística "/>
        <s v="Falta de inversión en gestión de recursos naturales"/>
        <s v="Falta de caracterización y jerarquización de los sitios turísticos"/>
        <s v="Falta de vinculación de las comunidades con la actividad turística"/>
        <s v="Falta de rutas turísticas establecidas "/>
        <s v="Falta de la inclusión de sistemas operativos software aplicado al turismo"/>
        <s v="Falta de una marca turística que identifique a la provincia de El Oro"/>
        <s v="DEFICIENTE CALIDAD DE SERVICIO DE AGUA"/>
        <s v="DEFICIENTE CALIDAD DE INFRAESTRUCTURA DE VIALIDAD"/>
        <s v="DEFICIENTE CALIDAD DE SERVICIOS DE ENERGÍA ELÉCTRICA "/>
        <s v="ALTOS COSTOS DE ENERGÍA ELECTRICA PARA EMPRESAS"/>
        <s v="LOS TRÁMITES Y LOS REQUISITOS SON EXCESIVOS PARA OBTENCIÓN DE CREDITOS "/>
        <s v="DEBIL INVOLUCRAMIENTO DE LA ACADEMIA EN LA TRANSFORMACIÓN DE MATERIA PRIMA "/>
        <s v="FALTA DE CONTROL DE CONTRABANDO DE PRODUCTOS BÁSICOS "/>
        <s v="INEFICIENTE RETORNO DE CAPITAL A LOS CREDITOS OTROGADOS "/>
        <s v="NO SE PUEDE ACCEDER A NUEVOS MERCADOS POR FALTA DE CONTROL EN TRAZABILIDAD DEL PRODUCTO "/>
        <s v="DESCONOCIMIENTO DE NORMATIVA DE PROCESOS AGROINDUSTRIALES POR PARTE DE LA ACADEMIA Y PROFESIONALES "/>
        <s v="DESVALORACIÓN DE PRODUCTOS ANDINOS SUBCEPTIBLES DE CONSUMO INTERNO Y EXPORTACION"/>
        <s v="FOMENTO DE CONSUMO INADECUADO A TRAVEZ DE LOS MEDIOS DE COMUNICACIÓN "/>
        <s v="FALTA DE ESTANDARIZACIÓN DE PRECIOS A NIVEL NACIONAL "/>
        <s v="CONTAMINACION GENERADA POR EL NO TRATAMIENOT DE DESECHOS AGROINDUSTRIALES"/>
        <s v="FALTA DE LINEAS DE CRÉDITO ADECUADAS PARA ACTORES DE ECONOMIA POPULAR Y SOLIDARIA"/>
        <s v="TRAMITOLOGIA Y REQUISITOS PARA LA OBTENCIÓN DE CRÉDITOS ES LARGA Y COMPLICADA"/>
        <s v="LIMITADA PROTECCION A PRODUCTOS NACIONALES POR EL CONTRABANDO"/>
        <s v="NO ACEPTACION DEL MERCADO DE PRODUCTOS NACIONALES POR BAJA CALIDAD"/>
        <s v="FALTA DE TRANSPARENCIA EN LOS PROCESOS DE CONTRATACION PUBLICA, EXISTENCIA DE MONOPOLIOS"/>
        <s v="EXISTENCIA DE CONCENTRACIÓN DE GANADORES EN PROCESOS DE COMPRA PÚBLICA"/>
        <s v="DEMORA DEL PAGO POR PARTE DE INSTITUCIONES PÚBLICAS"/>
        <s v="AUSENCIA DE ESPACIOS QUE PERMITAN LA LIBRE COMERCIALIZACION Y EXISTENCIA DE MONOPOLIOS"/>
        <s v="COSTOS DE PRODUCCION AGRICOLA SUPERIOR A LOS INGRESOS POR VENTAS"/>
        <s v="Falta de repuestos_x000d_Tecnología y comercialización_x000d_Precios más caros_x000d_Viviendas caras"/>
        <s v="No hay materia prima de calidad en el mercado_x000d_"/>
        <s v="No hay flexibilidad de contratación"/>
        <s v="No hay estándar en las tallas para prendas de vestir"/>
        <s v="Falta de capacitación técnica y de gestión administartiva"/>
        <s v="Dificultad para que productores accedan directamente al mercado, los intermediarios encarecen el producto"/>
        <s v="No hay diferencia entre pequeñas, medianas y grandes empresas"/>
        <s v="No existe espacios fisico para asentamiento de empresas"/>
        <s v="Universidad no hace su rol de vinculación de colectividad"/>
        <s v="Irregularidad de Titularidad de los Vehículos de transporte pesado"/>
        <s v="Limitado acceso al crédito"/>
        <s v="Escaso control a las compañías en el manejo interno de precios de las acciones."/>
        <s v="Culminación de tiempo de vida úitl de las vías e inexistente mantenimiento."/>
        <s v="Limitada movilidad en la ciudad de Riobamba"/>
        <s v="Infeciente control en el tema de pesas y medidas durante todo el proceso de transporte."/>
        <s v="Insuficiente oferta de productos turísticos para la consolidación del turismo"/>
        <s v="Desarticulación entre instituciones públicas y privadas"/>
        <s v="Débil indentidad cultural"/>
        <s v="Insuficientes canales de comercialización"/>
        <s v="Insuficientes recursos presupuestarios"/>
        <s v="Débil competitividad de los productos tradicionales lojanos"/>
        <s v="DifÍcil acceso a créditos debido a temas burocráticos de la banca pública"/>
        <s v="Debilidad en la articulación entre la academia, sector productivo y sector público"/>
        <s v="Debilidad en temas de asociatividad entre emprendedores y/o empresarios"/>
        <s v="Desconocimiento de la normativa para la obtención de notificación sanitaria "/>
        <s v="Altos costos para la obtención de permisos en la notificacion sanitaria"/>
        <s v="Desconocimiento del procedimiento a seguir para emprender debido a que existe demasiados procesos que cambian continuamente"/>
        <s v="Los emprendedores desconocen herramientas financieras y comerciales "/>
        <s v="No se cuenta con recursos económicos para emprender y comercializar"/>
        <s v="Desvinculación entre el sector productivo y tributario que genera una cultura de castigo tributario"/>
        <s v="Existen demasiados impuestos, y diferentes instituciones con aspectos tributarios muy cambiantes que confunden y desmotivan al empresario"/>
        <s v="Existe mucha distancia entre Loja y las grandes ciudades de consumo lo que resta competitividad por costos de transporte"/>
        <s v="No existe información sistematizada a nivel nacional respecto a posibles proveedores de las industrias"/>
        <s v="Informalidad, falta de seriedad de los proveedores y baja calidad de la materia prima ofertada"/>
        <s v="Muy pocas empresas logran certificar Buenas Prácticas de Manufactura, debido a los costos de inversión que requieren, así como también la falta de información, capacitación en normativa"/>
        <s v="Muy pocas empresas logran certificar Buenas Prácticas de manufactura, debido a los costos de inversión que requieren, asi como también la falta de información, capacitación e.n normativa"/>
        <s v="Existen bajos niveles de producción en el sector artesanal"/>
        <s v="Bajos costos en ventas de productos textiles, debido a normalización de SERCOP"/>
        <s v="No existe un catálogo o marca que diferencie los productos locales"/>
        <s v=" ESTADO DE LAS VÍAS PARA EL DESARROLO PRODUCTIVO"/>
        <s v="FALTA DE EMPRESAS CERTIFICADAS PARA EL REECAUNCHE DE LLANTAS"/>
        <s v="TRANSPORTE AÉREO DEFICIENTE"/>
        <s v="FALTA DE SERVICIOS LOGÍSTICOS Y TRÁMITES ADUANEROS LOCALES"/>
        <s v="Falta de capacitación para mejorar las habilidades del personal que labora en las empresas hoteleras"/>
        <s v="Hay falencias en la regulación y control de las políticas públicas aplicadas al sector turístico"/>
        <s v="No existe recursos económicos"/>
        <s v="No hay oferta de un producto turístico local"/>
        <s v="No existe correcta promoción de la potencialidad turística"/>
        <s v="Demora y altos costos en la tramitología para la obtención de permisos y notificación sanitaria "/>
        <s v="Contaminación del ambiente por inadecuado manejo del suero de leche "/>
        <s v="Falta de financiamiento a emprendimientos agroindustriales "/>
        <s v="No existe un vínculo entre los actores agroindustriales, comenzando desde el productor hasta el consumidor."/>
        <s v="Falta de calidad en el producto nacional e internacional"/>
        <s v="Existencia de contrabando e informalidad que altera los precios"/>
        <s v="Insuficiente oferta para solventar las necesidades del mercado"/>
        <s v="Falta de financiamiento para el comercio"/>
        <s v="Deficiente práctica de políticas comerciales que perjudica la venta de servicios y reduce los precios"/>
        <s v="Falta de cultura, control y desigualdad de la normativa  para la aplicación del comercio justo entre los diferentes actores del sector"/>
        <s v="Competencia desleal, en la oferta y precios de los servicios"/>
        <s v="Falta de capacitaciones para determinar el costo en el sector comercial"/>
        <s v="Falta de una cultura comercial que respete la competencia entre compradores y vendedores "/>
        <s v="No existe cumplimiento y conocimiento de normativa y reglamentación en las empresas productoras y comercios"/>
        <s v="Competencia desleal de comercializadores con producto de contrabando y/o informal"/>
        <s v="Comercio informal e irregular en el comercio de pieles crudas"/>
        <s v="Proceso de importación de pieles para curtiembre es sumamente engorroso"/>
        <s v="No existe zona establecida para ubicación de empresas en Tungurahua y el cantón Ambato, sobre todo para empresas con alto impacto ambiental"/>
        <s v="Inadecuado manejo de cría y faenado de ganado"/>
        <s v="Costos elevados de energía disminuye la rentabilidad para la industria"/>
        <s v="La baja incorporación de producto nacional de las ensambladoras de autos"/>
        <s v="Imposición de compras de buses importados por parte de las cooperativas de transportes"/>
        <s v="No existe acceso a financiamiento a transportistas para la renovación de buses"/>
        <s v="Aranceles elevados para materias primas "/>
        <s v="Trámite engorroso de homologación de carrocerías, que no se aplica a producto importado"/>
        <s v="Servicios turísticos con debilitada calidad"/>
        <s v="Limitada oferta de productos turísticos para la consolidación de Tungurahua como destino turístico"/>
        <s v="Limitada información estadística en el ámbito turístico"/>
        <s v="Escasa generación de políticas para fomento turístico"/>
        <s v="Insuficientes canales de promoción turística local y nacional"/>
        <s v="Insuficiente articulación entre instituciones del sector turístico "/>
        <s v="Derrame de petróleo en los ríos y mares de la provincia"/>
        <s v="Inseguridad en la pesca"/>
        <s v="Alto costo de los motores y fibras"/>
        <s v="Demasiado desperdicio de vísceras de mariscos"/>
        <s v="Falta de calidad en los insumos"/>
        <s v="Apoyo a emprendimientos de transformación y valor agregado"/>
        <s v="Carencia de producción en el mar"/>
        <s v="PLAGAS LA MONILIA "/>
        <s v="BAJOS PRECIOS DE LA PRODUCCIÓN"/>
        <s v="BAJA  CALIDAD DEL CACAO POR MEZCLA DE DIFERENTES CALIDADES "/>
        <s v="ASISTENCIA TÉCNICA"/>
        <s v="TRAMITOLOGÍA "/>
        <s v="FALTA DE FINACIAMIENTO "/>
        <s v="COMERCIALIZACION"/>
        <s v="PRESENCIA DE ENFERMEDADES EN EL GANADO VACUNO"/>
        <s v="CONTRABANDO"/>
        <s v="DEFICIENCIA EN EL PROCESO DE ELABORACIÓN DE ALIMENTOS "/>
        <s v="RIESGOS DE PERDER PROPIEDADES AGRÍCOLAS"/>
        <s v="No hay acceso a créditos en Banecuador"/>
        <s v="No hay líneas de crédito para EPS y Artesanos"/>
        <s v="No se verifica que quienes se catalogan cumplan con requisitos mínimos"/>
        <s v="No existen oficinas de Super Cias, INEN, SEPS, COMERCIO EXTERIOR."/>
        <s v="Procesos de contratación para Mipymes no son equitativos"/>
        <s v="No existen fichas técnicas para uniformes de refinería Esmeraldas, FLOPEC en el SERCOP."/>
        <s v="El proceso de contratación para hilando el desarrollo no permite que se contrate con productores locales"/>
        <s v="No existe reglamentación al proceso de ferias inclusivas"/>
        <s v="El puerto comercial se encuentra inactivo "/>
        <s v="El aporte al IESS no les permite contar con capital para producir"/>
        <s v="No existe catalogo para el sector de la Construcción"/>
        <s v="IMPORTACIÓN DE MATERIA PRIMA  Y MAQUINARIA"/>
        <s v="ESPACIOS FÍSICOS PARA LA INDUSTRIA "/>
        <s v="FINANCIAMIENTO ECONÓMICO"/>
        <s v="COMERCIALIZACIÓN"/>
        <s v="EXCESO DE PRODUCCIÓN"/>
        <s v="CAPACITACIÓN ESPECÍFICAS "/>
        <s v="BUENAS PRÁCTICAS AGRÍCOLAS"/>
        <s v="CENTRO DE ACOPIO "/>
        <s v="FALTA DE  INDUSTRIAS"/>
        <s v="ALIANZA PUBLICA  Y PRIVADA"/>
        <s v="CAPACITACION y ASOCIATIVIDAD"/>
        <s v="TERRENO E INFRAESTRUCTURA PARA EL PROYECTO"/>
        <s v="ALIMENTOS PROCESADOS"/>
        <s v="Altos costos en cuanto a productos de alimentación "/>
        <s v="Monopolización del mercado turístico "/>
        <s v="Deficiencia en el servicio turístico"/>
        <s v="Baja publicidad turística"/>
        <s v="Estudio deficiente de mercados de productos"/>
        <s v="Falta de desarrollo de nuevos productos "/>
        <s v="Cultura de consumo local inadecuada"/>
        <s v="Falta de comunicación entre los actores productivos"/>
        <s v="No se toman en cuenta las nuevas cadenas productivas"/>
        <s v="Falta de comunicación y capacitación"/>
        <s v="Deficiente información de la documentación legal para emprendedores"/>
        <s v="Deficiente  investigación e innovación"/>
        <s v="Falta de documentación de la cadena productiva"/>
        <s v="Falta de asesoramiento a los emprendedores"/>
        <s v="Deficiente colaboración entre los actores productivos"/>
        <s v="Individualidad de las instituciones"/>
        <s v="Deficiente colaboración entre instituciones"/>
        <s v="intereses altos en las instituciones financieras publicas y privadas"/>
        <s v="Tramites para la constitución de empresas demasiado extensos"/>
        <s v="Inexistencia de cupos de importación para las empresas importadoras"/>
        <s v="Los productos locales no son conocidos a nivel nacional e internacional"/>
        <s v="En la ciudad de Atuntaqui existe mucho contrabando  proveniente de Colombia y Perú  que afecta a los productores con una Competencia desleal"/>
        <s v="Ecuador no produce materias primas (fibra para textiles)"/>
        <s v="Los empresarios y emprendedores no cuentan con financiamiento para infraestructura de producción"/>
        <s v="No son accesibles los programas de financiamiento para generar nuevas líneas de negocio para  emprendedores nuevos"/>
        <s v="Inexistencia de centros de emprendimiento en universidades, que garanticen el éxito de los proyectos generados en las aulas de clase"/>
        <s v="Los productores locales de uvilla no pueden vender sus  productos directamente, sino a través de intermediarios"/>
        <s v="POCAS ENTIDADES COMO GESTORES AMBIENTALES"/>
        <s v="PROBLEMAS CON LA TABLA DE VALORES"/>
        <s v="Problemas con asociatividad del sector"/>
        <s v="FALTA DE APOYO / CAPACITACION  SOSIAILIZACION EN EL AREA DE GESTION DE RIESGOS "/>
        <s v="USO RACIONAL DEL AGUA"/>
        <s v="MANEJO DE LAS TIERRAS / INSUMOS"/>
        <s v="FALTA DE CONOCIMIENTO DE LAS EMPRESAS EXISTENTES EN LA ZONA"/>
        <s v="SITUACION ECONOCMICA DE LOS EMPRENDEDORES (OTAVALO)"/>
        <s v="DESINFORMACION DE LOS EMPRESARIOS (OTAVALO)"/>
        <s v="CRISIS ECONOMICA / FALTA DE CREDITOS                                           (COTACACHI)"/>
        <s v="AFECTACION AL MERCADO DE CUERO CALZADO (PRODUCTOS IMPORTADOS) (COTACACHI)"/>
        <s v="FALTA DE INVERSION DEL GOBIERNO LOCAL PARA PROMOVER TURISMO                                        (COTACACHI)"/>
        <s v="CIERRA DE TALLERES DE PEQUEÑOS ARTESANOS                                        (COTACACHI)_x000d__x000d_USO DEL CAPITAL ADQUIRIDO                        (COTACACHI)"/>
        <s v="FALTA DE AREAS PARA ESTACIONAMIENTO                                                      ( COTACACHI)"/>
        <s v="FALTA DE PRESUPUESTO POR PARTE DEL ESTADO (UNION ARTESANAL METALMECANICOS)  (CAMARA PROVINCIAL DE IMBABURA DE LA  EPS)"/>
        <s v="COMPRA A EMPRESAS DE FUERA DE LA PROVINCIA (UNION ARTESANAL METALMECANICOS)  (CAMARA PROVINCIAL DE IMBABURA DE LA  EPS)"/>
        <s v="PRECIOS DE LA  MATERIA PRIMA (IMPORTACION) CON PRECIO ELEVADO                                                    (OTAVALO)"/>
        <s v="IMPORTACION DE REPUESTOS                               (ASOCIACION DE CONSTRUCTORES DE VEHICULOS )"/>
        <s v="ACCESIBILIDAD DE CREDITOS"/>
        <s v="Poco fomento al mercado nacional "/>
        <s v="COMO AFRONTA EL SECTOR ARTESANAL LA INDSUTRIALIZACION DE ARTESANIAS  PRODUCTO MAS ECONOMICO CON LA MISMA CALIDAD (OTAVALO)"/>
        <s v="CONSIENTIZAR AL CONSUMIDOR QUE EL PRODUCTO FINAL TIENE VALOR AGREGADO"/>
        <s v="Difícil acceso a servicios básicos "/>
        <s v="Falta de encadenamiento con todas la instituciones para publicidad del turismo."/>
        <s v="Falta de cultura en las personas "/>
        <s v="Vías en malas condiciones "/>
        <s v="Altos costos  de producción"/>
        <s v="Falta de promoción turística"/>
        <s v="Falta de normativa"/>
        <s v="Eventos catastróficos "/>
        <s v="Mala publicidad turística- Señaletica"/>
        <s v="MALA CALIDAD EN EL SERVICO TURISTICO"/>
        <s v="ESCASA INVERSIÓN PRIVADA PARA EL SECTOR TURISTICO"/>
        <s v="NO EXISTEN FACILIDADES TURISTICAS"/>
        <s v="SERVICIOS BÁSICOS ESCASOS EN LOS SECTORES TURISTICOS (Baños, duchas, señal celular)"/>
        <s v="INSEGURIDAD DEL TURISTA (FALTA DE SEGURIDAD INTEGRAL)"/>
        <s v="ESCASA SEÑALETICA DE PUNTOS TURISTICOS ESTRATÉGICOS"/>
        <s v="DIVERSIFICACION DE LA OFERTA TURISTICA"/>
        <s v="LOS DUEÑOS DE LOS ESTABLECIMIENTOS QUE PROMUEVEN EL TURISMO CARECEN DE UN BUEN MERCHANDISING"/>
        <s v="POCA CULTURA TURÍSTICA DE LOS HABITANTES, COLONOS o COMUNEROS DE SITIOS TURISTICOS (Ej: Pile, Machalilla, Cascadas de El Carmen, etc)"/>
        <s v="Es muy dificil llegar al consumidor final por que hay que mantener la cadena de frio de los productos procesados de pescado (Asociación San Mateo)"/>
        <s v="No se cuenta con infraestructura con planta de procesamiento"/>
        <s v="Debilidad en operación pesquera al movilizar los botes y los equipos de pesca"/>
        <s v="Falta de capacitación en temas administrativos y de empresa"/>
        <s v="Costos de la producción sector arrocero, sobrepecio, políticas. "/>
        <s v="Contaminación por las atuneras, falta de capacitación a los pescadores"/>
        <s v="Pesimo estado de algunos suelos en la provincia"/>
        <s v="Caída de precios, exportacion del producto de tagua"/>
        <s v="Reacios a asociarse, desconfianza. Falta de comunicación. (Sector coquero)"/>
        <s v="Comercialización del coco (precios bajos)"/>
        <s v="Seguridad para los pescadores artesanales (SEGURO DEL PESCADOR)"/>
        <s v="Excesivas reuniones por parte de diferentes instituciones"/>
        <s v="Escasa capacitación para el sector agroindustrial"/>
        <s v="Oligopolios y Monopolios de las coperativas de trnsportes urbanos en Portoviejo"/>
        <s v="Deseorden y desacuerdos entre integrantes de asociaciones &quot;post-Asociatividad &quot;y mala conducta de los asociados"/>
        <s v="En la selección de Bienes y Servicios por Catalogo Electrónico, se les de preferencia a los proveedores locales. Mencionan en la reunión que para el caso específico de empresas de seguridad, solo ganan las empresas de la Sierra."/>
        <s v="Energía electrica deficiente / se va a cada rato la luz y hay que tener generadores de energia para la industria atunera MANTA / JARAMIJÓ / MONTECRISTI"/>
      </sharedItems>
    </cacheField>
    <cacheField name="PROPUESTA SOLUCIÓN_x000d_(VERBO)" numFmtId="0">
      <sharedItems/>
    </cacheField>
    <cacheField name="VERBO" numFmtId="0">
      <sharedItems count="88">
        <s v="Incentivar"/>
        <s v="Fomentar"/>
        <s v="Crear"/>
        <s v="Establecer "/>
        <s v="Articular"/>
        <s v="Reactivar"/>
        <s v="Regular"/>
        <s v="Comprar"/>
        <s v="Implementar"/>
        <s v="Identificar"/>
        <s v="Realizar"/>
        <s v="Gestionar"/>
        <s v="Socializar"/>
        <s v="Generar"/>
        <s v="Invertir"/>
        <s v="Dotar"/>
        <s v="Controlar"/>
        <s v="Desarrollar"/>
        <s v="Acceder"/>
        <s v="Capacitar"/>
        <s v="Disminuir"/>
        <s v="Estandarizar"/>
        <s v="Especializar"/>
        <s v="Optimizar"/>
        <s v="Ofrecer"/>
        <s v="Proponer"/>
        <s v="Revisar"/>
        <s v="Aplicar"/>
        <s v="Diseñar"/>
        <s v="Mantener"/>
        <s v="Mejorar"/>
        <s v="Difundir"/>
        <s v="Utilizar"/>
        <s v="Derogar"/>
        <s v="Flexibilizar"/>
        <s v="Ejecutar"/>
        <s v="Contemplar"/>
        <s v="Actualizar"/>
        <s v="Segmentar"/>
        <s v="Promocionar "/>
        <s v="Asginar"/>
        <s v="Reducir"/>
        <s v="Conformar"/>
        <s v="Refinanciar"/>
        <s v="Digitalizar"/>
        <s v="Fortalecer "/>
        <s v="Otorgar"/>
        <s v="Coordinar"/>
        <s v="Ajustar"/>
        <s v="Organizar"/>
        <s v="Permitir"/>
        <s v="Aumentar"/>
        <s v="Desconcentrar"/>
        <s v="Exigir"/>
        <s v="Simplificar"/>
        <s v="Reformar"/>
        <s v="Suscribir"/>
        <s v="Clasificar"/>
        <s v="Aperturar"/>
        <s v="Incluir"/>
        <s v="Elaborar"/>
        <s v="Reglamentar"/>
        <s v="Analizar"/>
        <s v="Invitar"/>
        <s v="Comerciar"/>
        <s v="Presentar"/>
        <s v="Dar"/>
        <s v="Formular"/>
        <s v="Verificar"/>
        <s v="Apoyar"/>
        <s v="Producir "/>
        <s v="Trabajar"/>
        <s v="Cambiar"/>
        <s v="Adecuar"/>
        <s v="Hacer"/>
        <s v="Planificar"/>
        <s v="Priorizar"/>
        <s v="Tomar"/>
        <s v="Adquirir"/>
        <s v="Construir"/>
        <s v="Proporcionar"/>
        <s v="Enlazar"/>
        <s v="Obtener"/>
        <s v="Nutrir"/>
        <s v="Motivar"/>
        <s v="Ordenar"/>
        <s v="Acompañar"/>
        <s v="Diferenciar"/>
      </sharedItems>
    </cacheField>
    <cacheField name="PROPUESTA SOLUCIÓN_x000d_(SUJETO)" numFmtId="0">
      <sharedItems count="293">
        <s v="la producción y diversificación de productos orgánicos "/>
        <s v="asistencias técnicas dirigidas"/>
        <s v=" plantas procesadoras"/>
        <s v="una hoja de ruta de seguimiento"/>
        <s v="campañas de producción"/>
        <s v="una campaña de promoción"/>
        <s v="la ejecución de proyectos"/>
        <s v="una app que identifique sectores turísticos y gastronomia tradicional"/>
        <s v="Aeropuerto"/>
        <s v="zona de aforo en la provicnia"/>
        <s v="la Ley de zonas deprimidas"/>
        <s v="la contratación de mano de obra extranjera calificada"/>
        <s v="Productos agricolas a los productores locales"/>
        <s v="un centro de acopio en la provincia del carchi"/>
        <s v="la demanda nacional e internacional "/>
        <s v="CAPACITACIÓN EN EL MANEJO DE LA PLATAFORMA DE COMPRAS PUBLICAS"/>
        <s v="SOCIALIZACIONES SOBRE IMPORTACIÓN Y EXPORTACIONES  DE PRODUCTOS "/>
        <s v="la normativa Nro.MAG 2017 12 ANP "/>
        <s v="a los proveedores de larvas"/>
        <s v="investigación sobre factores que inciden en la mala producción de larvas, genética y manejo del camaron,"/>
        <s v="los resultados de investigaciones"/>
        <s v="los criterios técnicos de otorgación de cupos "/>
        <s v="en reconversión en el uso de energia para el acceso a redes eléctricas "/>
        <s v="entre instituciones del estado, fuerza naval y policia"/>
        <s v="de permisos para portar armas al sector acuacultor "/>
        <s v="los centros de acopio de marisco "/>
        <s v="infraestructura, maquinaria y equipamiento, "/>
        <s v="una ventanilla unica empresarial "/>
        <s v="proyectos de vinculación"/>
        <s v="Intermediarios, Comercializadoras"/>
        <s v="líneas de créditos accesibles"/>
        <s v="A CRÉDITOS RÁPIDOS, CON MEJORES TASAS (HASTA DEL 6%) Y A LARGO PLAZO,"/>
        <s v="UNA GUIA DEL EMPRENDEDOR "/>
        <s v="EN GENERACIÓN DE VALOR  AGREGADO"/>
        <s v="EN TEMAS DE MARKETING"/>
        <s v="documentación y tiempos de espera"/>
        <s v="procesos "/>
        <s v="tasas"/>
        <s v="asesoramiento a los industriales  de técnicos especializados "/>
        <s v="la comunicación"/>
        <s v="laboratorios certificados y acreditados"/>
        <s v="que se considere prioridad"/>
        <s v="alinzas público privada"/>
        <s v="proyectos y estudios de viabilidad"/>
        <s v="un estudio de mercado"/>
        <s v=" los términos y condiciones de la concesión del puerto Bolivar"/>
        <s v="campañas de difusión sobre turismo "/>
        <s v="capacitaciones"/>
        <s v="planes de manejo ambiental "/>
        <s v="inventarios"/>
        <s v="capacitaciones "/>
        <s v="rutas turísticas temáticas"/>
        <s v="una aplicación "/>
        <s v="herramientas de marketing turístico"/>
        <s v="un logo identificativo"/>
        <s v="CANALES DE RIEGO"/>
        <s v="LAS VIAS DE COMUNICACIÓN"/>
        <s v="COBERTURA Y DISPONIBIIDAD DEL SERVICIO ELECTRICO "/>
        <s v="COSTO DE ENERGÍA ELECTRICA"/>
        <s v="INFORMACIÓN DE LINEAS DE CREDITO "/>
        <s v="LOS SERVICIOS E INVESTIGACIONES "/>
        <s v="EN MERCADOS"/>
        <s v="CAMPAÑAS Y POLITICAS PÚBLICAS "/>
        <s v="A EMPRESAS Y ORGANIZACIONES DE PRODUCTORES"/>
        <s v="A EMPRESAS, ORGANIZACIONES DE PRODUCTORES Y DOCENTES"/>
        <s v="CAMPAÑA DE CONSUMO"/>
        <s v=" POLITICAS DE CONTROL E INFORMACIÓN DE PRECIOS"/>
        <s v="DESECHOS AGROINDUTRIALES"/>
        <s v="LINEAS DE CRÉDITO"/>
        <s v="TRÁMITES Y REQUISITOS "/>
        <s v="ORIGEN DE PRODUCTOS IMPORTADOS"/>
        <s v="A EMPRESAS Y ASOCIACIONES DE PRODUCTORES"/>
        <s v="REQUISITOS DE OFERENTE"/>
        <s v="PROCESO DE ADJUDICACIÓN Y ASIGNACION DE ORDENES DE PRODUCCIÓN"/>
        <s v="QUE LAS INSTITUCIONES DEL ESTADO"/>
        <s v="QUE LAS INSTITUCIONES DEL ESTADO Y GRANDES SUPERFICIES"/>
        <s v="ESPACIOS FISICOS Y VIRTUALES"/>
        <s v="EN PRODUCTORES AGRÍCOLAS"/>
        <s v="en la construcción"/>
        <s v="grupos asociativos"/>
        <s v="nuevos contratos laborales"/>
        <s v="una norma técnica"/>
        <s v="a productores"/>
        <s v="aliados de distribución y comercialización"/>
        <s v="para mipymes y EPS"/>
        <s v="parque industrial"/>
        <s v="con mipymes y EPS"/>
        <s v="las resoluciones ANT en base a la ley Orgánica de Transporte"/>
        <s v="el acceso al crédito, buró de crédito"/>
        <s v="el control del manejo interno de precios y acciones"/>
        <s v="el mantenimiento y considerar la concesión  de vías"/>
        <s v="un plan de movilidad técnico"/>
        <s v="pesos y medidas desde el inicio de la cadena de transporte"/>
        <s v=" inventario "/>
        <s v="en territorio"/>
        <s v="La ruta de granos andinos"/>
        <s v="alianzas estratégicas "/>
        <s v="programas"/>
        <s v="mercados"/>
        <s v="el perfil "/>
        <s v="estratégias de alianzas"/>
        <s v="soluciones informáticas  "/>
        <s v="eventos "/>
        <s v="recursos prespuestarios"/>
        <s v="una marca"/>
        <s v="tramitología"/>
        <s v="una mesa técnica"/>
        <s v="una unidad"/>
        <s v="el costo"/>
        <s v="procedimientos y normativas para emprender "/>
        <s v="las organizaciones de emprendedores"/>
        <s v="créditos accesibles"/>
        <s v="la cultura "/>
        <s v="entre instituciones públicas"/>
        <s v="una fuerte actividad comercial con el mercado del norte del Perú"/>
        <s v="una base de datos virtual"/>
        <s v="capacitación y especialización"/>
        <s v="asesoría técnica especializada en normativa vigente"/>
        <s v="capacitación "/>
        <s v="normativa vigente"/>
        <s v="a las asociaciones existentes"/>
        <s v="la elaboraciòn de  productos textiles"/>
        <s v="una marca local"/>
        <s v="EL SISTEMA VIAL INTERPARRIOQUIAL E INTERCANTONAL "/>
        <s v="EN EL PROGRAMA &quot;REUSA LLANTA&quot; Y A LA NORMATIVA DE CALIDAD SOBRE REENCAUCHE ISO9001 -2008 "/>
        <s v="DE LOS VUELOS PARA LA DEMANDA INSATISFECHA"/>
        <s v="LA ATENCIÓN AL USUARIO A NIVEL NACIONAL"/>
        <s v="la capacitación"/>
        <s v="el cumplimiento de políticas públicas"/>
        <s v="los recursos económicos"/>
        <s v="una oferta de servicios "/>
        <s v="esfuerzos colectivos de promoción turística"/>
        <s v="la capacidad Operativa del ARCSA"/>
        <s v="a los trabajadores y propietarios de las plantas de procesamiento de leche "/>
        <s v="campañas de concientización sobre buenas practicas en el manejo del suero de leche"/>
        <s v="por parte de las entidades bancarias, empresa pública y empresa privada "/>
        <s v="encadenamientos productivos y relaciones de comercio "/>
        <s v="Alianzas Publico-Privadas (APP) entre los productores y entidades del estado"/>
        <s v="auditorías de regulación y control de calidad "/>
        <s v="espacios de mercado   "/>
        <s v="líneas de crédito direccionadas a la actividad comercial  "/>
        <s v="análisis y mapeos de los diferentes casos "/>
        <s v="y aplicar un plan de comercialización "/>
        <s v="y aplicar un plan de comercialización cantonal que se base en el criterio de dar formalidad a la actividad comercial en todos sus niveles"/>
        <s v="participativamente una agenda territorial "/>
        <s v="en asistencia técnica hacia el desarrollo de políticas de mercadeo, competitividad y  apertura de mercados"/>
        <s v="espacios de promoción que desarrollen_x000d_fidelidad al producto local, respeto por el comerciante y  cultura de precios"/>
        <s v="a comerciantes y productores"/>
        <s v="a comerciantes de sectores populares y artesanales"/>
        <s v="un proceso de control integrado nacional"/>
        <s v="proceso de importación de pieles"/>
        <s v="el Plan de Desarrollo y Ordenamiento Territorial"/>
        <s v="en metodologías de buenas prácticas pecuarias"/>
        <s v="sistemas de obstáculos de ganado, prohibiendo el uso de alambre de púas "/>
        <s v="políticas y/o acuerdos para disminuir las tarifas de energía (diesel y electricidad)"/>
        <s v="un análisis técnico "/>
        <s v="estatutos de cooperativas de transporte"/>
        <s v="Líneas de crédito para el sector de transportistas"/>
        <s v="políticas públicas para exonerar el pago de aranceles"/>
        <s v="el trámite de verificación y homologación de carrocerías"/>
        <s v="a los actores sobre la normativa y calidad de servicio"/>
        <s v="inventarios de atractivos turísticos"/>
        <s v="espacios, infraestructura, y productos de atractivos turísticos"/>
        <s v="proyectos y metodologías para el levantamiento de información turística"/>
        <s v="análisis para la creación de políticas públicas "/>
        <s v="Campañas de difusión sobre los potenciales atractivos turísticos de la provincia"/>
        <s v="Alianzas Publico-Privadas (APP) entre actores del sector "/>
        <s v="una plan de  contingencia"/>
        <s v="un proyecto de factibilidad para disminuir la inseguridad en la pesca "/>
        <s v="un convenio entre fuerzas armadas y los pescadores"/>
        <s v="costos de los equipos de pesca,"/>
        <s v="plantas de procesos de transformación de vísceras de maríscos"/>
        <s v="una planta de hielo en marquetas"/>
        <s v="asistencia técnica a los emprendedores"/>
        <s v="asistencia técnica"/>
        <s v="AL SECTOR PRODUCTIVO DE CACAO"/>
        <s v="LA ASOCIATIVIDAD  DEL SECTOR AGROINDUSTRIAL"/>
        <s v="POR LA CALIDAD DEL CACAO"/>
        <s v="LAS MESAS PRODUCTIVAS"/>
        <s v="PROYECTOS DE INVERSION "/>
        <s v="VALOR AGREGADO"/>
        <s v="COMO POLITICA DE ESTADO"/>
        <s v="UN CALL CENTER "/>
        <s v="EN LOS PROCESOS DE ELABORACIÓN DE ALIMENTOS"/>
        <s v="CRÉDITOS VENCIDOS EN BAN ECUADOR"/>
        <s v="los requisitos de créditos productivos a actores de la EPS"/>
        <s v="líneas de crédito"/>
        <s v="inspecciones minuciosas "/>
        <s v="Oficinas técnicas provinciales"/>
        <s v="límites de capital y trabajadores"/>
        <s v="fichas técnicas de indumentaria"/>
        <s v="restricciones de participación a oferentes de otras provincias"/>
        <s v="el proceso de ferias inclusivas"/>
        <s v="el puerto comercial de Esmeraldas"/>
        <s v="el aporte al IESS diferenciado"/>
        <s v="catálogos inclusivos"/>
        <s v="FINANCIAMIENTO"/>
        <s v="UNA PROPUESTA "/>
        <s v="con entidades financieras público-privada"/>
        <s v=" A LAS EMBAJADAS Y CANCILLERÍAS"/>
        <s v="MEDIANTE RUEDA DE NEGOCIOS INTERNACIONALES"/>
        <s v="UNA ESCUELA DE AGROINDUSTRIAS"/>
        <s v="UN PARQUE INDUSTRIAL "/>
        <s v="INDUSTRIAS FALTANTES "/>
        <s v="PROYECTOS PRODUCTIVOS LOCALES Y CONVENIOS"/>
        <s v="UNA PROPUESTA AL MIPRO"/>
        <s v="UNA PROPUESTA AL GAD PROVINCIAL O MUNICIPAL"/>
        <s v=" ALTERNATIVAS PRODUCTIVAS EN LA PARROQUIA"/>
        <s v="medios de control "/>
        <s v="la tramitologia"/>
        <s v="campañas de concientización "/>
        <s v="la oferta turística"/>
        <s v="estudios de mercado"/>
        <s v="el fortalecimiento "/>
        <s v="la organización"/>
        <s v="nuevos Mercados"/>
        <s v="los nuevos productos"/>
        <s v="seguimiento"/>
        <s v="la normativa púbica vigente"/>
        <s v="la investigación"/>
        <s v="estrategia"/>
        <s v="a los emprendedores"/>
        <s v="la colaboración y participación"/>
        <s v="el sector productivo"/>
        <s v="del trabajo"/>
        <s v="posible disminución de tasas de interés ( rango de 4 y 5%)"/>
        <s v="los procesos de Tramitología "/>
        <s v="cupos de Importacion"/>
        <s v="planes de promoción para la producción local"/>
        <s v="un plan de promoción y publicidad"/>
        <s v="mecanismos para reducir el contrabando en la provincia"/>
        <s v="acompañamiento técnico a productores locales"/>
        <s v="una política pública que permita entregar los bienes improductivos del Estado"/>
        <s v="nuevos medios de financiamiento accesibles para empresarios y emprendedores"/>
        <s v="a la creación de centros de emprendimiento empresariales universitarios"/>
        <s v="acompañamiento técnico a productores"/>
        <s v="un acercamiento con empresas fundidoras de la zona"/>
        <s v="la tabla de valores para la empresas"/>
        <s v="con las pequeñas empresas (considerando su asociación)"/>
        <s v="planes de capacitación a empresas "/>
        <s v="Convenios para el uso racional del agua"/>
        <s v="convenios para el uso adecuado del suelo e insumos"/>
        <s v="BANCO / BOLETINES DE INFORMACION EN LA ZONA 1"/>
        <s v="Iniciativas de Inversión para emprendedores "/>
        <s v="Formas de trabajo con los empresarios "/>
        <s v="los precios de los productos"/>
        <s v="una política pública "/>
        <s v="en la mejora de productos"/>
        <s v="proyecto para generar lugares de estacionamiento "/>
        <s v="GADS - PREFECTURA - GOBIERNO NACIONAL"/>
        <s v="Mesas de Trabajo con GADS,  Prefecturas y Gobierno Nacional"/>
        <s v="MYPIMES - MIPRO "/>
        <s v="ACUERDOS PARA IMPORTACIONES"/>
        <s v="Iniciativas de Inversión"/>
        <s v="automotores con calidad certificada"/>
        <s v="La producción y calidad de productos de artesanías"/>
        <s v="productos que cumplan con certificaciones de calidad "/>
        <s v="un proyecto  de mejoramiento"/>
        <s v="en conjunto "/>
        <s v="el modelo "/>
        <s v="las vías existentes "/>
        <s v="a productores y comerciantes"/>
        <s v="una alianza pública y privada"/>
        <s v="un plan"/>
        <s v="normativa vigente de punto verde "/>
        <s v="una política  integral "/>
        <s v="el turismo"/>
        <s v="PROGRAMA DE CAPACITACION, MONITOREO Y CERTIFICACIÓN"/>
        <s v="UN PROGRAMA DE INVERSIONES DEL SECTOR PRIVADO"/>
        <s v="PUNTOS TURISTICOS "/>
        <s v="SERVICIOS BASICOS "/>
        <s v="UN PLAN DE SEGURIDAD LOCAL TURISTICA"/>
        <s v="UN PLAN DE SEÑALETICA INTEGRAL"/>
        <s v="COMITÉS INTERINTITUCIONALES PUBLICOS y PRIVADOS"/>
        <s v="ACCIONES HACIA ADENTRO DE LA INDUSTRIA TURISTICA"/>
        <s v="A LOS HABITANTES DE LOS SECTORES CON POTENCIAL TURÍSTICO"/>
        <s v="camiones refrigerados"/>
        <s v="infraestructura productiva"/>
        <s v="espigón para la comunidad pesquera artesanal "/>
        <s v="conocimientos tecnicos "/>
        <s v="proyectos de agricultura"/>
        <s v="una refineria de desechos"/>
        <s v="las tierras"/>
        <s v="aranceles"/>
        <s v="a los agricultores"/>
        <s v="centros de acopio"/>
        <s v="pólizas de seguros"/>
        <s v="mesas de trabajo conjuntas con instituciones involucradas"/>
        <s v="a los técnicos en sus ramas y contratar a verdaderos profesionales"/>
        <s v="la distribucion de frencuencias de buses urbanos"/>
        <s v="a los grupos asociados en sus actividades como socios"/>
        <s v="a los proveedores dentro del catálogo electrónico de CP, con un margen preferencial."/>
        <s v="la calidad de la energía electrica para el sector atunero industrial"/>
      </sharedItems>
    </cacheField>
    <cacheField name="PROPUESTA SOLUCIÓN_x000d_(COMPLEMENTO)" numFmtId="0">
      <sharedItems count="300">
        <s v="con fines de exportación"/>
        <s v="para fortalecer la producción y mercado"/>
        <s v="de papa, aguacate, cárnicos y lácteos. "/>
        <s v="para la reactivación de la empresa"/>
        <s v="agrícola con fines de exportación"/>
        <s v="dirigida a pequeños productores"/>
        <s v="con Universidades que tengan la carrera de turismo o afines"/>
        <s v="en la provincia del Carchi"/>
        <s v="con el fin de dinamizar los procesos de comercio interno y externo"/>
        <s v="con el fin de facilitar el transporte de mercancias para el comercio"/>
        <s v="en la provinica del Carchi"/>
        <s v="para regular la excesiva oferta de mano de obra de extranjeros"/>
        <s v="para los programas del gobierno “Aliméntate Ecuador”"/>
        <s v="que evite la intermediación en el comercio"/>
        <s v="de productos con Valor Agregado, mediante un estudio a nivel local, regional, nacional e internacional."/>
        <s v="A MICROEMPRESAS Y ARTESANOS"/>
        <s v="ARTICULANDO ACCIONES CON LOS MINISTERIOS DE COMERCIO EXTERIOR, ADUANAS Y PROECUADOR. "/>
        <s v="para garantizar una buena producciòn de la larva para el sector camaronero"/>
        <s v="para el cumplimiento de la normativa referente a la entrega de larvas de buena calidad"/>
        <s v="para que la investigaciòn generada sirva para solucionar la problemática de la calidad de la larva y el manejo de los cultivos"/>
        <s v="para apoyo al sector productivo camaronero"/>
        <s v="para los acuacultores en consenso con el sector camaronero"/>
        <s v="para el sector acuacultor y evitar el uso de combustibles"/>
        <s v="esfuerzos de apoyo al control, custodia y patrullaje de la ruta segura, para disminuir los indices delincuenciales por robo en el sector camaronero"/>
        <s v="para protecciòn y defensa"/>
        <s v="para evitar la venta de producto robado o de dudosa procedencia"/>
        <s v="para mejorar los productos y su conservaciòn, y lograr ampliar y mejorar los mercados"/>
        <s v="que permita generar agilidad y disminución de tramitología en la obtención de permisos de las instituciones públicas"/>
        <s v="para que se realice transferencia de tecnologia con la academia, y así mejorar la productividad y calidad de productos "/>
        <s v="para controlar precios referenciales, y regular el costos de insumos como materias primas "/>
        <s v="mediante convenidos interinstitucionales, para mejorar el manejo financiero de los emprendedores"/>
        <s v="PARA  REACTIVAR EMPRENDIMIENTOS QUE SE ENCUENTRAN EN LA CENTRAL DE RIESGOS"/>
        <s v="PARA ORIENTAR LA SIMPLIFICACION DE TRAMITES"/>
        <s v="SEGÚN LA INFORMACION PROPORCIONADA POR INTELIGENCIA DE MERCADOS"/>
        <s v="previo a la aceptación o no de un crédito"/>
        <s v="en instituciones públicas "/>
        <s v="de acuerdo a las áreas o sectores relacionados "/>
        <s v="para facilitar la obtención de permisos"/>
        <s v="para la obtención de certificaciones necesarias"/>
        <s v="entre el sector industrial y académico"/>
        <s v="en cada provincia "/>
        <s v="la ejecución de la ampliación de la vía a cuatro carriles"/>
        <s v="entre el GAD provincial, asambleístas de la provincia, MTOP y concesionaria encargada de la obra, para mejorar la congestión vehicular en el tramo la Y del Cambio y Rio 7"/>
        <s v="para mejorar la vialidad del sector en el tramo la Y del Cambio y Rio 7"/>
        <s v="de posibles proyectos relacionados al sector de aerolíneas de acuerdo a la demanda actual del sector"/>
        <s v="en concenso con el sector ciudadano, productivo y público"/>
        <s v="en escuelas y colegios"/>
        <s v="para la creación de proyectos y fuentes turísticos temáticos "/>
        <s v="para generar inversión "/>
        <s v="de recursos y atractivos turísticos"/>
        <s v="en competencias laborales en turismo"/>
        <s v="para incrementar turismo en la zona"/>
        <s v="para difusión de bienes, recursos y servicios turísticos "/>
        <s v="mediante canales de distribución"/>
        <s v="de la provincia de El Oro"/>
        <s v="EN ZONAS AGRÍCOLAS"/>
        <s v="MEDIANTE LA EJECUCIÓN DE PLANES DE MANTENIMIENTO"/>
        <s v="EN ZONAS RURALES Y ZONAS INDUSTRIALES"/>
        <s v="A EMPRESAS QUE ACTUALMENTE TIENE TARIFAS MAYORES A PESAR DE TENER NUEVOS PROYECTOS HIDROELECTRICOS"/>
        <s v="ACTUALES QUE ESTÁN DISPONIBLES EN AS INSTITUCIONES FINANCIERAS PÙBLICAS "/>
        <s v="QUE REALIZAN LAS UNIVERSIDADES EN EL SECTOR AGROINDUSTRIAL"/>
        <s v="ORIGEN LEGAL DE PRODUCTOS"/>
        <s v="PARA CONSUMO DE PRODUCTOS AGROPECUARIOS GENERADOS EN EL PAIS "/>
        <s v="EN HERRAMIENTAS DE GESTIÓN, PLANES DE NEGOCIO Y EL FORTALECIMIENTO ORGANIZACIONAL"/>
        <s v="EN PRÁCTICAS ADECUADAS EN EL PROCESO Y COMERCIO DE PRODUCTOS"/>
        <s v="EN LA IMPLEMENTACIÓN DE LA NORMATIVA VIGENTE "/>
        <s v="PARA MEJORAR DE LA VALORACIÓN E IMAGEN DE PRODUCTOS ANDINOS"/>
        <s v="PARA FOMENTO AL CONSUMO DE PRODUCTOS NACIONALES "/>
        <s v="EN MERCADOS MAYORISTAS Y CENTROS DE ACOPIO"/>
        <s v="EN PRODUCTOS ALTERNATIVOS PARA LA GENERACIÓN DE SUPLEMENTOS NUTRICIONALES, COMO LA INVESTIGACIÓN QUE EN LA UNACH ESTAN REALIZANDO EN ESTE SENTIDO"/>
        <s v="QUE IMPULSEN EL DESARROLLO DE LOS ACTORES DEL COMERCIO A TASAS PREFERENCIALES, CON LA DISMINUCIÓN DE COSTOS OPERATIVOS"/>
        <s v="PAR LA OBTENCIÓN DE CRÉDITOS DE LA BANCA PÚBLICA Y PRIVADA"/>
        <s v="EN LOS MERCADOS NACIONALES"/>
        <s v="EN SISTEMAS DE GESTIÓN DE CALIDAD, DISEÑO DE PRODUCTOS Y PROCESOS PRODUCTIVOS DE MANERA PERMANENTE, QUE PERMITAN EL MEJORAMIENTO DE LA CALIDAD"/>
        <s v="PARA INSCRIPCIONES EN CATALOGO ELECTRONICO "/>
        <s v="PARA ERRADICAR LA FALTA DE TRANSPARENCIA EN LOS PROCESOS DE CONTRATACION PUBLICA"/>
        <s v="REALICEN PAGOS PUNTUALES A PROVEEDORES Y SE EVITEN REPRESALIAS EN CASOS DE DENUNCIA"/>
        <s v="CUMPLAN LO ESTABLECIDO EN LA LOEPS DE COMPRAS PREFERENTES A INTEGRANTES DE LA EPS"/>
        <s v="QUE PERMITAN AMPLIAR LA COMERCIALIZACION"/>
        <s v="PAQUETES TECNOLOGICOS, QUE PERMITAN MEJORAR PRODUCTIVIDAD DE  AGRICULTORES"/>
        <s v="PRECIOS MINIMOS PAGADOS A PRODUCTORES"/>
        <s v="la metodología con nuevas tecnologías, diseños y materiales"/>
        <s v="para realizar compras o importaciones conjuntas de materia prima"/>
        <s v="que permitan flexibilidad a empresas de contratar personal"/>
        <s v="para medidas y tallajes de prendas de vestir"/>
        <s v="temas técnicos actualizados y de gestión administrativa"/>
        <s v="que permitan generar sinergias con productores para acceder al mercado de consumidores"/>
        <s v="incentivos de mercado, productivos y tributarios"/>
        <s v="con servicios adecuador para la implementación de empresas "/>
        <s v="vinculación para ofrecer por parte de universidaes Asistencia técnica y _x000d_Consultorías en innovación de procesos y productos"/>
        <s v="Através de una propuesta desarrollada por las cámaras de transporte, asociaciones y federaciones."/>
        <s v="Revisón de requisitos y normativa para el otorgamiento de créditos"/>
        <s v="A través de la elaboracion de un reglamento para el efecto por parte de las entidades competentes."/>
        <s v="en el contrato de construcción de las mismas."/>
        <s v="a través de los estudios de vías referentes al transporte en general"/>
        <s v="a través de una actualización del reglamneto."/>
        <s v="de atractivos turísticos"/>
        <s v="facilidades turísticas"/>
        <s v="Con énfasis en el chocho"/>
        <s v="entre sectores que conforman la cadena turística"/>
        <s v=" de fortalecimiento de identidad cultural"/>
        <s v="para encontrar los nichos adecuados"/>
        <s v="del turista que visitan la provincia"/>
        <s v=" para promocionar la oferta turística en la provincia"/>
        <s v="que apoyen a la gestión"/>
        <s v="locales, nacionales e internacionales"/>
        <s v="para obras de infraestructura basica"/>
        <s v="de calidad territorial que promueva la competitividad de los productos tradicionales lojanos"/>
        <s v="para facilitar el acceso a créditos en la banca pública"/>
        <s v="que fomente la articulación entre la academia, sector público y para el sector productivo"/>
        <s v="de desarrollo productivo y empresarial"/>
        <s v="para socializar la normativa para la obtención de notificación sanitaria"/>
        <s v="de la notificación sanitaria"/>
        <s v="que sirvan de orientación para el empresario y emprendedor"/>
        <s v=" a través de capacitaciones"/>
        <s v="para el emprendedor"/>
        <s v="tributaria"/>
        <s v="para la reducción y optimización de trámites "/>
        <s v="para aprovechar el mercado existente"/>
        <s v="de acceso público para búsqueda de proveedores"/>
        <s v="para garantizar materia prima de calidad"/>
        <s v="para cumplimiento de BPM"/>
        <s v="en diseño de plantas de acuerdo a la normativa vigente"/>
        <s v="en función del sector, es decir, diferenciar requisitos de acuerdo al tipo de producción que realiza"/>
        <s v="para ofrecer altos niveles de producción a las grandes empresas que lo requieren"/>
        <s v="con materia prima importada, sin tributos  para reducir costos de producción y aumentar competitividad"/>
        <s v="para promoción y comercialización de productos"/>
        <s v="PARA OPTIMIZAR LA PRODUCCIÓN Y LA COMERCIALIZACIÓN"/>
        <s v="PARA GARANTIZAR EL RENDIMIENTO DE REENCAUCHE"/>
        <s v="CON UNA LÍNEA AÉREA ALTERNATIVA"/>
        <s v="A TRAVÉS DE UNA PLATAFORMA VIRTUAL"/>
        <s v="para potenciar las habilidades del recurso humano operativo y administrativo"/>
        <s v="para mejorar el nivel de calidad en el sector turístico"/>
        <s v="para potenciar el desarrollo turístico y la infraestrucutra hotelera"/>
        <s v="por parte del sector privado con apoyo del sector público"/>
        <s v="para llegar a la mayor parte de la población"/>
        <s v="en la Zonal 3, para reducir la demora y altos costos en la tramitología para la obtención de permisos y notificación sanitaria "/>
        <s v="sobre el adecuado manejo del suero de leche y mitigar o eliminar la contaminación del ambiente"/>
        <s v="para el buen manejo del suero de leche y mitigar o eliminar la contaminación del ambiente"/>
        <s v="las líneas de crédito existentes y condiciones para los emprendedores que requieran acceder a los financiamientos y créditos"/>
        <s v="para fortalecer la comercialización "/>
        <s v="para poseer el apoyo y los vínculos necesarios para mejorar el comercio"/>
        <s v="bajo normas y reglamentos Internacionales y nacionales (INEN) manteniendo la lógica territorial y  que se respete los diferentes tipos de comercios existentes"/>
        <s v="incentivando a la generación de empresas que oferten productos y servicios requeridos en el mercado"/>
        <s v="con tasas diferenciadas para productores de las microempresas, EPS y Artesanos."/>
        <s v="para favorecer a las microempresas, EPS y artesanos que están iniciando sus actividades y tienen problemas crediticios "/>
        <s v="para que las relaciones comerciales en todos los eslabones favorezcan a la actividad y sirvan de base para el planteamiento de un PDyOT (Instrumentos para la planificación de la inversión pública)"/>
        <s v="para prestar el correcto funcionamiento de los operadores económicos"/>
        <s v="que aporte al desarrollo comercial como base del planteamiento del PDyOT"/>
        <s v="para poder determinar el costo en el sector comercial"/>
        <s v="que se aleje de las practicas comerciales  que incrementan los precios arbitrariamente (especulación)y así se fomente la competencia leal"/>
        <s v="sobre requisitos y procesos para formalización y cumplimiento de normativa y reglamentos, para la adecuada aplicación"/>
        <s v="sobre el origen del producto y el cumplimiento de normativa, reglamentos y políticas tributarias y laborales"/>
        <s v="sobre los beneficios de acceder a la formalidad"/>
        <s v="en el faenado, facturación y trasporte de pieles en todos los camales del país"/>
        <s v="para agilitar trámites y requisitos muy exigentes que existe actualmente cuando hay escases de este producto"/>
        <s v="por parte del GAD de Ambato, lo que permitirá planificar a largo plazo inversiones de infraestructura del sector privado"/>
        <s v="en la crianza y faenamiento de ganado para el mejor cuidado del cuero"/>
        <s v="con el fin de evitar daños en las pieles"/>
        <s v="para sector productivo, para tener mayor rentabilidad y por lo tanto generar mas empleo"/>
        <s v="para determinar la capacidad que tiene la producción nacional y así aumentar el VAE"/>
        <s v="para prohibir la imposición de compra de buses importados en la renovación o ingreso de nuevos buses"/>
        <s v="para la renovación de buses de origen nacional"/>
        <s v="para chasises"/>
        <s v="para evitar perdidas en el proceso de producción, para igualar el costo  de los buses importados"/>
        <s v=" para fortalecer la calidad de los servicios turísticos"/>
        <s v="para conseguir una consolidación a Tungurahua como destino turístico"/>
        <s v="para medir el sector turístico, controlarlo y mejorar"/>
        <s v="para incentivar el fomento de actividad turística"/>
        <s v="para que aumente la demanda de turistas nacionales e internacionales"/>
        <s v="para generar sinergias y evitar desperdicio de recursos"/>
        <s v="para evitar el derrame de petróleo en los ríos y mares de la provincia"/>
        <s v="considerando el cambio de combustible de gasolina a diesel, cambio de embarcaciones"/>
        <s v="que permitan tener mayor control en altamar, estrategias para identificar rutas de acceso seguras, inspecciones constantes en embarcaciones y implementar control satelital para fortalecer la seguridad marítima en embarcaciones"/>
        <s v="especialmente de motores y fibras."/>
        <s v="en diferentes productos, recuperando los desperdicios como subproductos de alto valor comercial."/>
        <s v="con el equipamiento necesario, que abastezcan de hielo a los pescadores, generando oportunidades para innovar procesos que protejan y garanticen que el producto se mantenga en buen estado, cumpliendo los estándares de calidad."/>
        <s v="respecto al acceso a financiamiento"/>
        <s v="en la implementación y equipamiento de piscinas"/>
        <s v="EN ELCONTROL DE PLAGAS Y ENFERMEDADES "/>
        <s v="CON MAYOR APOYO DEL MINISTERIO DE AGRICULTURA Y GANADERÍA, QUE PERMITAN MEJORAR LOS PRECIOS DE PRODUCCIÓN"/>
        <s v="ESTABLECIENDO NORMAS DE CALIDAD"/>
        <s v="CONVOCADOS POR EL GAD PROVINCIAL Y EL MIPRO QUE PERMITAN MEJORAR LA ASISTENCIA TÉCNICA EN TERRITORIO, EXISTENTE EN EL SECTOR PRODUCTIVO"/>
        <s v="CONVOCADOS POR EL GAD PROVINCIAL Y EL MIPRO QUE PERMITAN MEJORAR LA TRAMITOLOGÍA EN TERRITORIO, EXISTENTE EN EL SECTOR PRODUCTIVO"/>
        <s v="PARA BUSCAR FINANCIAMIENTOS EN LAS ONG EN FORMA DIRECTA"/>
        <s v="A LA PRODUCCION DE COCO DE LA ZONA NORTE DE ESMERALDAS"/>
        <s v="EL CONTROL DE ENFERMEDADES DEL GANADO VACUNO "/>
        <s v="PARA DENUNCIAS DE CONTRABANDO"/>
        <s v="ESPECIALMENTE ALIÑOS"/>
        <s v="COMO CONSECUENCIA DE LAS PERDIDAS POR ENFERMEDADES DE LOS CULTIVOS"/>
        <s v="considerando eliminar tiempos de experiencia de las asociaciones"/>
        <s v="nacionales e internacionales para EPS y Artesanos"/>
        <s v="para verificar el cumplimiento de requisitos mínimos a quienes se registren en el catálogo del SERCOP "/>
        <s v="de Super Cias, INEN, SEPS, Comercio Exterior, y otras requeridas en  Esmeraldas"/>
        <s v="para las empresas que participen en procesos de contratación"/>
        <s v="para refinería de Esmeraldas y FLOPEC"/>
        <s v="en la adquisición de uniformes"/>
        <s v="con el fin de que se evite que las IP utilicen este proceso para evadir."/>
        <s v="con el fin de reactivar la economía local"/>
        <s v="que permita dinamizar el circulante de capital."/>
        <s v="para el sector de construcción"/>
        <s v="para la importación de materia prima y maquinaria como artesanos, para productos textiles"/>
        <s v="DE OCUPACION DE GALPONES EN EL PUERTO, SOLICITANDO QUE SE DE UN COMODATO, para la industria textil"/>
        <s v="acercamientos para el financiamiento de proyectos para la industria textil"/>
        <s v="PARA QUE LAS EMPRESAS mejoren la comercialización de PRODUCTOS DE CACAO (PARROQUIA LAGARTO, CANTON RIOVERDE y Cantón Esmeraldas). Esta actividad apoyada por PRO ECUADOR Y COMERCIO EXTERIOR."/>
        <s v="LOS PRODUCTOS DE CACAO (PARROQUIA LAGARTO, CANTON RIOVERDE y Cantón Esmeraldas)."/>
        <s v="para el procesamiento de cacao y procesos alternativos con tecnologías y acompañamiento de la academia"/>
        <s v="en buenas prácticas agrícolas en PRODUCTOS DE CACAO (PARROQUIA LAGARTO, CANTON RIOVERDE y Cantón Esmeraldas), con acercamiento de certificadoras acreditadas, para su IMPLEMENTACION POR PARTE DE LOS PRODUCTORES"/>
        <s v="CON DISPONIBILIDAD DE TERRENOS QUE PERMITA CONTAR CON UNA INDUSTRIA LOCAL PARA EL PROCESAMIENTO DE CACAO (PARROQUIA LAGARTO, CANTON RIOVERDE y Cantón Esmeraldas)."/>
        <s v="DIRIGIDO E INCENTIVANDO A LA AGROINDUSTRIA E INDUSTRIA MADERERA MEDIANTE ALIANZA PÚBLICO PRIVADA"/>
        <s v="CON UN TRABAJO ARTICULADO CON LA MANCOMUNIDAD DEL NORTE, CONSIDERANDO LA ATRACCIÓN DE INVERCIÓN NACIONAL Y EXTRANJERA"/>
        <s v="DENTRO DEL PLAN DE DESARROLLO Y ORDENAMIENTO TERRITORIAL PROVINCIAL"/>
        <s v="PARA QUE ARTICULADO CON OTRAS INSTITUCIONES,  CAPACITE EN LA GENERACIÓN DE PRODUCTOS TEXTILES CON INNOVACIÓN (PARROQUIA ROCAFUERTE)"/>
        <s v="PARA QUE SE DE EN COMODATO UN BIEN PÚBLICO SIN USO PARA EL SECTOR TEXTIL, SIENDO UN ESPACIO ALTERNATIVO EL CENTRO INFANTIL DEL BUEN VIVIR (PARROQUIA ROCAFUERTE)"/>
        <s v="PARA DIFERENTES PRODUCTOS DE ALIMENTOS PROCESADOS INNOVADORES,  CON MATERIAS PRIMAS DE LA PARROQUIA (ROCAFUERTE)"/>
        <s v="en cuanto a precios de alimentos"/>
        <s v="para la creación de nuevos espacios turísticos que permita evitar la monopolización del sector"/>
        <s v="a la población en general"/>
        <s v="para impulsar la promoción del sector en la provincia"/>
        <s v="para el sector productivo de la zona"/>
        <s v="interinstitucional con entidades públicas y privadas para generar nuevos productos"/>
        <s v="de las entidades locales para fomentar una cultura de consumo local "/>
        <s v="a nivel nacional e internacional"/>
        <s v="con la colaboración de los agentes productivos"/>
        <s v="a los agentes productivos locales"/>
        <s v=" de transparencia de la información"/>
        <s v="orientada a las necesidades locales"/>
        <s v="de cadena asociativa"/>
        <s v="productivos locales"/>
        <s v="interinstitucional "/>
        <s v="local y zonal"/>
        <s v="asociativo local"/>
        <s v="para las industrias locales que requieren de financiamiento"/>
        <s v="que son necesarios para  a la creación de empresas o emprendimientos"/>
        <s v="a industrias locales"/>
        <s v="articulando a la academia al sector público, privado y academia."/>
        <s v="para los productos textiles elaborados en la región"/>
        <s v="mediante operativos de control eficientes"/>
        <s v="que permita  generar procesos productivos de materias primas para proveer la demanda nacional"/>
        <s v="a la industria local"/>
        <s v="sin requisitos que son imposibles de alcanzar"/>
        <s v="con apoyo del gobierno a través de financiamiento"/>
        <s v="que permita acceder a mercados locales e internacionales con productos de calidad"/>
        <s v="para la distribución de materiales recolectados"/>
        <s v="para estabilizar los valores de los elementos recolectados"/>
        <s v="líneas de distribución con las empresas más grandes."/>
        <s v="sobre temas de Gestión de Riesgos"/>
        <s v="PARA  QUE LOS RECURSOS SE UTILICEN DE MANERA RESPONSABLE "/>
        <s v="que contenga UN CATALOGO ZONAL CON LAS DIFERENTES INDUSTRIAS / EMPRESAS EXISTENTES EN LA PROVINCIA"/>
        <s v="para que puedan apoyar en el desarrollo de la economía local "/>
        <s v="para proporcionar a las empresas datos necesarios para adquirir convenios"/>
        <s v="para mejorando la calidad (protegiendo a la producción local)"/>
        <s v="para la importación de productos de cuero"/>
        <s v="para fomentar el turismo de la zona, vinculando a ACTORES QUE TENGA CONOCIMIENTO SOBRE EL TEMA.                             INVITAR A PRODUCTORES PARA MEDIR SU COMPETENCIA A NIVEL DE LOS DEMAS PRODUCTORES"/>
        <s v="para tener mejor calidad en los productos y mayor aceptación en el mercado"/>
        <s v="en Cotacachi"/>
        <s v="HACERLES PARTICIPE PARA LA ENTREGA DE INSUMOS / PROVEER A LOS GADS"/>
        <s v="para realizar ruedas de negocios de productores locales"/>
        <s v="para BAJAR ARANCELES a fin de PODER ADQUIRIR LA MATERIA PRIMA"/>
        <s v="CON ARANCELES ACCESIBLES PARA LOS PEQUEÑOS PRODUCTORES"/>
        <s v="CALIFICANDO A LOS PRODUCTORES PARA ACCEDER A CREDITOS"/>
        <s v="para así ser competitivos en el mercado local y nacional"/>
        <s v="mediante la acreditación de normas técnicas  y certificaciones de calidad"/>
        <s v=" con el fin de ganar competitividad en el mercado local "/>
        <s v="que permita un mayor  acceso a servicios básicos"/>
        <s v="con todas las instituciones públicas, para mejorar el encadenamiento con todas la instituciones para publicidad del turismo."/>
        <s v="de educación  en temas  ambientales"/>
        <s v="para mejorar el acceso."/>
        <s v="sobre estructuración de costos y producción eficiente"/>
        <s v="de publicidad turistica y gastonomia "/>
        <s v="de promocion y publicidad para el sector turistico"/>
        <s v="como una herramienta para fomentar la competitividad"/>
        <s v=" en el sistema de gestión de riesgos "/>
        <s v="de acuerdo a su área geográfica "/>
        <s v="DIRIGIDO A ASOCIACIONES Y OPERADORES TURÍSTICOS"/>
        <s v="PARA MEJORAR CONDICIONES TURISTICAS EN TERRITORIOS"/>
        <s v="Y POSTERIORMENTE REALIZAR UNA EVALUACION"/>
        <s v="PARA EL CONFORT DEL TURISTA"/>
        <s v="PARA PROVEER LA SENSACIÓN DE SEGURIDAD AL TURISTA"/>
        <s v="TANTO EN ESPAÑOL COMO EN INGLES"/>
        <s v="Y TRABAJAR ARTICULADAMENTE CON LA ACADEMIA"/>
        <s v="PARA EL DESARROLLO DE PLANES DE MARKETING DE SUS NEGOCIOS TURISTICOS"/>
        <s v="Y DISPENSAR UN RECONOCIMIENTO HACIA LA CIUDADANIA SOBRE SU IMPORTANCIA Y DIVERSAS ETNIAS "/>
        <s v="para transporte de producto hacia los clientes finales."/>
        <s v="para el procesamiento del pescado"/>
        <s v="y así no verse afectados esconómicamente con la perdida de insumos y capital de trabajo."/>
        <s v="para la correcta adminsitración de la empresa que procesa productos con valor agragado derivados de la pesca"/>
        <s v="para elevar la productividad"/>
        <s v="para disminuir la contaminacion en los mares"/>
        <s v="para obtener productos de calidad"/>
        <s v="para la exportación de la tagua"/>
        <s v="por parte del MAG, para ganarse su confianza"/>
        <s v="para las comunidades productores a través de la comunicación entre el productor y comercializador"/>
        <s v="a los pescadores "/>
        <s v="para llegar a propuestas concretas y obtener resultados"/>
        <s v="para trabajo de campo"/>
        <s v="con la aplicacicón de lo que dospone la ley"/>
        <s v="por un tiempo determinado, por parte de instituciones que las crearon"/>
        <s v="a los microempresarios locales"/>
        <s v="con nueva plataforma de electrificación  (subestación, cableado, etc)"/>
      </sharedItems>
    </cacheField>
    <cacheField name="INSTRUMENTOS NECESARIOS _x000d_(medio para cumplir el objetivo )" numFmtId="0">
      <sharedItems containsBlank="1"/>
    </cacheField>
    <cacheField name="CLASIFICACIÓN EMPRESA RELACIONADA" numFmtId="0">
      <sharedItems/>
    </cacheField>
    <cacheField name="AMBITO _x000d_(DE LA PROPUESTA)" numFmtId="0">
      <sharedItems/>
    </cacheField>
    <cacheField name="RESPONSABLE DE EJECUCIÓN" numFmtId="0">
      <sharedItems containsBlank="1"/>
    </cacheField>
    <cacheField name="CO-RESPONSABLES DE EJECUCIÓN" numFmtId="0">
      <sharedItems containsBlank="1"/>
    </cacheField>
    <cacheField name="TIPO DE EMPRESA" numFmtId="0">
      <sharedItems/>
    </cacheField>
    <cacheField name="RESPONSABILIDAD DIRECTA" numFmtId="0">
      <sharedItems containsString="0" containsBlank="1" containsNumber="1" containsInteger="1" minValue="1" maxValue="1" count="2">
        <m/>
        <n v="1"/>
      </sharedItems>
    </cacheField>
    <cacheField name="RESPONSABILIDAD INDIRECTA" numFmtId="0">
      <sharedItems containsString="0" containsBlank="1" containsNumber="1" containsInteger="1" minValue="1" maxValue="1"/>
    </cacheField>
    <cacheField name="CONCATENAR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JAIME" refreshedDate="43102.457932291669" createdVersion="4" refreshedVersion="4" minRefreshableVersion="3" recordCount="308">
  <cacheSource type="worksheet">
    <worksheetSource ref="A1:O309" sheet="Consolidado Mesas v3.0" r:id="rId2"/>
  </cacheSource>
  <cacheFields count="15">
    <cacheField name="PROVINCIA" numFmtId="0">
      <sharedItems count="8">
        <s v="Carchi"/>
        <s v="El Oro"/>
        <s v="Chimborazo"/>
        <s v="Loja"/>
        <s v="Tungurahua"/>
        <s v="Esmeraldas"/>
        <s v="Imbabura"/>
        <s v="Manabí"/>
      </sharedItems>
    </cacheField>
    <cacheField name="GRUPO" numFmtId="0">
      <sharedItems/>
    </cacheField>
    <cacheField name="ESLABON DE LA CADENA PRODUCTIVA" numFmtId="0">
      <sharedItems/>
    </cacheField>
    <cacheField name="ESLABON CADENA (AJUSTADO)" numFmtId="0">
      <sharedItems/>
    </cacheField>
    <cacheField name="PROBLEMÁTICA " numFmtId="0">
      <sharedItems longText="1"/>
    </cacheField>
    <cacheField name="PROPUESTA SOLUCIÓN_x000d_(VERBO)" numFmtId="0">
      <sharedItems/>
    </cacheField>
    <cacheField name="VERBO" numFmtId="0">
      <sharedItems count="143">
        <s v="Incentivar"/>
        <s v="Fomentar"/>
        <s v="Crear"/>
        <s v="Establecer "/>
        <s v="Establecer"/>
        <s v="Articular"/>
        <s v="Reactivar"/>
        <s v="Regular"/>
        <s v="Comprar"/>
        <s v="Implementar"/>
        <s v="Identificar"/>
        <s v="Realizar"/>
        <s v="Gestionar"/>
        <s v="Socializar "/>
        <s v="Regular y Controlar"/>
        <s v="Generar"/>
        <s v="Socializar y Mejorar "/>
        <s v="Invertir "/>
        <s v="Dotar"/>
        <s v="Controlar "/>
        <s v="Desarrollar"/>
        <s v="Controlar"/>
        <s v="Crear, Establecer "/>
        <s v="Acceder"/>
        <s v="Capacitar"/>
        <s v="Capacitar "/>
        <s v="Disminuir "/>
        <s v="Estandarizar"/>
        <s v="Especializar"/>
        <s v="Optimizar "/>
        <s v="Ofrecer"/>
        <s v="Articular, Cooperar"/>
        <s v="Implementar "/>
        <s v="Gestionar "/>
        <s v="Proponer "/>
        <s v="Revisar"/>
        <s v="Realizar "/>
        <s v="Aplicar"/>
        <s v="Diseñar y Planificar "/>
        <s v="Diseñar"/>
        <s v="Mantener "/>
        <s v="Mejorar"/>
        <s v="Disminuir"/>
        <s v="Difundir "/>
        <s v="Difundir  "/>
        <s v="Desarrollar "/>
        <s v="Utilizar"/>
        <s v="Generar "/>
        <s v="Identificar "/>
        <s v="Crear "/>
        <s v="Derogar"/>
        <s v="Flexibilizar"/>
        <s v="Ejercer "/>
        <s v="Contemplar "/>
        <s v="Actualizar"/>
        <s v="Segmentar "/>
        <s v="Promover "/>
        <s v="Asignar"/>
        <s v="Reducir"/>
        <s v="Conformar"/>
        <s v="Refinanciar"/>
        <s v="Digitalizar "/>
        <s v="Fortalecer"/>
        <s v="Otorgar"/>
        <s v="Coordinar"/>
        <s v="Ajustar"/>
        <s v="Organizar "/>
        <s v="Permitir"/>
        <s v="Mejorar "/>
        <s v="Socializar y dar acompañamiento técnico"/>
        <s v="Aumentar la frecuencia "/>
        <s v="Desconcentrar"/>
        <s v="Exigir"/>
        <s v="Difundir"/>
        <s v="Simplificar"/>
        <s v="Reformar"/>
        <s v="Actualizar "/>
        <s v="Ejecutar"/>
        <s v="Ejecutar y Comunicar"/>
        <s v="Suscribir"/>
        <s v="Reducir o Disminuir"/>
        <s v="Fortalecer "/>
        <s v="Clasificar y Pagar"/>
        <s v="Aperturar"/>
        <s v="Incluir"/>
        <s v="Elaborar "/>
        <s v="Reglamentar"/>
        <s v="Reactivar "/>
        <s v="Analizar"/>
        <s v="Invitar"/>
        <s v="Comercializar"/>
        <s v="Presentar "/>
        <s v="Presentar"/>
        <s v="Dar"/>
        <s v="Formular "/>
        <s v="Promoción"/>
        <s v=" Revisar"/>
        <s v="Verificar "/>
        <s v="Apoyar"/>
        <s v="Regularizar "/>
        <s v="Articular "/>
        <s v="Elaborar"/>
        <s v="Controlar y Regularizar"/>
        <s v="Capacitar / Potenciar / Innovar"/>
        <s v="Gestionar / Articular"/>
        <s v="Producir "/>
        <s v="Trabajar "/>
        <s v="Cambiar"/>
        <s v="Adecuar "/>
        <s v="Hacer"/>
        <s v="Promocionar "/>
        <s v="Planificar"/>
        <s v="Priorizar"/>
        <s v="Tomar"/>
        <s v="Adquirir"/>
        <s v="Construir"/>
        <s v="Proporcionar"/>
        <s v="Enlazar"/>
        <s v="Obtener"/>
        <s v="Nutrir"/>
        <s v="Motivar "/>
        <s v="Ordenar "/>
        <s v="Acompañar"/>
        <s v="Diferenciar"/>
        <s v="Comerciar" u="1"/>
        <s v="Motivar" u="1"/>
        <s v="Contemplar" u="1"/>
        <s v="Adecuar" u="1"/>
        <s v="Socializar" u="1"/>
        <s v="Organizar" u="1"/>
        <s v="Segmentar" u="1"/>
        <s v="Clasificar" u="1"/>
        <s v="Digitalizar" u="1"/>
        <s v="Ordenar" u="1"/>
        <s v="Optimizar" u="1"/>
        <s v="Trabajar" u="1"/>
        <s v="Asginar" u="1"/>
        <s v="Verificar" u="1"/>
        <s v="Formular" u="1"/>
        <s v="Proponer" u="1"/>
        <s v="Mantener" u="1"/>
        <s v="Aumentar" u="1"/>
        <s v="Invertir" u="1"/>
      </sharedItems>
    </cacheField>
    <cacheField name="PROPUESTA SOLUCIÓN_x000d_(SUJETO)" numFmtId="0">
      <sharedItems/>
    </cacheField>
    <cacheField name="PROPUESTA SOLUCIÓN_x000d_(COMPLEMENTO)" numFmtId="0">
      <sharedItems/>
    </cacheField>
    <cacheField name="INSTRUMENTOS NECESARIOS _x000d_(medio para cumplir el objetivo )" numFmtId="0">
      <sharedItems/>
    </cacheField>
    <cacheField name="CLASIFICACIÓN EMPRESA RELACIONADA" numFmtId="0">
      <sharedItems/>
    </cacheField>
    <cacheField name="AMBITO _x000d_(DE LA PROPUESTA)" numFmtId="0">
      <sharedItems count="19">
        <s v="Fortalecimiento del sector exportador"/>
        <s v="Fomento de la producción nacional"/>
        <s v="Simplificación de trámites"/>
        <s v="Mejora de competitividad empresarial en el sector turismo"/>
        <s v="Inversión en iniciativas productivas nacionales"/>
        <s v="Impulso a las alianzas público privadas"/>
        <s v="Generación de empleo"/>
        <s v="Cumplimiento de la transparencia fiscal"/>
        <s v="Seguridad, regulación y control en la producción"/>
        <s v="Crédito y financiamiento productivo"/>
        <s v="Impulso al cambio de la matriz productiva"/>
        <s v="Promoción del consumo responsable"/>
        <s v="Atracción de la inversión extranjera directa"/>
        <s v="Mejora y control en la planificación y actividades de los gobiernos locales"/>
        <s v="Necesidad de análisis, mejora o creación de políticas públicas, normativas, resoluciones u otra base legal existente"/>
        <s v="Optimización y simplificación tributaria"/>
        <s v="Buenas prácticas de gestión ambiental"/>
        <s v="Acceso a financiamiento o crédito" u="1"/>
        <s v="Otros" u="1"/>
      </sharedItems>
    </cacheField>
    <cacheField name="RESPONSABLE DE EJECUCIÓN" numFmtId="0">
      <sharedItems/>
    </cacheField>
    <cacheField name="CO-RESPONSABLES DE EJECUCIÓN" numFmtId="0">
      <sharedItems containsBlank="1"/>
    </cacheField>
    <cacheField name="TIPO DE EMPRESA" numFmtId="0">
      <sharedItems count="6">
        <s v="Microempresa, Empresa Pequeña, Empresa Mediana, Empresa Grande, EPS, Artesano"/>
        <s v="Empresa Pequeña "/>
        <s v="Transversal "/>
        <s v="Empresa Grande"/>
        <s v="Empresa Mediana"/>
        <s v="Comité Cívico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edBy="JAIME" refreshedDate="43102.458118981478" createdVersion="6" refreshedVersion="4" minRefreshableVersion="3" recordCount="280">
  <cacheSource type="worksheet">
    <worksheetSource ref="A1:N281" sheet="Consolidado Mesas v3.0" r:id="rId2"/>
  </cacheSource>
  <cacheFields count="14">
    <cacheField name="PROVINCIA" numFmtId="0">
      <sharedItems/>
    </cacheField>
    <cacheField name="GRUPO" numFmtId="0">
      <sharedItems count="6">
        <s v="Agroindustria"/>
        <s v="Turismo"/>
        <s v="Transporte"/>
        <s v="Comercio"/>
        <s v="Industria"/>
        <s v="Acuacultura"/>
      </sharedItems>
    </cacheField>
    <cacheField name="ESLABON DE LA CADENA PRODUCTIVA" numFmtId="0">
      <sharedItems/>
    </cacheField>
    <cacheField name="ESLABON CADENA (AJUSTADO)" numFmtId="0">
      <sharedItems count="8">
        <s v="Mercado"/>
        <s v="Procesos"/>
        <s v="Insumos"/>
        <s v="Productos "/>
        <s v="Proveedores"/>
        <s v="Proceso" u="1"/>
        <s v="Insumo" u="1"/>
        <s v="Producto" u="1"/>
      </sharedItems>
    </cacheField>
    <cacheField name="PROBLEMÁTICA " numFmtId="0">
      <sharedItems longText="1"/>
    </cacheField>
    <cacheField name="PROPUESTA SOLUCIÓN_x000d_(VERBO)" numFmtId="0">
      <sharedItems/>
    </cacheField>
    <cacheField name="VERBO" numFmtId="0">
      <sharedItems/>
    </cacheField>
    <cacheField name="PROPUESTA SOLUCIÓN_x000d_(SUJETO)" numFmtId="0">
      <sharedItems/>
    </cacheField>
    <cacheField name="PROPUESTA SOLUCIÓN_x000d_(COMPLEMENTO)" numFmtId="0">
      <sharedItems/>
    </cacheField>
    <cacheField name="INSTRUMENTOS NECESARIOS _x000d_(medio para cumplir el objetivo )" numFmtId="0">
      <sharedItems/>
    </cacheField>
    <cacheField name="CLASIFICACIÓN EMPRESA RELACIONADA" numFmtId="0">
      <sharedItems/>
    </cacheField>
    <cacheField name="AMBITO _x000d_(DE LA PROPUESTA)" numFmtId="0">
      <sharedItems/>
    </cacheField>
    <cacheField name="RESPONSABLE DE EJECUCIÓN" numFmtId="0">
      <sharedItems/>
    </cacheField>
    <cacheField name="CO-RESPONSABLES DE EJECUCIÓ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8">
  <r>
    <x v="0"/>
    <x v="0"/>
    <s v="Mercado"/>
    <x v="0"/>
    <s v="Sobreproducción de productos tradicionales agrícolas y lácteos"/>
    <s v="Incentivar"/>
    <s v="Incentivar"/>
    <s v="la producción y diversificación de productos orgánicos "/>
    <s v="con fines de exportación"/>
    <s v="Desarrollo del proyecto"/>
    <s v="Microempresa"/>
    <s v="Fortalecimiento del sector exportador"/>
    <s v="MAG"/>
    <s v="INIAP, UPEC, Empresas Privadas"/>
  </r>
  <r>
    <x v="0"/>
    <x v="0"/>
    <s v="Proceso"/>
    <x v="1"/>
    <s v="Falta de seguimiento a pequeños emprendedores"/>
    <s v="Fomentar"/>
    <s v="Fomentar"/>
    <s v="asistencias técnicas dirigidas"/>
    <s v="para fortalecer la producción y mercado"/>
    <s v="Asistencia técnica"/>
    <s v="Artesano"/>
    <s v="Fomento de la producción nacional"/>
    <s v="MIPRO"/>
    <s v="SUPERINTEDENCIA DEL CONTROL DE MERCADOS"/>
  </r>
  <r>
    <x v="0"/>
    <x v="0"/>
    <s v="Mercado"/>
    <x v="0"/>
    <s v="Bajos precios de productos agrícolas y ganaderos"/>
    <s v="Crear"/>
    <s v="Crear"/>
    <s v=" plantas procesadoras"/>
    <s v="de papa, aguacate, cárnicos y lácteos. "/>
    <s v="Desarrollo del proyecto"/>
    <s v="Microempresa"/>
    <s v="Fomento de la producción nacional"/>
    <s v="MIPRO"/>
    <s v="MAG, UPEC"/>
  </r>
  <r>
    <x v="0"/>
    <x v="0"/>
    <s v="Proceso"/>
    <x v="1"/>
    <s v="Dificultad en la reactivación de la empresa NUTRI PAPA"/>
    <s v="Establecer "/>
    <s v="Establecer "/>
    <s v="una hoja de ruta de seguimiento"/>
    <s v="para la reactivación de la empresa"/>
    <s v="Asistencia técnica"/>
    <s v="Empresa Pequeña"/>
    <s v="Simplificación de trámites"/>
    <s v="SUPERINTENDENCIA DE COMPANIAS"/>
    <s v="MIPRO"/>
  </r>
  <r>
    <x v="0"/>
    <x v="0"/>
    <s v="Insumos"/>
    <x v="2"/>
    <s v="Escasa producción de productos orgánicos"/>
    <s v="Crear"/>
    <s v="Crear"/>
    <s v="campañas de producción"/>
    <s v="agrícola con fines de exportación"/>
    <s v="Personal adecuado"/>
    <s v="Microempresa"/>
    <s v="Fortalecimiento del sector exportador"/>
    <s v="MAG"/>
    <s v="INIAP, UPEC, MIPRO"/>
  </r>
  <r>
    <x v="0"/>
    <x v="0"/>
    <s v="Mercado"/>
    <x v="0"/>
    <s v="Escasa promoción de productos locales"/>
    <s v="Establecer"/>
    <s v="Establecer "/>
    <s v="una campaña de promoción"/>
    <s v="dirigida a pequeños productores"/>
    <s v="Acuerdo"/>
    <s v="Microempresa"/>
    <s v="Impulso a las alianzas público privadas"/>
    <s v="GADS PARROQUIALES"/>
    <s v="UPEC, MIPRO, MICROEMPRESAS"/>
  </r>
  <r>
    <x v="0"/>
    <x v="1"/>
    <s v="Proceso"/>
    <x v="1"/>
    <s v="Falta de asesoramiento en la elaboración de proyectos macro turísticos."/>
    <s v="Articular"/>
    <s v="Articular"/>
    <s v="la ejecución de proyectos"/>
    <s v="con Universidades que tengan la carrera de turismo o afines"/>
    <s v="Desarrollo del proyecto"/>
    <s v="Empresa Pequeña"/>
    <s v="Inversión en iniciativas productivas nacionales"/>
    <s v="Academia "/>
    <s v="Ministerio de Turismo"/>
  </r>
  <r>
    <x v="0"/>
    <x v="1"/>
    <s v="Productivo"/>
    <x v="1"/>
    <s v="Baja promoción turística"/>
    <s v="Crear"/>
    <s v="Crear"/>
    <s v="una app que identifique sectores turísticos y gastronomia tradicional"/>
    <s v="en la provincia del Carchi"/>
    <s v="Tecnología"/>
    <s v="Microempresa"/>
    <s v="Impulso a las alianzas público privadas"/>
    <s v="Academia "/>
    <s v="Ministerio de Turismo"/>
  </r>
  <r>
    <x v="0"/>
    <x v="2"/>
    <s v="Proceso"/>
    <x v="1"/>
    <s v="Suspensión de vuelos comerciales hacia la provincia de Carchi"/>
    <s v="Reactivar"/>
    <s v="Reactivar"/>
    <s v="Aeropuerto"/>
    <s v="con el fin de dinamizar los procesos de comercio interno y externo"/>
    <s v="Convenios"/>
    <s v="Comité Cívico para la Reactivación Económica del Carchi"/>
    <s v="Impulso a las alianzas público privadas"/>
    <s v="Aviacion Civil/ Gobernación "/>
    <s v="Gobierno provincial"/>
  </r>
  <r>
    <x v="0"/>
    <x v="2"/>
    <s v="Proceso"/>
    <x v="1"/>
    <s v="Existe demanda instisfecha en cuánto a establecer un lugar de descarga de productos "/>
    <s v="Establecer"/>
    <s v="Establecer "/>
    <s v="zona de aforo en la provicnia"/>
    <s v="con el fin de facilitar el transporte de mercancias para el comercio"/>
    <s v="Financiamiento"/>
    <s v="Comité Cívico para la Reactivación Económica del Carchi"/>
    <s v="Generación de empleo"/>
    <s v="Gobernación/ MTOP/ Camara de Comercio"/>
    <s v="Gobierno provincial"/>
  </r>
  <r>
    <x v="0"/>
    <x v="3"/>
    <s v="Insumos"/>
    <x v="2"/>
    <s v="Sobre endeudamiento de los productores"/>
    <s v="Reactivar"/>
    <s v="Reactivar"/>
    <s v="la Ley de zonas deprimidas"/>
    <s v="en la provinica del Carchi"/>
    <s v="Ley"/>
    <s v="Empresa Grande"/>
    <s v="Impulso a las alianzas público privadas"/>
    <s v="SRI"/>
    <m/>
  </r>
  <r>
    <x v="0"/>
    <x v="3"/>
    <s v="Proceso"/>
    <x v="1"/>
    <s v="Excesiva oferta de mano de obra extranjera"/>
    <s v="Regular"/>
    <s v="Regular"/>
    <s v="la contratación de mano de obra extranjera calificada"/>
    <s v="para regular la excesiva oferta de mano de obra de extranjeros"/>
    <s v="Reglamento"/>
    <s v="EPS"/>
    <s v="Fomento de la producción nacional"/>
    <s v="Ministerio del Trabajo, Intendencia de Policia, Ministerios de Relaciones Labores, Migración."/>
    <s v="Gonierno Central, Asamblea Nacional"/>
  </r>
  <r>
    <x v="0"/>
    <x v="3"/>
    <s v="Mercado"/>
    <x v="0"/>
    <s v="No se adquieren los productos de la provincia del Carchi, en los programas de Gobierno como: leche, fréjol, quinua, café, y demás productos procesados."/>
    <s v="Comprar"/>
    <s v="Comprar"/>
    <s v="Productos agricolas a los productores locales"/>
    <s v="para los programas del gobierno “Aliméntate Ecuador”"/>
    <s v="Tratado comercial"/>
    <s v="EPS"/>
    <s v="Fomento de la producción nacional"/>
    <s v="Ministerio de Educaicón , Ministerio de Inclusión Económica y Social."/>
    <s v="MAG, AGROCALIDAD ARCASA, MIRPO"/>
  </r>
  <r>
    <x v="0"/>
    <x v="3"/>
    <s v="Producto"/>
    <x v="3"/>
    <s v="Carencia en centros de acopio"/>
    <s v="Implementar"/>
    <s v="Implementar"/>
    <s v="un centro de acopio en la provincia del carchi"/>
    <s v="que evite la intermediación en el comercio"/>
    <s v="Infraestructura"/>
    <s v="EPS"/>
    <s v="Fomento de la producción nacional"/>
    <s v="MAG Ministerio de Agricultura y Ganaderia."/>
    <m/>
  </r>
  <r>
    <x v="0"/>
    <x v="3"/>
    <s v="Producto"/>
    <x v="3"/>
    <s v="Inexistencia de estudios de mercado locales, provinciales, nacionales e internacionales de la producción existente y demanda internacional."/>
    <s v="Identificar"/>
    <s v="Identificar"/>
    <s v="la demanda nacional e internacional "/>
    <s v="de productos con Valor Agregado, mediante un estudio a nivel local, regional, nacional e internacional."/>
    <s v="Desarrollo del proyecto"/>
    <s v="EPS"/>
    <s v="Fortalecimiento del sector exportador"/>
    <s v="ProEcuador, Comercio Exterior, Prefectura de la Provincia del Carchi, Universidad Politécnica Estatal del Carchi."/>
    <s v="MAG_x000d_ACADEMIA_x000d_PRO ECUADOR"/>
  </r>
  <r>
    <x v="0"/>
    <x v="3"/>
    <s v="Mercado"/>
    <x v="0"/>
    <s v="Baja promoción de productos locales"/>
    <s v="Establecer"/>
    <s v="Establecer "/>
    <s v="una campaña de promoción"/>
    <s v="dirigida a pequeños productores"/>
    <s v="Acuerdo"/>
    <s v="EPS"/>
    <s v="Fomento de la producción nacional"/>
    <s v="MIPRO, Prefectura de la Provincia del Carchi, Academía (Universidad Politécnica Estatal del Carchi.)"/>
    <s v="pro Ecuador Comerdio Exterior "/>
  </r>
  <r>
    <x v="0"/>
    <x v="4"/>
    <s v="Proceso"/>
    <x v="1"/>
    <s v="FALTA DE CONOCIMIENTO EN EL MANEJO DE LA PLATASFORMA DE COMPRAS PUBLICAS"/>
    <s v="REALIZAR"/>
    <s v="Realizar"/>
    <s v="CAPACITACIÓN EN EL MANEJO DE LA PLATAFORMA DE COMPRAS PUBLICAS"/>
    <s v="A MICROEMPRESAS Y ARTESANOS"/>
    <s v="ASISTENCIA TECNICA"/>
    <s v="ARTESANO, MIPYMES, EPS"/>
    <s v="Cumplimiento de la transparencia fiscal"/>
    <s v="SERCOP"/>
    <s v="MIPRO"/>
  </r>
  <r>
    <x v="0"/>
    <x v="4"/>
    <s v="Proceso"/>
    <x v="1"/>
    <s v="DIFICULTAD EN TRAMITES PARA IMPORTACIÓN DE MAQUINARIA, ALTOS COSTOS EN LOS ARANCELES DE IMPORTACIÓN"/>
    <s v="GESTIONAR"/>
    <s v="Gestionar"/>
    <s v="SOCIALIZACIONES SOBRE IMPORTACIÓN Y EXPORTACIONES  DE PRODUCTOS "/>
    <s v="ARTICULANDO ACCIONES CON LOS MINISTERIOS DE COMERCIO EXTERIOR, ADUANAS Y PROECUADOR. "/>
    <s v="TRATADO COMERCIAL, ASISTENCIA TÉCNICA, INSUMOS, LEYES Y REGLAMENTOS."/>
    <s v="ARTESANAL, MIPYMES, EPS"/>
    <s v="Fomento de la producción nacional"/>
    <s v="COMERCIO EXTERIOR, ADUANA"/>
    <s v="MIPRO, PROECUADOR"/>
  </r>
  <r>
    <x v="1"/>
    <x v="5"/>
    <s v="Proveedores"/>
    <x v="4"/>
    <s v="Los laboratorios de producciòn de larvas no entregan una larva adecuada para la actividad camaronera, pues la misma tiene un alto indice de mortalidad debido a la baja calidad de la larva y los laboratorios no cumplen los procedimientos establecidos en la normativa, lo que genera perdidas, escasez de larvas de calidad y un alto costo durante el proceso productivo."/>
    <s v="Socializar "/>
    <s v="Socializar"/>
    <s v="la normativa Nro.MAG 2017 12 ANP "/>
    <s v="para garantizar una buena producciòn de la larva para el sector camaronero"/>
    <s v="Acuerdo"/>
    <s v="Empresa Pequeña"/>
    <s v="Fomento de la producción nacional"/>
    <s v="MINISTERIO DE ACUACULTURA "/>
    <s v="CAMARA DE PRODUCTORES DE EL ORO, CAMARA NACIONAL DE ACUACULTURA"/>
  </r>
  <r>
    <x v="1"/>
    <x v="5"/>
    <s v="Proveedores"/>
    <x v="4"/>
    <s v="Los laboratorios de producciòn de larvas no entregan una larva adecuada para la actividad camaronera, pues la misma tiene un alto indice de mortalidad debido a la baja calidad de la larva y los laboratorios no cumplen los procedimientos establecidos en la normativa, lo que genera perdidas, escasez de larvas de calidad y un alto costo durante el proceso productivo."/>
    <s v="Regular y controlar"/>
    <s v="Regular"/>
    <s v="a los proveedores de larvas"/>
    <s v="para el cumplimiento de la normativa referente a la entrega de larvas de buena calidad"/>
    <s v="Intervención zonal"/>
    <s v="Empresa Mediana"/>
    <s v="Fortalecimiento del sector exportador"/>
    <s v="MINISTERIO DE ACUACULTURA "/>
    <s v="Instituto Nacional de Pesca"/>
  </r>
  <r>
    <x v="1"/>
    <x v="5"/>
    <s v="Proceso"/>
    <x v="1"/>
    <s v="Los laboratorios de producciòn de larvas no entregan una larva adecuada para la actividad camaronera, pues la misma tiene un alto indice de mortalidad debido a la baja calidad de la larva y los laboratorios no cumplen los procedimientos establecidos en la normativa, lo que genera perdidas, escasez de larvas de calidad y un alto costo durante el proceso productivo."/>
    <s v="Generar"/>
    <s v="Generar"/>
    <s v="investigación sobre factores que inciden en la mala producción de larvas, genética y manejo del camaron,"/>
    <s v="para que la investigaciòn generada sirva para solucionar la problemática de la calidad de la larva y el manejo de los cultivos"/>
    <s v="Tecnología"/>
    <s v="Empresa Pequeña"/>
    <s v="Fomento de la producción nacional"/>
    <s v="Instituto Nacional de Pesca"/>
    <s v="UTMACH - Universidad Técnica de Machala"/>
  </r>
  <r>
    <x v="1"/>
    <x v="5"/>
    <s v="Proceso"/>
    <x v="1"/>
    <s v="Los laboratorios de producciòn de larvas no entregan una larva adecuada para la actividad camaronera, pues la misma tiene un alto indice de mortalidad debido a la baja calidad de la larva y los laboratorios no cumplen los procedimientos establecidos en la normativa, lo que genera perdidas, escasez de larvas de calidad y un alto costo durante el proceso productivo."/>
    <s v="Socializar "/>
    <s v="Socializar"/>
    <s v="los resultados de investigaciones"/>
    <s v="para apoyo al sector productivo camaronero"/>
    <s v="Tecnología"/>
    <s v="Empresa Pequeña"/>
    <s v="Fomento de la producción nacional"/>
    <s v="Instituto Nacional de Pesca"/>
    <s v="UTMACH - Universidad Técnica de Machala"/>
  </r>
  <r>
    <x v="1"/>
    <x v="5"/>
    <s v="Insumos"/>
    <x v="2"/>
    <s v="La acuacultura tiene mucha dependencia del uso de combustible, y por ser El Oro zona de frontera, los volumenes de combustible son limitados o inadecuados a las necesidades de la tecnologìa actual del acuacultor."/>
    <s v="Socializar y mejorar "/>
    <s v="Socializar"/>
    <s v="los criterios técnicos de otorgación de cupos "/>
    <s v="para los acuacultores en consenso con el sector camaronero"/>
    <s v="Insumos"/>
    <s v="Empresa Mediana"/>
    <s v="Cumplimiento de la transparencia fiscal"/>
    <s v="ARCH"/>
    <s v="MINISTERIO DE ACUACULTURA "/>
  </r>
  <r>
    <x v="1"/>
    <x v="5"/>
    <s v="Proceso"/>
    <x v="1"/>
    <s v="La acuacultura tiene mucha dependencia del uso de combustible, y por ser El Oro zona de frontera, los volumenes de combustible son limitados o inadecuados a las necesidades de la tecnologìa actual del acuacultor."/>
    <s v="Invertir "/>
    <s v="Invertir"/>
    <s v="en reconversión en el uso de energia para el acceso a redes eléctricas "/>
    <s v="para el sector acuacultor y evitar el uso de combustibles"/>
    <s v="Ejecución del proyecto"/>
    <s v="Empresa Pequeña"/>
    <s v="Fortalecimiento del sector exportador"/>
    <s v="MINISTERIO DE ENERGIA"/>
    <s v="ACUACULTURA"/>
  </r>
  <r>
    <x v="1"/>
    <x v="5"/>
    <s v="Proveedores"/>
    <x v="4"/>
    <s v="Falta de Seguridad para el sector acuacultor por altos índices de robo de camarón "/>
    <s v="Articular"/>
    <s v="Articular"/>
    <s v="entre instituciones del estado, fuerza naval y policia"/>
    <s v="esfuerzos de apoyo al control, custodia y patrullaje de la ruta segura, para disminuir los indices delincuenciales por robo en el sector camaronero"/>
    <s v="Convenios "/>
    <s v="EPS"/>
    <s v="Seguridad, regulación y control en la producción"/>
    <s v="MINISTERIO DEL INTERIOR"/>
    <s v="MINISTERIO COORDINADOR DE SEGURIDAD"/>
  </r>
  <r>
    <x v="1"/>
    <x v="5"/>
    <s v="Proceso"/>
    <x v="1"/>
    <s v="Falta de Seguridad para el sector acuacultor por  altos indices de robo de camaron "/>
    <s v="Dotar"/>
    <s v="Dotar"/>
    <s v="de permisos para portar armas al sector acuacultor "/>
    <s v="para protecciòn y defensa"/>
    <s v="Acuerdo"/>
    <s v="EPS"/>
    <s v="Seguridad, regulación y control en la producción"/>
    <s v="MINISTERIO COORDINADOR DE SEGURIDAD"/>
    <s v="MINISTERIO DEL INTERIOR"/>
  </r>
  <r>
    <x v="1"/>
    <x v="5"/>
    <s v="Producto"/>
    <x v="3"/>
    <s v="Falta de Seguridad para el sector acuacultor por  altos indices de robo de camaron "/>
    <s v="Controlar "/>
    <s v="Controlar"/>
    <s v="los centros de acopio de marisco "/>
    <s v="para evitar la venta de producto robado o de dudosa procedencia"/>
    <s v="Intervención zonal"/>
    <s v="EPS"/>
    <s v="Seguridad, regulación y control en la producción"/>
    <s v="MINISTERIO COORDINADOR DE SEGURIDAD"/>
    <s v="MINISTERIO DEL INTERIOR"/>
  </r>
  <r>
    <x v="1"/>
    <x v="5"/>
    <s v="Proceso"/>
    <x v="1"/>
    <s v="La provincia es altamente productiva y potencial en pesca artesanal, sin embargo no cuenta con procesos adecuados de procesamiento."/>
    <s v="Implementar"/>
    <s v="Implementar"/>
    <s v="infraestructura, maquinaria y equipamiento, "/>
    <s v="para mejorar los productos y su conservaciòn, y lograr ampliar y mejorar los mercados"/>
    <s v="Desarrollo del proyecto"/>
    <s v="EPS"/>
    <s v="Fomento de la producción nacional"/>
    <s v="MINISTERIO DE INDUSTRIAS Y PRODUCTIVIDAD"/>
    <s v="UOPPAO"/>
  </r>
  <r>
    <x v="1"/>
    <x v="0"/>
    <s v="Proveedores"/>
    <x v="4"/>
    <s v="Demasiada tramitología en los servicios del gobierno nacional y local para la obtención de permisos "/>
    <s v="Desarrollar"/>
    <s v="Desarrollar"/>
    <s v="una ventanilla unica empresarial "/>
    <s v="que permita generar agilidad y disminución de tramitología en la obtención de permisos de las instituciones públicas"/>
    <s v="Tecnología"/>
    <s v="Empresa Pequeña"/>
    <s v="Simplificación de trámites"/>
    <s v="Instituciones públicas"/>
    <s v="Artesanos, emprendedores"/>
  </r>
  <r>
    <x v="1"/>
    <x v="0"/>
    <s v="Proceso"/>
    <x v="1"/>
    <s v="Producciòn Ineficiente con problemas de cubrir demanda solicitada, ademas productos de baja calidad."/>
    <s v="Generar"/>
    <s v="Generar"/>
    <s v="proyectos de vinculación"/>
    <s v="para que se realice transferencia de tecnologia con la academia, y así mejorar la productividad y calidad de productos "/>
    <s v="Tecnología"/>
    <s v="Artesano"/>
    <s v="Fomento de la producción nacional"/>
    <s v="UTMACH,MAG, MIPRO,GADPEO"/>
    <s v="Artesanos, emprendedores"/>
  </r>
  <r>
    <x v="1"/>
    <x v="0"/>
    <s v="Mercado"/>
    <x v="0"/>
    <s v="Control de precios referenciales, Control de mercado final, contrabando "/>
    <s v="Controlar"/>
    <s v="Controlar"/>
    <s v="Intermediarios, Comercializadoras"/>
    <s v="para controlar precios referenciales, y regular el costos de insumos como materias primas "/>
    <s v="Precios"/>
    <s v="Artesano"/>
    <s v="Seguridad, regulación y control en la producción"/>
    <s v="Superintendecia de poder y control de mercado, instituciones según competencias. "/>
    <s v="Artesanos, emprendedores"/>
  </r>
  <r>
    <x v="1"/>
    <x v="0"/>
    <s v="Insumos"/>
    <x v="2"/>
    <s v="Financiamiento inaccesible para la obtenciòn de maquinarias "/>
    <s v="Crear, Establecer "/>
    <s v="Crear"/>
    <s v="líneas de créditos accesibles"/>
    <s v="mediante convenidos interinstitucionales, para mejorar el manejo financiero de los emprendedores"/>
    <s v="Financiamiento"/>
    <s v="Artesano"/>
    <s v="Crédito y financiamiento productivo"/>
    <s v="Ban ecuador , banca privada"/>
    <s v="Artesanos, emprendedores"/>
  </r>
  <r>
    <x v="1"/>
    <x v="3"/>
    <s v="Producto"/>
    <x v="3"/>
    <s v="ACCESIBILIDAD DE CRÉDITOS"/>
    <s v="ACCEDER"/>
    <s v="Acceder"/>
    <s v="A CRÉDITOS RÁPIDOS, CON MEJORES TASAS (HASTA DEL 6%) Y A LARGO PLAZO,"/>
    <s v="PARA  REACTIVAR EMPRENDIMIENTOS QUE SE ENCUENTRAN EN LA CENTRAL DE RIESGOS"/>
    <s v="Financiamiento"/>
    <s v="Empresa Pequeña"/>
    <s v="Crédito y financiamiento productivo"/>
    <s v="CFN, BANCA PRIVADA, FUNDACIONES EN EL EXTERIOR, CREACIÓN DEL BANCO POPULAR"/>
    <m/>
  </r>
  <r>
    <x v="1"/>
    <x v="3"/>
    <s v="Proceso"/>
    <x v="1"/>
    <s v="NO HAY LEVANTAMIENTO DE PROCESOS- TRAMITOLOGÍA"/>
    <s v="REALIZAR"/>
    <s v="Realizar"/>
    <s v="UNA GUIA DEL EMPRENDEDOR "/>
    <s v="PARA ORIENTAR LA SIMPLIFICACION DE TRAMITES"/>
    <s v="Ejecución del proyecto"/>
    <s v="Empresa Pequeña"/>
    <s v="Simplificación de trámites"/>
    <s v="MIPRO "/>
    <s v="INSTITUCIONES PÚBLICAS Y PRIVADAS"/>
  </r>
  <r>
    <x v="1"/>
    <x v="3"/>
    <s v="Mercado"/>
    <x v="0"/>
    <s v="NO HAY INTELIGENCIA DE MERCADOS"/>
    <s v="CAPACITAR"/>
    <s v="Capacitar"/>
    <s v="EN GENERACIÓN DE VALOR  AGREGADO"/>
    <s v="SEGÚN LA INFORMACION PROPORCIONADA POR INTELIGENCIA DE MERCADOS"/>
    <s v="Asistencia técnica"/>
    <s v="Artesano"/>
    <s v="Impulso al cambio de la matriz productiva"/>
    <s v="OFICINAS COMERCIALES PROECUADOR"/>
    <s v="MIPRO, ACADEMIA, CAMARA DE COMERCIO, GOBIERNO LOCAL"/>
  </r>
  <r>
    <x v="1"/>
    <x v="3"/>
    <s v="Insumos"/>
    <x v="2"/>
    <s v="NO HAY INTELIGENCIA DE MERCADOS"/>
    <s v="CAPACITAR "/>
    <s v="Capacitar"/>
    <s v="EN TEMAS DE MARKETING"/>
    <s v="SEGÚN LA INFORMACION PROPORCIONADA POR INTELIGENCIA DE MERCADOS"/>
    <s v="Acuerdo"/>
    <s v="Artesano"/>
    <s v="Impulso al cambio de la matriz productiva"/>
    <s v="OFICINAS COMERCIALES PROECUADOR"/>
    <s v="MIPRO, ACADEMIA, CAMARA DE COMERCIO, GOBIERNO LOCAL"/>
  </r>
  <r>
    <x v="1"/>
    <x v="4"/>
    <s v="Insumos"/>
    <x v="2"/>
    <s v="Demasiada tramitología para acceder a créditos en instituciones funancieras públicas"/>
    <s v="Disminuir "/>
    <s v="Disminuir"/>
    <s v="documentación y tiempos de espera"/>
    <s v="previo a la aceptación o no de un crédito"/>
    <s v="Política pública"/>
    <s v="Empresa Pequeña"/>
    <s v="Crédito y financiamiento productivo"/>
    <s v="CFN"/>
    <s v="Sector Industrial"/>
  </r>
  <r>
    <x v="1"/>
    <x v="4"/>
    <s v="Insumos"/>
    <x v="2"/>
    <s v="Demasiada tramitología y altos costos para obtener permisos de funcionamiento"/>
    <s v="Estandarizar"/>
    <s v="Estandarizar"/>
    <s v="procesos "/>
    <s v="en instituciones públicas "/>
    <s v="Política pública"/>
    <s v="Empresa Pequeña"/>
    <s v="Simplificación de trámites"/>
    <s v="MAE, ARCOM, ARCSA, GAD"/>
    <s v="Sector Industrial"/>
  </r>
  <r>
    <x v="1"/>
    <x v="4"/>
    <s v="Insumos"/>
    <x v="2"/>
    <s v="Demasiada tramitología y altos costos para obtener permisos de funcionamiento"/>
    <s v="Especializar"/>
    <s v="Especializar"/>
    <s v="tasas"/>
    <s v="de acuerdo a las áreas o sectores relacionados "/>
    <s v="Política pública"/>
    <s v="Empresa Pequeña"/>
    <s v="Simplificación de trámites"/>
    <s v="MAE, ARCOM, ARCSA, GAD"/>
    <s v="Sector Industrial"/>
  </r>
  <r>
    <x v="1"/>
    <x v="4"/>
    <s v="Insumos"/>
    <x v="2"/>
    <s v="Demasiada tramitología y altos costos para obtener permisos de funcionamiento"/>
    <s v="Optimizar "/>
    <s v="Optimizar"/>
    <s v="procesos "/>
    <s v="para facilitar la obtención de permisos"/>
    <s v="Política pública"/>
    <s v="Empresa Pequeña"/>
    <s v="Simplificación de trámites"/>
    <s v="MAE, ARCOM, ARCSA, GAD"/>
    <s v="Sector Industrial"/>
  </r>
  <r>
    <x v="1"/>
    <x v="4"/>
    <s v="Insumos"/>
    <x v="2"/>
    <s v="Demasiada tramitología y altos costos para obtener permisos de funcionamiento"/>
    <s v="Ofrecer"/>
    <s v="Ofrecer"/>
    <s v="asesoramiento a los industriales  de técnicos especializados "/>
    <s v="para la obtención de certificaciones necesarias"/>
    <s v="Política pública"/>
    <s v="Empresa Pequeña"/>
    <s v="Simplificación de trámites"/>
    <s v="MAE, ARCOM, ARCSA, GAD"/>
    <s v="Sector Industrial"/>
  </r>
  <r>
    <x v="1"/>
    <x v="4"/>
    <s v="Insumos"/>
    <x v="2"/>
    <s v="Falta de comunicación entre el sector industrial y académico"/>
    <s v="Articular, Cooperar"/>
    <s v="Articular"/>
    <s v="la comunicación"/>
    <s v="entre el sector industrial y académico"/>
    <s v="Convenios "/>
    <s v="Empresa Pequeña"/>
    <s v="Impulso a las alianzas público privadas"/>
    <s v="UTMACH, INDUSTRIAL"/>
    <s v="Sector Industrial"/>
  </r>
  <r>
    <x v="1"/>
    <x v="4"/>
    <s v="Producto"/>
    <x v="3"/>
    <s v="No existen laboratorios acreditados en el Ecuador"/>
    <s v="Implementar "/>
    <s v="Implementar"/>
    <s v="laboratorios certificados y acreditados"/>
    <s v="en cada provincia "/>
    <s v="Desarrollo del proyecto"/>
    <s v="Empresa Pequeña"/>
    <s v="Generación de empleo"/>
    <s v="INEN, ARCSA"/>
    <s v="Sector Industrial"/>
  </r>
  <r>
    <x v="1"/>
    <x v="2"/>
    <s v="Insumos"/>
    <x v="2"/>
    <s v=" Congestión vehicular en el tramo la Y del Cambio y Rio 7"/>
    <s v="Gestionar "/>
    <s v="Gestionar"/>
    <s v="que se considere prioridad"/>
    <s v="la ejecución de la ampliación de la vía a cuatro carriles"/>
    <s v="Desarrollo del proyecto"/>
    <s v="Empresa Grande  "/>
    <s v="Impulso a las alianzas público privadas"/>
    <s v="Gobernación "/>
    <s v="MTOP, GAD PRONVICIAL, CAMARAS DE PRODUCCION "/>
  </r>
  <r>
    <x v="1"/>
    <x v="2"/>
    <s v="Proceso"/>
    <x v="1"/>
    <s v=" Congestión vehicular en el tramo la Y del Cambio y Rio 7"/>
    <s v="Articular"/>
    <s v="Articular"/>
    <s v="alinzas público privada"/>
    <s v="entre el GAD provincial, asambleístas de la provincia, MTOP y concesionaria encargada de la obra, para mejorar la congestión vehicular en el tramo la Y del Cambio y Rio 7"/>
    <s v="Desarrollo del proyecto"/>
    <s v="Empresa Grande  "/>
    <s v="Impulso a las alianzas público privadas"/>
    <s v="Gobernación "/>
    <s v="MTOP, GAD PRONVICIAL, CAMARAS DE PRODUCCION "/>
  </r>
  <r>
    <x v="1"/>
    <x v="2"/>
    <s v="Proceso"/>
    <x v="1"/>
    <s v=" Congestión vehicular en el tramo la Y del Cambio y Rio 7"/>
    <s v="Generar"/>
    <s v="Generar"/>
    <s v="proyectos y estudios de viabilidad"/>
    <s v="para mejorar la vialidad del sector en el tramo la Y del Cambio y Rio 7"/>
    <s v="Desarrollo del proyecto"/>
    <s v="Empresa Grande  "/>
    <s v="Impulso a las alianzas público privadas"/>
    <s v="Gobernación "/>
    <s v="MTOP, GAD PRONVICIAL, CAMARAS DE PRODUCCION "/>
  </r>
  <r>
    <x v="1"/>
    <x v="2"/>
    <s v="Producto"/>
    <x v="3"/>
    <s v="Deficiencia en la demanda de usuario "/>
    <s v="Proponer "/>
    <s v="Proponer"/>
    <s v="un estudio de mercado"/>
    <s v="de posibles proyectos relacionados al sector de aerolíneas de acuerdo a la demanda actual del sector"/>
    <s v="Ejecución del proyecto"/>
    <s v="Empresa Grande  "/>
    <s v="Fortalecimiento del sector exportador"/>
    <s v="MIPRO"/>
    <s v="Gobernacion GAD de Santa Rosa"/>
  </r>
  <r>
    <x v="1"/>
    <x v="2"/>
    <s v="Mercado"/>
    <x v="0"/>
    <s v="Elevados costos por los servicos portuarios "/>
    <s v="Revisar"/>
    <s v="Revisar"/>
    <s v=" los términos y condiciones de la concesión del puerto Bolivar"/>
    <s v="en concenso con el sector ciudadano, productivo y público"/>
    <s v="Convenio de revision "/>
    <s v="Empresa Grande  "/>
    <s v="Cumplimiento de la transparencia fiscal"/>
    <s v="MTOP"/>
    <s v="CONTRALORIA, MIPRO , GADs y Sector Productivo "/>
  </r>
  <r>
    <x v="1"/>
    <x v="1"/>
    <s v="Mercado"/>
    <x v="0"/>
    <s v="Inexistencia de una cultura turística "/>
    <s v="Realizar "/>
    <s v="Realizar"/>
    <s v="campañas de difusión sobre turismo "/>
    <s v="en escuelas y colegios"/>
    <s v="Asistencia técnica"/>
    <s v="Empresa Pequeña"/>
    <s v="Promoción del consumo responsable"/>
    <s v="GAD, Academia, Operadores turísticos, inversionistas, cámara de turismo, MINTUR, Prefectura"/>
    <s v="GAD, Academia, Operadores turísticos, inversionistas, cámara de turismo, MINTUR, Prefectura"/>
  </r>
  <r>
    <x v="1"/>
    <x v="1"/>
    <s v="Mercado"/>
    <x v="0"/>
    <s v="Inexistencia de una cultura turística "/>
    <s v="Realizar "/>
    <s v="Realizar"/>
    <s v="capacitaciones"/>
    <s v="para la creación de proyectos y fuentes turísticos temáticos "/>
    <s v="Asistencia técnica"/>
    <s v="Empresa Pequeña"/>
    <s v="Fomento de la producción nacional"/>
    <s v="GAD, Academia, Operadores turísticos, inversionistas, cámara de turismo, MINTUR, Prefectura"/>
    <s v="GAD, Academia, Operadores turísticos, inversionistas, cámara de turismo, MINTUR, Prefectura"/>
  </r>
  <r>
    <x v="1"/>
    <x v="1"/>
    <s v="Insumos"/>
    <x v="2"/>
    <s v="Falta de inversión en gestión de recursos naturales"/>
    <s v="Aplicar"/>
    <s v="Aplicar"/>
    <s v="planes de manejo ambiental "/>
    <s v="para generar inversión "/>
    <s v="Ordenanzas "/>
    <s v="Empresa Pequeña"/>
    <s v="Atracción de la inversión extranjera directa"/>
    <s v="Ministerio del Ambiente, GAD"/>
    <s v="MINTUR"/>
  </r>
  <r>
    <x v="1"/>
    <x v="1"/>
    <s v="Insumos"/>
    <x v="2"/>
    <s v="Falta de caracterización y jerarquización de los sitios turísticos"/>
    <s v="Crear"/>
    <s v="Crear"/>
    <s v="inventarios"/>
    <s v="de recursos y atractivos turísticos"/>
    <s v="Big data"/>
    <s v="Empresa Pequeña"/>
    <s v="Impulso al cambio de la matriz productiva"/>
    <s v="MINTUR, GAD, Academia"/>
    <s v="MINTUR, GAD, Academia"/>
  </r>
  <r>
    <x v="1"/>
    <x v="1"/>
    <s v="Insumos"/>
    <x v="2"/>
    <s v="Falta de vinculación de las comunidades con la actividad turística"/>
    <s v="Generar"/>
    <s v="Generar"/>
    <s v="capacitaciones "/>
    <s v="en competencias laborales en turismo"/>
    <s v="Asistencia técnica"/>
    <s v="Empresa Pequeña"/>
    <s v="Generación de empleo"/>
    <s v="GAD, Academia, MINTUR, Cámara de Turismo"/>
    <s v="Comunidad"/>
  </r>
  <r>
    <x v="1"/>
    <x v="1"/>
    <s v="Producto"/>
    <x v="3"/>
    <s v="Falta de rutas turísticas establecidas "/>
    <s v="Diseñar y planificar "/>
    <s v="Diseñar"/>
    <s v="rutas turísticas temáticas"/>
    <s v="para incrementar turismo en la zona"/>
    <s v="Infraestructura"/>
    <s v="Empresa Pequeña"/>
    <s v="Fomento de la producción nacional"/>
    <s v="GAD, Operadores turísticos, Academia, Cámara de Turismo, MINTUR"/>
    <s v="GAD, Operadores turísticos, Academia, Cámara de Turismo, MINTUR"/>
  </r>
  <r>
    <x v="1"/>
    <x v="1"/>
    <s v="Mercado"/>
    <x v="0"/>
    <s v="Falta de la inclusión de sistemas operativos software aplicado al turismo"/>
    <s v="Diseñar"/>
    <s v="Diseñar"/>
    <s v="una aplicación "/>
    <s v="para difusión de bienes, recursos y servicios turísticos "/>
    <s v="Big data"/>
    <s v="Empresa Pequeña"/>
    <s v="Impulso al cambio de la matriz productiva"/>
    <s v="Academia, GAD, Cámara de turismo"/>
    <s v="Comunidad"/>
  </r>
  <r>
    <x v="1"/>
    <x v="1"/>
    <s v="Producto"/>
    <x v="3"/>
    <s v="Falta de una marca turística que identifique a la provincia de El Oro"/>
    <s v="Aplicar"/>
    <s v="Aplicar"/>
    <s v="herramientas de marketing turístico"/>
    <s v="mediante canales de distribución"/>
    <s v="Personal adecuado"/>
    <s v="Empresa Pequeña"/>
    <s v="Impulso al cambio de la matriz productiva"/>
    <s v="Cámara de turismo, Prefectura"/>
    <s v="Comunidad"/>
  </r>
  <r>
    <x v="1"/>
    <x v="1"/>
    <s v="Producto"/>
    <x v="3"/>
    <s v="Falta de una marca turística que identifique a la provincia de El Oro"/>
    <s v="Diseñar"/>
    <s v="Diseñar"/>
    <s v="un logo identificativo"/>
    <s v="de la provincia de El Oro"/>
    <s v="Personal adecuado"/>
    <s v="Empresa Pequeña"/>
    <s v="Impulso al cambio de la matriz productiva"/>
    <s v="Cámara de turismo, Prefectura"/>
    <s v="Comunidad"/>
  </r>
  <r>
    <x v="2"/>
    <x v="0"/>
    <s v="Proveedores"/>
    <x v="4"/>
    <s v="DEFICIENTE CALIDAD DE SERVICIO DE AGUA"/>
    <s v="IMPLEMENTAR"/>
    <s v="Implementar"/>
    <s v="CANALES DE RIEGO"/>
    <s v="EN ZONAS AGRÍCOLAS"/>
    <s v="Infraestructura"/>
    <s v="Microempresa"/>
    <s v="Fomento de la producción nacional"/>
    <s v="GAD PROVINCIAL"/>
    <s v="SENAGUA"/>
  </r>
  <r>
    <x v="2"/>
    <x v="0"/>
    <s v="Proveedores"/>
    <x v="4"/>
    <s v="DEFICIENTE CALIDAD DE INFRAESTRUCTURA DE VIALIDAD"/>
    <s v="MANTENER "/>
    <s v="Mantener"/>
    <s v="LAS VIAS DE COMUNICACIÓN"/>
    <s v="MEDIANTE LA EJECUCIÓN DE PLANES DE MANTENIMIENTO"/>
    <s v="Infraestructura"/>
    <s v="Microempresa"/>
    <s v="Mejora y control en la planificación y actividades de los gobiernos locales"/>
    <s v="MTOP"/>
    <s v="GAD PROVINCIAL"/>
  </r>
  <r>
    <x v="2"/>
    <x v="0"/>
    <s v="Proveedores"/>
    <x v="4"/>
    <s v="DEFICIENTE CALIDAD DE SERVICIOS DE ENERGÍA ELÉCTRICA "/>
    <s v="MEJORAR"/>
    <s v="Mejorar"/>
    <s v="COBERTURA Y DISPONIBIIDAD DEL SERVICIO ELECTRICO "/>
    <s v="EN ZONAS RURALES Y ZONAS INDUSTRIALES"/>
    <s v="Infraestructura"/>
    <s v="Microempresa"/>
    <s v="Fomento de la producción nacional"/>
    <s v="MEER"/>
    <s v="MIPRO "/>
  </r>
  <r>
    <x v="2"/>
    <x v="0"/>
    <s v="Proveedores"/>
    <x v="4"/>
    <s v="ALTOS COSTOS DE ENERGÍA ELECTRICA PARA EMPRESAS"/>
    <s v="DISMINUIR"/>
    <s v="Disminuir"/>
    <s v="COSTO DE ENERGÍA ELECTRICA"/>
    <s v="A EMPRESAS QUE ACTUALMENTE TIENE TARIFAS MAYORES A PESAR DE TENER NUEVOS PROYECTOS HIDROELECTRICOS"/>
    <s v="Infraestructura"/>
    <s v="Microempresa"/>
    <s v="Fomento de la producción nacional"/>
    <s v="MEER"/>
    <s v="MIPRO "/>
  </r>
  <r>
    <x v="2"/>
    <x v="0"/>
    <s v="Proveedores"/>
    <x v="4"/>
    <s v="LOS TRÁMITES Y LOS REQUISITOS SON EXCESIVOS PARA OBTENCIÓN DE CREDITOS "/>
    <s v="DIFUNDIR "/>
    <s v="Difundir"/>
    <s v="INFORMACIÓN DE LINEAS DE CREDITO "/>
    <s v="ACTUALES QUE ESTÁN DISPONIBLES EN AS INSTITUCIONES FINANCIERAS PÙBLICAS "/>
    <s v="Financiamiento"/>
    <s v="EPS"/>
    <s v="Crédito y financiamiento productivo"/>
    <s v="CFN"/>
    <s v="BANECUADOR, BANCO PACÍFICO"/>
  </r>
  <r>
    <x v="2"/>
    <x v="0"/>
    <s v="INSUMOS "/>
    <x v="2"/>
    <s v="DEBIL INVOLUCRAMIENTO DE LA ACADEMIA EN LA TRANSFORMACIÓN DE MATERIA PRIMA "/>
    <s v="DIFUNDIR  "/>
    <s v="Difundir"/>
    <s v="LOS SERVICIOS E INVESTIGACIONES "/>
    <s v="QUE REALIZAN LAS UNIVERSIDADES EN EL SECTOR AGROINDUSTRIAL"/>
    <s v="Financiamiento"/>
    <s v="Empresa Pequeña"/>
    <s v="Impulso a las alianzas público privadas"/>
    <s v="MIPRO "/>
    <s v="INSTITUCIONES ACADÈMICAS PÙBLICO -PRIVADA"/>
  </r>
  <r>
    <x v="2"/>
    <x v="0"/>
    <s v="Mercado"/>
    <x v="0"/>
    <s v="FALTA DE CONTROL DE CONTRABANDO DE PRODUCTOS BÁSICOS "/>
    <s v="CONTROLAR"/>
    <s v="Controlar"/>
    <s v="EN MERCADOS"/>
    <s v="ORIGEN LEGAL DE PRODUCTOS"/>
    <s v="Política pública"/>
    <s v="Empresa Pequeña"/>
    <s v="Cumplimiento de la transparencia fiscal"/>
    <s v="SENAE"/>
    <s v="AGROCALIDAD"/>
  </r>
  <r>
    <x v="2"/>
    <x v="0"/>
    <s v="Mercado"/>
    <x v="0"/>
    <s v="FALTA DE CONTROL DE CONTRABANDO DE PRODUCTOS BÁSICOS "/>
    <s v="ESTABLECER "/>
    <s v="Establecer "/>
    <s v="CAMPAÑAS Y POLITICAS PÚBLICAS "/>
    <s v="PARA CONSUMO DE PRODUCTOS AGROPECUARIOS GENERADOS EN EL PAIS "/>
    <s v="Recursos asignados"/>
    <s v="Empresa Pequeña"/>
    <s v="Promoción del consumo responsable"/>
    <s v="MAG"/>
    <s v="SECOM"/>
  </r>
  <r>
    <x v="2"/>
    <x v="0"/>
    <s v="PROCESO "/>
    <x v="1"/>
    <s v="INEFICIENTE RETORNO DE CAPITAL A LOS CREDITOS OTROGADOS "/>
    <s v="CAPACITAR "/>
    <s v="Capacitar"/>
    <s v="A EMPRESAS Y ORGANIZACIONES DE PRODUCTORES"/>
    <s v="EN HERRAMIENTAS DE GESTIÓN, PLANES DE NEGOCIO Y EL FORTALECIMIENTO ORGANIZACIONAL"/>
    <s v="Asistencia técnica"/>
    <s v="EPS"/>
    <s v="Crédito y financiamiento productivo"/>
    <s v="MIPRO "/>
    <s v="BANECUADOR, CFN, IEPS"/>
  </r>
  <r>
    <x v="2"/>
    <x v="0"/>
    <s v="PROCESO "/>
    <x v="1"/>
    <s v="NO SE PUEDE ACCEDER A NUEVOS MERCADOS POR FALTA DE CONTROL EN TRAZABILIDAD DEL PRODUCTO "/>
    <s v="CAPACITAR "/>
    <s v="Capacitar"/>
    <s v="A EMPRESAS Y ORGANIZACIONES DE PRODUCTORES"/>
    <s v="EN PRÁCTICAS ADECUADAS EN EL PROCESO Y COMERCIO DE PRODUCTOS"/>
    <s v="Asistencia técnica"/>
    <s v="EPS"/>
    <s v="Fomento de la producción nacional"/>
    <s v="MAG"/>
    <s v="AGROCALIDAD, ARCSA"/>
  </r>
  <r>
    <x v="2"/>
    <x v="0"/>
    <s v="Proceso"/>
    <x v="1"/>
    <s v="DESCONOCIMIENTO DE NORMATIVA DE PROCESOS AGROINDUSTRIALES POR PARTE DE LA ACADEMIA Y PROFESIONALES "/>
    <s v="CAPACITAR "/>
    <s v="Capacitar"/>
    <s v="A EMPRESAS, ORGANIZACIONES DE PRODUCTORES Y DOCENTES"/>
    <s v="EN LA IMPLEMENTACIÓN DE LA NORMATIVA VIGENTE "/>
    <s v="Asistencia técnica"/>
    <s v="Empresa Pequeña"/>
    <s v="Fomento de la producción nacional"/>
    <s v="MIPRO "/>
    <s v="AGROCALIDAD, ARCSA, INEN"/>
  </r>
  <r>
    <x v="2"/>
    <x v="0"/>
    <s v="Mercado"/>
    <x v="0"/>
    <s v="DESVALORACIÓN DE PRODUCTOS ANDINOS SUBCEPTIBLES DE CONSUMO INTERNO Y EXPORTACION"/>
    <s v="DESARROLLAR "/>
    <s v="Desarrollar"/>
    <s v="CAMPAÑA DE CONSUMO"/>
    <s v="PARA MEJORAR DE LA VALORACIÓN E IMAGEN DE PRODUCTOS ANDINOS"/>
    <s v="Desarrollo del proyecto"/>
    <s v="Microempresa"/>
    <s v="Promoción del consumo responsable"/>
    <s v="MAG"/>
    <s v="MSP, SECOM"/>
  </r>
  <r>
    <x v="2"/>
    <x v="0"/>
    <s v="Mercado"/>
    <x v="0"/>
    <s v="FOMENTO DE CONSUMO INADECUADO A TRAVEZ DE LOS MEDIOS DE COMUNICACIÓN "/>
    <s v="DESARROLLAR "/>
    <s v="Desarrollar"/>
    <s v="CAMPAÑA DE CONSUMO"/>
    <s v="PARA FOMENTO AL CONSUMO DE PRODUCTOS NACIONALES "/>
    <s v="Desarrollo del proyecto"/>
    <s v="Empresa Pequeña"/>
    <s v="Promoción del consumo responsable"/>
    <s v="MAG"/>
    <s v="MSP, SECOM"/>
  </r>
  <r>
    <x v="2"/>
    <x v="0"/>
    <s v="Mercado"/>
    <x v="0"/>
    <s v="FALTA DE ESTANDARIZACIÓN DE PRECIOS A NIVEL NACIONAL "/>
    <s v="ESTABLECER"/>
    <s v="Establecer "/>
    <s v=" POLITICAS DE CONTROL E INFORMACIÓN DE PRECIOS"/>
    <s v="EN MERCADOS MAYORISTAS Y CENTROS DE ACOPIO"/>
    <s v="Ejecución del proyecto"/>
    <s v="EPS"/>
    <s v="Seguridad, regulación y control en la producción"/>
    <s v="GAD`S "/>
    <s v="GOBIERNO CENTRAL "/>
  </r>
  <r>
    <x v="2"/>
    <x v="0"/>
    <s v="Producto"/>
    <x v="3"/>
    <s v="CONTAMINACION GENERADA POR EL NO TRATAMIENOT DE DESECHOS AGROINDUSTRIALES"/>
    <s v="UTILIZAR"/>
    <s v="Utilizar"/>
    <s v="DESECHOS AGROINDUTRIALES"/>
    <s v="EN PRODUCTOS ALTERNATIVOS PARA LA GENERACIÓN DE SUPLEMENTOS NUTRICIONALES, COMO LA INVESTIGACIÓN QUE EN LA UNACH ESTAN REALIZANDO EN ESTE SENTIDO"/>
    <s v="Desarrollo del proyecto"/>
    <s v="Transversal"/>
    <s v="Inversión en iniciativas productivas nacionales"/>
    <s v="UNACH"/>
    <s v="MIPRO, ARCSA"/>
  </r>
  <r>
    <x v="2"/>
    <x v="3"/>
    <s v="Insumos"/>
    <x v="2"/>
    <s v="FALTA DE LINEAS DE CRÉDITO ADECUADAS PARA ACTORES DE ECONOMIA POPULAR Y SOLIDARIA"/>
    <s v="GENERAR "/>
    <s v="Generar"/>
    <s v="LINEAS DE CRÉDITO"/>
    <s v="QUE IMPULSEN EL DESARROLLO DE LOS ACTORES DEL COMERCIO A TASAS PREFERENCIALES, CON LA DISMINUCIÓN DE COSTOS OPERATIVOS"/>
    <s v="Financiamiento"/>
    <s v="EPS"/>
    <s v="Crédito y financiamiento productivo"/>
    <s v="SUPERINTENDENCIA DE BANCOS"/>
    <s v="CFN, BANECUADOR"/>
  </r>
  <r>
    <x v="2"/>
    <x v="3"/>
    <s v="Insumos"/>
    <x v="2"/>
    <s v="TRAMITOLOGIA Y REQUISITOS PARA LA OBTENCIÓN DE CRÉDITOS ES LARGA Y COMPLICADA"/>
    <s v="DISMINUIR "/>
    <s v="Disminuir"/>
    <s v="TRÁMITES Y REQUISITOS "/>
    <s v="PAR LA OBTENCIÓN DE CRÉDITOS DE LA BANCA PÚBLICA Y PRIVADA"/>
    <s v="Desarrollo del proyecto"/>
    <s v="EPS"/>
    <s v="Simplificación de trámites"/>
    <s v="SUPERINTENDENCIA DE BANCOS"/>
    <s v="CFN, BANECUADOR"/>
  </r>
  <r>
    <x v="2"/>
    <x v="3"/>
    <s v="Mercado"/>
    <x v="0"/>
    <s v="LIMITADA PROTECCION A PRODUCTOS NACIONALES POR EL CONTRABANDO"/>
    <s v="CONTROLAR"/>
    <s v="Controlar"/>
    <s v="ORIGEN DE PRODUCTOS IMPORTADOS"/>
    <s v="EN LOS MERCADOS NACIONALES"/>
    <s v="Ejecución del proyecto"/>
    <s v="EPS"/>
    <s v="Fomento de la producción nacional"/>
    <s v="SENAE"/>
    <s v="SRI, INTENDENCIAS"/>
  </r>
  <r>
    <x v="2"/>
    <x v="3"/>
    <s v="Producto"/>
    <x v="3"/>
    <s v="NO ACEPTACION DEL MERCADO DE PRODUCTOS NACIONALES POR BAJA CALIDAD"/>
    <s v="CAPACITAR"/>
    <s v="Capacitar"/>
    <s v="A EMPRESAS Y ASOCIACIONES DE PRODUCTORES"/>
    <s v="EN SISTEMAS DE GESTIÓN DE CALIDAD, DISEÑO DE PRODUCTOS Y PROCESOS PRODUCTIVOS DE MANERA PERMANENTE, QUE PERMITAN EL MEJORAMIENTO DE LA CALIDAD"/>
    <s v="Asistencia técnica"/>
    <s v="EPS"/>
    <s v="Fomento de la producción nacional"/>
    <s v="MIPRO"/>
    <s v="IEPS, INEN, ACADEMIA"/>
  </r>
  <r>
    <x v="2"/>
    <x v="3"/>
    <s v="Mercado"/>
    <x v="0"/>
    <s v="FALTA DE TRANSPARENCIA EN LOS PROCESOS DE CONTRATACION PUBLICA, EXISTENCIA DE MONOPOLIOS"/>
    <s v="REVISAR"/>
    <s v="Revisar"/>
    <s v="REQUISITOS DE OFERENTE"/>
    <s v="PARA INSCRIPCIONES EN CATALOGO ELECTRONICO "/>
    <s v="Contratación pública"/>
    <s v="EPS"/>
    <s v="Cumplimiento de la transparencia fiscal"/>
    <s v="SERCOP"/>
    <s v="SCPM, IEPS, ORGANIZACIONES DE PRODUCTORES"/>
  </r>
  <r>
    <x v="2"/>
    <x v="3"/>
    <s v="Mercado"/>
    <x v="0"/>
    <s v="EXISTENCIA DE CONCENTRACIÓN DE GANADORES EN PROCESOS DE COMPRA PÚBLICA"/>
    <s v="MEJORAR"/>
    <s v="Mejorar"/>
    <s v="PROCESO DE ADJUDICACIÓN Y ASIGNACION DE ORDENES DE PRODUCCIÓN"/>
    <s v="PARA ERRADICAR LA FALTA DE TRANSPARENCIA EN LOS PROCESOS DE CONTRATACION PUBLICA"/>
    <s v="Contratación pública"/>
    <s v="EPS"/>
    <s v="Simplificación de trámites"/>
    <s v="SERCOP"/>
    <s v="SCPM"/>
  </r>
  <r>
    <x v="2"/>
    <x v="3"/>
    <s v="Mercado"/>
    <x v="0"/>
    <s v="DEMORA DEL PAGO POR PARTE DE INSTITUCIONES PÚBLICAS"/>
    <s v="CONTROLAR"/>
    <s v="Controlar"/>
    <s v="QUE LAS INSTITUCIONES DEL ESTADO"/>
    <s v="REALICEN PAGOS PUNTUALES A PROVEEDORES Y SE EVITEN REPRESALIAS EN CASOS DE DENUNCIA"/>
    <s v="Contratación pública"/>
    <s v="EPS"/>
    <s v="Mejora y control en la planificación y actividades de los gobiernos locales"/>
    <s v="SERCOP"/>
    <m/>
  </r>
  <r>
    <x v="2"/>
    <x v="3"/>
    <s v="Mercado"/>
    <x v="0"/>
    <s v="AUSENCIA DE ESPACIOS QUE PERMITAN LA LIBRE COMERCIALIZACION Y EXISTENCIA DE MONOPOLIOS"/>
    <s v="CONTROLAR"/>
    <s v="Controlar"/>
    <s v="QUE LAS INSTITUCIONES DEL ESTADO Y GRANDES SUPERFICIES"/>
    <s v="CUMPLAN LO ESTABLECIDO EN LA LOEPS DE COMPRAS PREFERENTES A INTEGRANTES DE LA EPS"/>
    <s v="Recursos asignados"/>
    <s v="EPS"/>
    <s v="Fomento de la producción nacional"/>
    <s v="SCPM"/>
    <s v="SERCOP"/>
  </r>
  <r>
    <x v="2"/>
    <x v="3"/>
    <s v="Mercado"/>
    <x v="0"/>
    <s v="AUSENCIA DE ESPACIOS QUE PERMITAN LA LIBRE COMERCIALIZACION Y EXISTENCIA DE MONOPOLIOS"/>
    <s v="GENERAR "/>
    <s v="Generar"/>
    <s v="ESPACIOS FISICOS Y VIRTUALES"/>
    <s v="QUE PERMITAN AMPLIAR LA COMERCIALIZACION"/>
    <s v="Infraestructura"/>
    <s v="EPS"/>
    <s v="Fomento de la producción nacional"/>
    <s v="SCPM"/>
    <s v="MIPRO, MAG, IEPS,  ORGANIZACIONES DE PRODUCTORES, GAD MUNICIPALES"/>
  </r>
  <r>
    <x v="2"/>
    <x v="3"/>
    <s v="Proceso"/>
    <x v="1"/>
    <s v="COSTOS DE PRODUCCION AGRICOLA SUPERIOR A LOS INGRESOS POR VENTAS"/>
    <s v="FOMENTAR"/>
    <s v="Fomentar"/>
    <s v="EN PRODUCTORES AGRÍCOLAS"/>
    <s v="PAQUETES TECNOLOGICOS, QUE PERMITAN MEJORAR PRODUCTIVIDAD DE  AGRICULTORES"/>
    <s v="Asistencia técnica"/>
    <s v="EPS"/>
    <s v="Fomento de la producción nacional"/>
    <s v="MAG"/>
    <s v="INIAP, ACADEMIA, AGROCALIDAD"/>
  </r>
  <r>
    <x v="2"/>
    <x v="3"/>
    <s v="Mercado"/>
    <x v="0"/>
    <s v="COSTOS DE PRODUCCION AGRICOLA SUPERIOR A LOS INGRESOS POR VENTAS"/>
    <s v="CONTROLAR"/>
    <s v="Controlar"/>
    <s v="EN MERCADOS"/>
    <s v="PRECIOS MINIMOS PAGADOS A PRODUCTORES"/>
    <s v="Precios"/>
    <s v="EPS"/>
    <s v="Fomento de la producción nacional"/>
    <s v="INTENDENCIAS"/>
    <s v="MAG"/>
  </r>
  <r>
    <x v="2"/>
    <x v="4"/>
    <s v="Proceso"/>
    <x v="1"/>
    <s v="Falta de repuestos_x000d_Tecnología y comercialización_x000d_Precios más caros_x000d_Viviendas caras"/>
    <s v="Mejorar"/>
    <s v="Mejorar"/>
    <s v="en la construcción"/>
    <s v="la metodología con nuevas tecnologías, diseños y materiales"/>
    <s v="Asistencia técnica"/>
    <s v="Empresa Pequeña"/>
    <s v="Fomento de la producción nacional"/>
    <s v="MIDUVI"/>
    <s v="MIPRO, ACADEMIA, GAD MUNICIPALES"/>
  </r>
  <r>
    <x v="2"/>
    <x v="4"/>
    <s v="Insumos"/>
    <x v="2"/>
    <s v="No hay materia prima de calidad en el mercado_x000d_"/>
    <s v="Generar"/>
    <s v="Generar"/>
    <s v="grupos asociativos"/>
    <s v="para realizar compras o importaciones conjuntas de materia prima"/>
    <s v="Asociatividad,"/>
    <s v="EPS"/>
    <s v="Cumplimiento de la transparencia fiscal"/>
    <s v="MIPRO"/>
    <s v="IEPS"/>
  </r>
  <r>
    <x v="2"/>
    <x v="4"/>
    <s v="Proveedores"/>
    <x v="4"/>
    <s v="No hay flexibilidad de contratación"/>
    <s v="Crear"/>
    <s v="Crear"/>
    <s v="nuevos contratos laborales"/>
    <s v="que permitan flexibilidad a empresas de contratar personal"/>
    <s v="Ley"/>
    <s v="EPS"/>
    <s v="Fomento de la producción nacional"/>
    <s v="MT"/>
    <s v="IESS, MIPRO"/>
  </r>
  <r>
    <x v="2"/>
    <x v="4"/>
    <s v="Producto"/>
    <x v="3"/>
    <s v="No hay estándar en las tallas para prendas de vestir"/>
    <s v="Implementar"/>
    <s v="Implementar"/>
    <s v="una norma técnica"/>
    <s v="para medidas y tallajes de prendas de vestir"/>
    <s v="Reglamento"/>
    <s v="EPS"/>
    <s v="Necesidad de análisis, mejora o creación de políticas públicas, normativas, resoluciones u otra base legal existente"/>
    <s v="INEN"/>
    <s v="MIPRO, ACADEMIA"/>
  </r>
  <r>
    <x v="2"/>
    <x v="4"/>
    <s v="Proceso"/>
    <x v="1"/>
    <s v="Falta de capacitación técnica y de gestión administartiva"/>
    <s v="Capacitar"/>
    <s v="Capacitar"/>
    <s v="a productores"/>
    <s v="temas técnicos actualizados y de gestión administrativa"/>
    <s v="Asistencia técnica"/>
    <s v="EPS"/>
    <s v="Fomento de la producción nacional"/>
    <s v="MIPRO"/>
    <s v="ACADEMIA, IEPS, SECAP, GAD MUNICIPAL"/>
  </r>
  <r>
    <x v="2"/>
    <x v="4"/>
    <s v="Mercado"/>
    <x v="0"/>
    <s v="Dificultad para que productores accedan directamente al mercado, los intermediarios encarecen el producto"/>
    <s v="Identificar "/>
    <s v="Identificar"/>
    <s v="aliados de distribución y comercialización"/>
    <s v="que permitan generar sinergias con productores para acceder al mercado de consumidores"/>
    <s v="Asociatividad,"/>
    <s v="EPS"/>
    <s v="Fomento de la producción nacional"/>
    <s v="MIPRO"/>
    <s v="IEPS, SCPM, GAD PROVINCIAL, ACADEMIA"/>
  </r>
  <r>
    <x v="2"/>
    <x v="4"/>
    <s v="Proceso"/>
    <x v="1"/>
    <s v="No hay diferencia entre pequeñas, medianas y grandes empresas"/>
    <s v="Implementar"/>
    <s v="Implementar"/>
    <s v="para mipymes y EPS"/>
    <s v="incentivos de mercado, productivos y tributarios"/>
    <s v="Ley"/>
    <s v="Empresa Pequeña"/>
    <s v="Fomento de la producción nacional"/>
    <s v="MIPRO"/>
    <s v="SRI, MT, SERCOP, GAD PROVINCIAL"/>
  </r>
  <r>
    <x v="2"/>
    <x v="4"/>
    <s v="Insumos"/>
    <x v="2"/>
    <s v="No existe espacios fisico para asentamiento de empresas"/>
    <s v="Crear "/>
    <s v="Crear"/>
    <s v="parque industrial"/>
    <s v="con servicios adecuador para la implementación de empresas "/>
    <s v="Infraestructura"/>
    <s v="Empresa Pequeña"/>
    <s v="Fomento de la producción nacional"/>
    <s v="GAD MUNICIPAL"/>
    <s v="MIPRO, GAD PROVINCIAL"/>
  </r>
  <r>
    <x v="2"/>
    <x v="4"/>
    <s v="Proceso"/>
    <x v="1"/>
    <s v="Universidad no hace su rol de vinculación de colectividad"/>
    <s v="Generar "/>
    <s v="Generar"/>
    <s v="con mipymes y EPS"/>
    <s v="vinculación para ofrecer por parte de universidaes Asistencia técnica y _x000d_Consultorías en innovación de procesos y productos"/>
    <s v="Convenios "/>
    <s v="Empresa Pequeña"/>
    <s v="Fomento de la producción nacional"/>
    <s v="ACADEMIA"/>
    <s v="GREMIOS PRODUCTIVOS, MIPRO, MAG"/>
  </r>
  <r>
    <x v="2"/>
    <x v="2"/>
    <s v="Proceso"/>
    <x v="1"/>
    <s v="Irregularidad de Titularidad de los Vehículos de transporte pesado"/>
    <s v="Derogar"/>
    <s v="Derogar"/>
    <s v="las resoluciones ANT en base a la ley Orgánica de Transporte"/>
    <s v="Através de una propuesta desarrollada por las cámaras de transporte, asociaciones y federaciones."/>
    <m/>
    <s v="Transversal"/>
    <s v="Necesidad de análisis, mejora o creación de políticas públicas, normativas, resoluciones u otra base legal existente"/>
    <s v="ANT"/>
    <s v="Cámaras de transporte, asociaciones y federaciones, "/>
  </r>
  <r>
    <x v="2"/>
    <x v="2"/>
    <s v="Insumos"/>
    <x v="2"/>
    <s v="Limitado acceso al crédito"/>
    <s v="Flexibilizar"/>
    <s v="Flexibilizar"/>
    <s v="el acceso al crédito, buró de crédito"/>
    <s v="Revisón de requisitos y normativa para el otorgamiento de créditos"/>
    <m/>
    <s v="Transversal"/>
    <s v="Acceso a financiamiento o crédito"/>
    <s v="CFN"/>
    <m/>
  </r>
  <r>
    <x v="2"/>
    <x v="2"/>
    <s v="Proceso"/>
    <x v="1"/>
    <s v="Escaso control a las compañías en el manejo interno de precios de las acciones."/>
    <s v="Ejercer "/>
    <s v="Ejecutar"/>
    <s v="el control del manejo interno de precios y acciones"/>
    <s v="A través de la elaboracion de un reglamento para el efecto por parte de las entidades competentes."/>
    <m/>
    <s v="Transversal"/>
    <s v="Necesidad de análisis, mejora o creación de políticas públicas, normativas, resoluciones u otra base legal existente"/>
    <s v="Super Intendencia de Poder de Mercado"/>
    <s v="SRI"/>
  </r>
  <r>
    <x v="2"/>
    <x v="2"/>
    <s v="Insumos"/>
    <x v="2"/>
    <s v="Culminación de tiempo de vida úitl de las vías e inexistente mantenimiento."/>
    <s v="Contemplar "/>
    <s v="Contemplar"/>
    <s v="el mantenimiento y considerar la concesión  de vías"/>
    <s v="en el contrato de construcción de las mismas."/>
    <m/>
    <s v="Transversal"/>
    <s v="Mejora y control en la planificación y actividades de los gobiernos locales"/>
    <s v="MTOP"/>
    <s v="GAD Provincial"/>
  </r>
  <r>
    <x v="2"/>
    <x v="2"/>
    <s v="Insumos"/>
    <x v="2"/>
    <s v="Limitada movilidad en la ciudad de Riobamba"/>
    <s v="Realizar "/>
    <s v="Realizar"/>
    <s v="un plan de movilidad técnico"/>
    <s v="a través de los estudios de vías referentes al transporte en general"/>
    <m/>
    <s v="Transversal"/>
    <s v="Mejora y control en la planificación y actividades de los gobiernos locales"/>
    <s v="GAD MUNICIPAL DE RIOBAMBA."/>
    <m/>
  </r>
  <r>
    <x v="2"/>
    <x v="2"/>
    <s v="Proceso"/>
    <x v="1"/>
    <s v="Infeciente control en el tema de pesas y medidas durante todo el proceso de transporte."/>
    <s v="Controlar"/>
    <s v="Controlar"/>
    <s v="pesos y medidas desde el inicio de la cadena de transporte"/>
    <s v="a través de una actualización del reglamneto."/>
    <s v="Tecnología"/>
    <s v="Transversal"/>
    <s v="Seguridad, regulación y control en la producción"/>
    <s v="MTOP"/>
    <m/>
  </r>
  <r>
    <x v="2"/>
    <x v="1"/>
    <s v="Producto"/>
    <x v="3"/>
    <s v="Insuficiente oferta de productos turísticos para la consolidación del turismo"/>
    <s v="actualizar"/>
    <s v="Actualizar"/>
    <s v=" inventario "/>
    <s v="de atractivos turísticos"/>
    <s v="Logística  "/>
    <s v="Empresa Pequeña"/>
    <s v="Fomento de la producción nacional"/>
    <s v="GADs"/>
    <s v="MINTUR, ACADEMIA"/>
  </r>
  <r>
    <x v="2"/>
    <x v="1"/>
    <s v="Producto"/>
    <x v="3"/>
    <s v="Insuficiente oferta de productos turísticos para la consolidación del turismo"/>
    <s v="implementar"/>
    <s v="Implementar"/>
    <s v="en territorio"/>
    <s v="facilidades turísticas"/>
    <s v="Infraestructura"/>
    <s v="Empresa Pequeña"/>
    <s v="Fomento de la producción nacional"/>
    <s v="GADs"/>
    <s v="MINTUR, ACADEMIA"/>
  </r>
  <r>
    <x v="2"/>
    <x v="1"/>
    <s v="Proceso"/>
    <x v="1"/>
    <s v="Insuficiente oferta de productos turísticos para la consolidación del turismo"/>
    <s v="Crear"/>
    <s v="Crear"/>
    <s v="La ruta de granos andinos"/>
    <s v="Con énfasis en el chocho"/>
    <s v="Desarrollo del proyecto"/>
    <s v="EPS"/>
    <s v="Fomento de la producción nacional"/>
    <s v="Unach"/>
    <s v="MIPRO, asocaprupo"/>
  </r>
  <r>
    <x v="2"/>
    <x v="1"/>
    <s v="Proceso"/>
    <x v="1"/>
    <s v="Desarticulación entre instituciones públicas y privadas"/>
    <s v="Generar "/>
    <s v="Generar"/>
    <s v="alianzas estratégicas "/>
    <s v="entre sectores que conforman la cadena turística"/>
    <s v="Convenios "/>
    <s v="Empresa Pequeña"/>
    <s v="Impulso a las alianzas público privadas"/>
    <s v="Mintur, "/>
    <s v="ACTORES PRIVADOS, GADs"/>
  </r>
  <r>
    <x v="2"/>
    <x v="1"/>
    <s v="Insumos"/>
    <x v="2"/>
    <s v="Débil indentidad cultural"/>
    <s v="Generar"/>
    <s v="Generar"/>
    <s v="programas"/>
    <s v=" de fortalecimiento de identidad cultural"/>
    <s v="Ejecución del proyecto"/>
    <s v="EPS"/>
    <s v="Mejora y control en la planificación y actividades de los gobiernos locales"/>
    <s v="INPC"/>
    <s v="MINTUR, ACADEMIA, GADs"/>
  </r>
  <r>
    <x v="2"/>
    <x v="1"/>
    <s v="Mercado"/>
    <x v="0"/>
    <s v="Insuficientes canales de comercialización"/>
    <s v="Segmentar "/>
    <s v="Segmentar"/>
    <s v="mercados"/>
    <s v="para encontrar los nichos adecuados"/>
    <s v="Insumos"/>
    <s v="Empresa Pequeña"/>
    <s v="Fomento de la producción nacional"/>
    <s v="Mintur, "/>
    <s v="GAD's"/>
  </r>
  <r>
    <x v="2"/>
    <x v="1"/>
    <s v="Mercado"/>
    <x v="0"/>
    <s v="Insuficientes canales de comercialización"/>
    <s v="Identificar "/>
    <s v="Identificar"/>
    <s v="el perfil "/>
    <s v="del turista que visitan la provincia"/>
    <s v="Tecnología"/>
    <s v="Empresa Pequeña"/>
    <s v="Atracción de la inversión extranjera directa"/>
    <s v="Mintur, "/>
    <s v="GAD's"/>
  </r>
  <r>
    <x v="2"/>
    <x v="1"/>
    <s v="Insumos"/>
    <x v="2"/>
    <s v="Insuficientes canales de comercialización"/>
    <s v="Generar "/>
    <s v="Generar"/>
    <s v="estratégias de alianzas"/>
    <s v=" para promocionar la oferta turística en la provincia"/>
    <s v="Acuerdo"/>
    <s v="Empresa Pequeña"/>
    <s v="Impulso a las alianzas público privadas"/>
    <s v="Mintur, "/>
    <s v="GAD's"/>
  </r>
  <r>
    <x v="2"/>
    <x v="1"/>
    <s v="Insumos"/>
    <x v="2"/>
    <s v="Insuficientes canales de comercialización"/>
    <s v="Desarrollar"/>
    <s v="Desarrollar"/>
    <s v="soluciones informáticas  "/>
    <s v="que apoyen a la gestión"/>
    <s v="Tecnología"/>
    <s v="Empresa Pequeña"/>
    <s v="Fomento de la producción nacional"/>
    <s v="Mintur, "/>
    <s v="GAD's"/>
  </r>
  <r>
    <x v="2"/>
    <x v="1"/>
    <s v="Producto"/>
    <x v="3"/>
    <s v="Insuficientes canales de comercialización"/>
    <s v="Promover "/>
    <s v="Promocionar "/>
    <s v="eventos "/>
    <s v="locales, nacionales e internacionales"/>
    <s v="Logística  "/>
    <s v="Empresa Pequeña"/>
    <s v="Atracción de la inversión extranjera directa"/>
    <s v="Mintur, "/>
    <s v="GAD's"/>
  </r>
  <r>
    <x v="2"/>
    <x v="1"/>
    <s v="Insumos"/>
    <x v="2"/>
    <s v="Insuficientes recursos presupuestarios"/>
    <s v="Asignar"/>
    <s v="Asginar"/>
    <s v="recursos prespuestarios"/>
    <s v="para obras de infraestructura basica"/>
    <s v="Recursos asignados"/>
    <s v="Empresa Pequeña"/>
    <s v="Crédito y financiamiento productivo"/>
    <s v="GAD's"/>
    <s v="CFN, "/>
  </r>
  <r>
    <x v="3"/>
    <x v="0"/>
    <s v="Mercado"/>
    <x v="0"/>
    <s v="Débil competitividad de los productos tradicionales lojanos"/>
    <s v="Crear"/>
    <s v="Crear"/>
    <s v="una marca"/>
    <s v="de calidad territorial que promueva la competitividad de los productos tradicionales lojanos"/>
    <s v="Desarrollo del proyecto"/>
    <s v="Microempresa, Empresa Pequeña, EPS, Artesano"/>
    <s v="Fomento de la producción nacional"/>
    <s v="MIPRO"/>
    <s v="MIPRO CZ7"/>
  </r>
  <r>
    <x v="3"/>
    <x v="0"/>
    <s v="Proceso"/>
    <x v="1"/>
    <s v="DifÍcil acceso a créditos debido a temas burocráticos de la banca pública"/>
    <s v="Reducir"/>
    <s v="Reducir"/>
    <s v="tramitología"/>
    <s v="para facilitar el acceso a créditos en la banca pública"/>
    <s v="Intervención zonal"/>
    <s v="Microempresa, Empresa Pequeña, EPS, Artesano"/>
    <s v="Crédito y financiamiento productivo"/>
    <s v="CFN"/>
    <s v="BAN ECUADOR, BANCO DEL PACÍFICO,SOMOS LOJA"/>
  </r>
  <r>
    <x v="3"/>
    <x v="0"/>
    <s v="Proceso"/>
    <x v="1"/>
    <s v="Debilidad en la articulación entre la academia, sector productivo y sector público"/>
    <s v="Conformar"/>
    <s v="Conformar"/>
    <s v="una mesa técnica"/>
    <s v="que fomente la articulación entre la academia, sector público y para el sector productivo"/>
    <s v="Ejecución del proyecto"/>
    <s v="Microempresa, Empresa Pequeña, Empresa Mediana, Empresa Grande, EPS, Artesano"/>
    <s v="Impulso a las alianzas público privadas"/>
    <s v="GAD LOCALES "/>
    <s v="MIPRO CZ7"/>
  </r>
  <r>
    <x v="3"/>
    <x v="0"/>
    <s v="Proceso"/>
    <x v="1"/>
    <s v="Debilidad en temas de asociatividad entre emprendedores y/o empresarios"/>
    <s v="Crear"/>
    <s v="Crear"/>
    <s v="una unidad"/>
    <s v="de desarrollo productivo y empresarial"/>
    <s v="Intervención zonal"/>
    <s v="Microempresa, Empresa Pequeña, Empresa Mediana, Empresa Grande, EPS, Artesano"/>
    <s v="Impulso a las alianzas público privadas"/>
    <s v="MAG"/>
    <s v="MIPRO CZ7, SOMOS LOJA"/>
  </r>
  <r>
    <x v="3"/>
    <x v="0"/>
    <s v="Proceso"/>
    <x v="1"/>
    <s v="Desconocimiento de la normativa para la obtención de notificación sanitaria "/>
    <s v="Realizar"/>
    <s v="Realizar"/>
    <s v="capacitaciones"/>
    <s v="para socializar la normativa para la obtención de notificación sanitaria"/>
    <s v="Política pública"/>
    <s v="Microempresa, Empresa Pequeña, EPS, Artesano"/>
    <s v="Simplificación de trámites"/>
    <s v="MIPRO"/>
    <s v="MIPRO CZ7 ,SOMOS LOJA"/>
  </r>
  <r>
    <x v="3"/>
    <x v="0"/>
    <s v="Proceso"/>
    <x v="1"/>
    <s v="Altos costos para la obtención de permisos en la notificacion sanitaria"/>
    <s v="Refinanciar"/>
    <s v="Refinanciar"/>
    <s v="el costo"/>
    <s v="de la notificación sanitaria"/>
    <s v="Precios"/>
    <s v="Microempresa, Empresa Pequeña, EPS, Artesano"/>
    <s v="Crédito y financiamiento productivo"/>
    <s v="ARCSA"/>
    <s v="MIPRO CZ7 ,SOMOS LOJA"/>
  </r>
  <r>
    <x v="3"/>
    <x v="3"/>
    <s v="Proceso"/>
    <x v="1"/>
    <s v="Desconocimiento del procedimiento a seguir para emprender debido a que existe demasiados procesos que cambian continuamente"/>
    <s v="Digitalizar "/>
    <s v="Digitalizar"/>
    <s v="procedimientos y normativas para emprender "/>
    <s v="que sirvan de orientación para el empresario y emprendedor"/>
    <s v="Desarrollo del proyecto, Ejecución del proyecto"/>
    <s v="Microempresa, Empresa Pequeña, EPS, Artesano"/>
    <s v="Simplificación de trámites"/>
    <s v="MIPRO"/>
    <s v="ARCSA, BANECUADOR, ACADEMIA, SRI"/>
  </r>
  <r>
    <x v="3"/>
    <x v="3"/>
    <s v="Insumos"/>
    <x v="2"/>
    <s v="Los emprendedores desconocen herramientas financieras y comerciales "/>
    <s v="Fortalecer"/>
    <s v="Fortalecer "/>
    <s v="las organizaciones de emprendedores"/>
    <s v=" a través de capacitaciones"/>
    <s v="Asistencia técnica"/>
    <s v="Microempresa, Empresa Pequeña, EPS, Artesano"/>
    <s v="Crédito y financiamiento productivo"/>
    <s v="BANCA PÚBLICA"/>
    <s v="ACADEMIA"/>
  </r>
  <r>
    <x v="3"/>
    <x v="3"/>
    <s v="Insumos"/>
    <x v="2"/>
    <s v="No se cuenta con recursos económicos para emprender y comercializar"/>
    <s v="Otorgar"/>
    <s v="Otorgar"/>
    <s v="créditos accesibles"/>
    <s v="para el emprendedor"/>
    <s v="Financiamiento"/>
    <s v="Microempresa, Empresa Pequeña, EPS, Artesano"/>
    <s v="Crédito y financiamiento productivo"/>
    <s v="BANCA PÚBLICA"/>
    <s v="ACADEMIA"/>
  </r>
  <r>
    <x v="3"/>
    <x v="3"/>
    <s v="Proceso"/>
    <x v="1"/>
    <s v="Desvinculación entre el sector productivo y tributario que genera una cultura de castigo tributario"/>
    <s v="Fortalecer"/>
    <s v="Fortalecer "/>
    <s v="la cultura "/>
    <s v="tributaria"/>
    <s v="Incentivos tributarios"/>
    <s v="Microempresa, Empresa Pequeña, Empresa Mediana, Empresa Grande, EPS, Artesano"/>
    <s v="Optimización y simplificación tributaria"/>
    <s v="SRI"/>
    <s v="CAMARAS DE PRODUCCIÓN"/>
  </r>
  <r>
    <x v="3"/>
    <x v="3"/>
    <s v="Producto"/>
    <x v="3"/>
    <s v="Existen demasiados impuestos, y diferentes instituciones con aspectos tributarios muy cambiantes que confunden y desmotivan al empresario"/>
    <s v="Coordinar"/>
    <s v="Coordinar"/>
    <s v="entre instituciones públicas"/>
    <s v="para la reducción y optimización de trámites "/>
    <s v="Incentivos tributarios"/>
    <s v="Microempresa, Empresa Pequeña, EPS, Artesano"/>
    <s v="Optimización y simplificación tributaria"/>
    <s v="ASAMBLEA"/>
    <s v="SECTOR PRODUCTIVO"/>
  </r>
  <r>
    <x v="3"/>
    <x v="3"/>
    <s v="Mercado"/>
    <x v="0"/>
    <s v="Existe mucha distancia entre Loja y las grandes ciudades de consumo lo que resta competitividad por costos de transporte"/>
    <s v="Generar"/>
    <s v="Generar"/>
    <s v="una fuerte actividad comercial con el mercado del norte del Perú"/>
    <s v="para aprovechar el mercado existente"/>
    <s v="Logística  "/>
    <s v="Microempresa, Empresa Pequeña, EPS, Artesano"/>
    <s v="Fomento de la producción nacional"/>
    <s v="PROECUADOR"/>
    <s v="MIPRO"/>
  </r>
  <r>
    <x v="3"/>
    <x v="4"/>
    <s v="Proveedores"/>
    <x v="4"/>
    <s v="No existe información sistematizada a nivel nacional respecto a posibles proveedores de las industrias"/>
    <s v="Generar"/>
    <s v="Generar"/>
    <s v="una base de datos virtual"/>
    <s v="de acceso público para búsqueda de proveedores"/>
    <s v="Big data"/>
    <s v="Microempresa, Empresa Pequeña, EPS, Artesano"/>
    <s v="Fomento de la producción nacional"/>
    <s v=" MAG"/>
    <s v=", AGROCALIDAD, ARCSA, MIPRO,Sector Industrial"/>
  </r>
  <r>
    <x v="3"/>
    <x v="4"/>
    <s v="Proceso"/>
    <x v="1"/>
    <s v="Demasiada tramitología en los servicios del gobierno nacional y local para la obtención de permisos "/>
    <s v="Desarrollar"/>
    <s v="Desarrollar"/>
    <s v="una ventanilla unica empresarial "/>
    <s v="que permita generar agilidad y disminución de tramitología en la obtención de permisos de las instituciones públicas"/>
    <s v="Tecnología"/>
    <s v="Microempresa, Empresa Pequeña, EPS, Artesano"/>
    <s v="Simplificación de trámites"/>
    <s v="Instituciones públicas"/>
    <s v="Sector Industrial"/>
  </r>
  <r>
    <x v="3"/>
    <x v="4"/>
    <s v="Proveedores"/>
    <x v="4"/>
    <s v="Informalidad, falta de seriedad de los proveedores y baja calidad de la materia prima ofertada"/>
    <s v="Generar"/>
    <s v="Generar"/>
    <s v="capacitación y especialización"/>
    <s v="para garantizar materia prima de calidad"/>
    <s v="Asistencia técnica"/>
    <s v="Microempresa, Empresa Pequeña, EPS, Artesano"/>
    <s v="Fomento de la producción nacional"/>
    <s v="MAG"/>
    <s v="Sector Industrial,  AGROCALIDAD"/>
  </r>
  <r>
    <x v="3"/>
    <x v="4"/>
    <s v="Proceso"/>
    <x v="1"/>
    <s v="Muy pocas empresas logran certificar Buenas Prácticas de Manufactura, debido a los costos de inversión que requieren, así como también la falta de información, capacitación en normativa"/>
    <s v="Ofrecer"/>
    <s v="Ofrecer"/>
    <s v="asesoría técnica especializada en normativa vigente"/>
    <s v="para cumplimiento de BPM"/>
    <s v="Asistencia técnica"/>
    <s v="Microempresa, Empresa Pequeña, EPS, Artesano"/>
    <s v="Fomento de la producción nacional"/>
    <s v="MIPRO"/>
    <s v="ARCSA, Sector Industrial"/>
  </r>
  <r>
    <x v="3"/>
    <x v="4"/>
    <s v="Proceso"/>
    <x v="1"/>
    <s v="Muy pocas empresas logran certificar Buenas Prácticas de Manufactura, debido a los costos de inversión que requieren, así como también la falta de información, capacitación en normativa"/>
    <s v="Generar "/>
    <s v="Generar"/>
    <s v="capacitación "/>
    <s v="en diseño de plantas de acuerdo a la normativa vigente"/>
    <s v="Asistencia técnica"/>
    <s v="Microempresa, Empresa Pequeña, EPS, Artesano"/>
    <s v="Fomento de la producción nacional"/>
    <s v="MIPRO"/>
    <s v="ARCSA, Sector Industrial"/>
  </r>
  <r>
    <x v="3"/>
    <x v="4"/>
    <s v="Proceso"/>
    <x v="1"/>
    <s v="Muy pocas empresas logran certificar Buenas Prácticas de manufactura, debido a los costos de inversión que requieren, asi como también la falta de información, capacitación e.n normativa"/>
    <s v="Ajustar"/>
    <s v="Ajustar"/>
    <s v="normativa vigente"/>
    <s v="en función del sector, es decir, diferenciar requisitos de acuerdo al tipo de producción que realiza"/>
    <s v="Reglamento"/>
    <s v="Microempresa, Empresa Pequeña, EPS, Artesano"/>
    <s v="Simplificación de trámites"/>
    <s v="ARCSA"/>
    <s v="Sector Industrial"/>
  </r>
  <r>
    <x v="3"/>
    <x v="4"/>
    <s v="Mercado"/>
    <x v="0"/>
    <s v="Existen bajos niveles de producción en el sector artesanal"/>
    <s v="Organizar "/>
    <s v="Organizar"/>
    <s v="a las asociaciones existentes"/>
    <s v="para ofrecer altos niveles de producción a las grandes empresas que lo requieren"/>
    <s v="Asociatividad,"/>
    <s v="Artesano"/>
    <s v="Fomento de la producción nacional"/>
    <s v="IEPS"/>
    <s v="MIPRO, Artesanos, emprendedores"/>
  </r>
  <r>
    <x v="3"/>
    <x v="4"/>
    <s v="Producto"/>
    <x v="3"/>
    <s v="Bajos costos en ventas de productos textiles, debido a normalización de SERCOP"/>
    <s v="Permitir"/>
    <s v="Permitir"/>
    <s v="la elaboraciòn de  productos textiles"/>
    <s v="con materia prima importada, sin tributos  para reducir costos de producción y aumentar competitividad"/>
    <s v="Política pública"/>
    <s v="Artesano"/>
    <s v="Fomento de la producción nacional"/>
    <s v="SERCOP"/>
    <s v="Sector Industrial"/>
  </r>
  <r>
    <x v="3"/>
    <x v="4"/>
    <s v="Mercado"/>
    <x v="0"/>
    <s v="No existe un catálogo o marca que diferencie los productos locales"/>
    <s v="Crear"/>
    <s v="Crear"/>
    <s v="una marca local"/>
    <s v="para promoción y comercialización de productos"/>
    <s v="Asociatividad,"/>
    <s v="Microempresa, Empresa Pequeña, EPS, Artesano"/>
    <s v="Fomento de la producción nacional"/>
    <s v="MIPRO"/>
    <s v="Sector Industrial"/>
  </r>
  <r>
    <x v="3"/>
    <x v="2"/>
    <s v="Insumos"/>
    <x v="2"/>
    <s v=" ESTADO DE LAS VÍAS PARA EL DESARROLO PRODUCTIVO"/>
    <s v="MEJORAR "/>
    <s v="Mejorar"/>
    <s v="EL SISTEMA VIAL INTERPARRIOQUIAL E INTERCANTONAL "/>
    <s v="PARA OPTIMIZAR LA PRODUCCIÓN Y LA COMERCIALIZACIÓN"/>
    <s v="Convenios "/>
    <s v="Transversal"/>
    <s v="Fomento de la producción nacional"/>
    <s v="MTOP"/>
    <s v="MIPRO ,GAD-PARROQUIALES"/>
  </r>
  <r>
    <x v="3"/>
    <x v="2"/>
    <s v="Proveedores"/>
    <x v="4"/>
    <s v="FALTA DE EMPRESAS CERTIFICADAS PARA EL REECAUNCHE DE LLANTAS"/>
    <s v="SOCIALIZAR Y DAR ACOMPAÑAMIENTO TÉCNICO"/>
    <s v="Socializar"/>
    <s v="EN EL PROGRAMA &quot;REUSA LLANTA&quot; Y A LA NORMATIVA DE CALIDAD SOBRE REENCAUCHE ISO9001 -2008 "/>
    <s v="PARA GARANTIZAR EL RENDIMIENTO DE REENCAUCHE"/>
    <s v="Incentivos tributarios"/>
    <s v="Microempresa"/>
    <s v="Generación de empleo"/>
    <s v="MIPRO"/>
    <s v="GAD-PARROQUIALES"/>
  </r>
  <r>
    <x v="3"/>
    <x v="2"/>
    <s v="Proceso"/>
    <x v="1"/>
    <s v="TRANSPORTE AÉREO DEFICIENTE"/>
    <s v="AUMENTAR LA FRECUENCIA "/>
    <s v="Aumentar"/>
    <s v="DE LOS VUELOS PARA LA DEMANDA INSATISFECHA"/>
    <s v="CON UNA LÍNEA AÉREA ALTERNATIVA"/>
    <s v="Logística  "/>
    <s v="Empresa Grande"/>
    <s v="Atracción de la inversión extranjera directa"/>
    <s v="DAC"/>
    <s v="GAD-PARROQUIALES"/>
  </r>
  <r>
    <x v="3"/>
    <x v="2"/>
    <s v="Proveedores"/>
    <x v="4"/>
    <s v="FALTA DE SERVICIOS LOGÍSTICOS Y TRÁMITES ADUANEROS LOCALES"/>
    <s v="DESCONCENTRAR"/>
    <s v="Desconcentrar"/>
    <s v="LA ATENCIÓN AL USUARIO A NIVEL NACIONAL"/>
    <s v="A TRAVÉS DE UNA PLATAFORMA VIRTUAL"/>
    <s v="Logística  "/>
    <s v="Empresa Pequeña"/>
    <s v="Simplificación de trámites"/>
    <s v="SENAE"/>
    <s v="GAD-PARROQUIALES"/>
  </r>
  <r>
    <x v="3"/>
    <x v="1"/>
    <s v="Insumo"/>
    <x v="2"/>
    <s v="Falta de capacitación para mejorar las habilidades del personal que labora en las empresas hoteleras"/>
    <s v="Gestionar"/>
    <s v="Gestionar"/>
    <s v="la capacitación"/>
    <s v="para potenciar las habilidades del recurso humano operativo y administrativo"/>
    <s v="Personal adecuado"/>
    <s v="Empresa Pequeña"/>
    <s v="Impulso a las alianzas público privadas"/>
    <s v="MINTUR"/>
    <s v="Cámara de Turismo"/>
  </r>
  <r>
    <x v="3"/>
    <x v="1"/>
    <s v="Proceso"/>
    <x v="1"/>
    <s v="Hay falencias en la regulación y control de las políticas públicas aplicadas al sector turístico"/>
    <s v="Exigir"/>
    <s v="Exigir"/>
    <s v="el cumplimiento de políticas públicas"/>
    <s v="para mejorar el nivel de calidad en el sector turístico"/>
    <s v="Política pública"/>
    <s v="Empresa Pequeña"/>
    <s v="Fomento de la producción nacional"/>
    <s v="MINTUR"/>
    <s v="EMPRESA PRIVADA, MIPRO"/>
  </r>
  <r>
    <x v="3"/>
    <x v="1"/>
    <s v="Insumo"/>
    <x v="2"/>
    <s v="No existe recursos económicos"/>
    <s v="Gestionar "/>
    <s v="Gestionar"/>
    <s v="los recursos económicos"/>
    <s v="para potenciar el desarrollo turístico y la infraestrucutra hotelera"/>
    <s v="Financiamiento"/>
    <s v="Empresa Pequeña"/>
    <s v="Crédito y financiamiento productivo"/>
    <s v="CFN"/>
    <s v=" BAN ECUADOR, BANCA PRIVADA, MINTUR, EMPRESA PRIVADA, MIPRO"/>
  </r>
  <r>
    <x v="3"/>
    <x v="1"/>
    <s v="Proceso"/>
    <x v="1"/>
    <s v="No hay oferta de un producto turístico local"/>
    <s v="Generar "/>
    <s v="Generar"/>
    <s v="una oferta de servicios "/>
    <s v="por parte del sector privado con apoyo del sector público"/>
    <s v="Desarrollo del proyecto"/>
    <s v="Empresa Pequeña"/>
    <s v="Impulso a las alianzas público privadas"/>
    <s v="MINTUR_x000d_"/>
    <s v="MIPRO, EMPRESA PRIVADA, CAPTUR"/>
  </r>
  <r>
    <x v="3"/>
    <x v="1"/>
    <s v="Mercado"/>
    <x v="0"/>
    <s v="No existe correcta promoción de la potencialidad turística"/>
    <s v="Articular"/>
    <s v="Articular"/>
    <s v="esfuerzos colectivos de promoción turística"/>
    <s v="para llegar a la mayor parte de la población"/>
    <s v="Ejecución del proyecto"/>
    <s v="Empresa Pequeña"/>
    <s v="Fomento de la producción nacional"/>
    <s v="MINTUR_x000d_"/>
    <s v="MIPRO, EMPRESA PRIVADA, CAPTUR"/>
  </r>
  <r>
    <x v="4"/>
    <x v="0"/>
    <s v="Proceso"/>
    <x v="1"/>
    <s v="Demora y altos costos en la tramitología para la obtención de permisos y notificación sanitaria "/>
    <s v="MEJORAR "/>
    <s v="Mejorar"/>
    <s v="la capacidad Operativa del ARCSA"/>
    <s v="en la Zonal 3, para reducir la demora y altos costos en la tramitología para la obtención de permisos y notificación sanitaria "/>
    <s v="Financiamiento, Recursos asignados, Tecnología"/>
    <s v="Microempresa, Empresa Pequeña, EPS, Artesano"/>
    <s v="Simplificación de trámites"/>
    <s v="ARCSA"/>
    <s v="MSP"/>
  </r>
  <r>
    <x v="4"/>
    <x v="0"/>
    <s v="Proceso"/>
    <x v="1"/>
    <s v="Contaminación del ambiente por inadecuado manejo del suero de leche "/>
    <s v="CAPACITAR "/>
    <s v="Capacitar"/>
    <s v="a los trabajadores y propietarios de las plantas de procesamiento de leche "/>
    <s v="sobre el adecuado manejo del suero de leche y mitigar o eliminar la contaminación del ambiente"/>
    <s v="Asistencia técnica"/>
    <s v="Microempresa, Empresa Pequeña, EPS, Artesano"/>
    <s v="Promoción del consumo responsable"/>
    <s v="MAG"/>
    <s v="MIPRO, ARCSA, GAD provincial, MAE"/>
  </r>
  <r>
    <x v="4"/>
    <x v="0"/>
    <s v="Proceso"/>
    <x v="1"/>
    <s v="Contaminación del ambiente por inadecuado manejo del suero de leche "/>
    <s v="GENERAR"/>
    <s v="Generar"/>
    <s v="campañas de concientización sobre buenas practicas en el manejo del suero de leche"/>
    <s v="para el buen manejo del suero de leche y mitigar o eliminar la contaminación del ambiente"/>
    <s v="Asistencia técnica, Desarrollo del proyecto"/>
    <s v="Microempresa, Empresa Pequeña, EPS, Artesano"/>
    <s v="Promoción del consumo responsable"/>
    <s v="MAG"/>
    <s v="MIPRO, ARCSA, GAD provincial, MAE"/>
  </r>
  <r>
    <x v="4"/>
    <x v="0"/>
    <s v="Insumos"/>
    <x v="2"/>
    <s v="Falta de financiamiento a emprendimientos agroindustriales "/>
    <s v="DIFUNDIR "/>
    <s v="Difundir"/>
    <s v="por parte de las entidades bancarias, empresa pública y empresa privada "/>
    <s v="las líneas de crédito existentes y condiciones para los emprendedores que requieran acceder a los financiamientos y créditos"/>
    <s v="Asistencia Técnica, Financiamiento, Inversión"/>
    <s v="Microempresa, Empresa Pequeña, EPS, Artesano"/>
    <s v="Crédito y financiamiento productivo"/>
    <s v="BANECUADOR"/>
    <s v="MIPRO, CFN"/>
  </r>
  <r>
    <x v="4"/>
    <x v="0"/>
    <s v="Mercado"/>
    <x v="0"/>
    <s v="No existe un vínculo entre los actores agroindustriales, comenzando desde el productor hasta el consumidor."/>
    <s v="FORTALECER"/>
    <s v="Fortalecer "/>
    <s v="encadenamientos productivos y relaciones de comercio "/>
    <s v="para fortalecer la comercialización "/>
    <s v="Acuerdo, Asistencia Técnica, Tratado Comercial"/>
    <s v="Microempresa, Empresa Pequeña, EPS, Artesano"/>
    <s v="Fomento de la producción nacional"/>
    <s v="MIPRO"/>
    <s v="MCE, PROECUADOR"/>
  </r>
  <r>
    <x v="4"/>
    <x v="0"/>
    <s v="Mercado"/>
    <x v="0"/>
    <s v="No existe un vínculo entre los actores agroindustriales, comenzando desde el productor hasta el consumidor."/>
    <s v="GENERAR"/>
    <s v="Generar"/>
    <s v="Alianzas Publico-Privadas (APP) entre los productores y entidades del estado"/>
    <s v="para poseer el apoyo y los vínculos necesarios para mejorar el comercio"/>
    <s v="Acuerdo, Asistencia Técnica, Tratado Comercial"/>
    <s v="Microempresa, Empresa Pequeña, EPS, Artesano"/>
    <s v="Impulso a las alianzas público privadas"/>
    <s v="MIPRO"/>
    <s v="MCE, PROECUADOR"/>
  </r>
  <r>
    <x v="4"/>
    <x v="3"/>
    <s v="Proveedores"/>
    <x v="4"/>
    <s v="Falta de calidad en el producto nacional e internacional"/>
    <s v="REALIZAR"/>
    <s v="Realizar"/>
    <s v="auditorías de regulación y control de calidad "/>
    <s v="bajo normas y reglamentos Internacionales y nacionales (INEN) manteniendo la lógica territorial y  que se respete los diferentes tipos de comercios existentes"/>
    <s v="Acuerdo, Asistencia técnica, Intervención zonal, Reglamento"/>
    <s v="Microempresa, Empresa Pequeña, Empresa Mediana, Empresa Grande, EPS, Artesano"/>
    <s v="Fomento de la producción nacional"/>
    <s v="MIPRO"/>
    <s v="ADUANA, ARCSA, INEN, MIPRO"/>
  </r>
  <r>
    <x v="4"/>
    <x v="3"/>
    <s v="Proveedores"/>
    <x v="4"/>
    <s v="Existencia de contrabando e informalidad que altera los precios"/>
    <s v="REALIZAR"/>
    <s v="Realizar"/>
    <s v="auditorías de regulación y control de calidad "/>
    <s v="bajo normas y reglamentos Internacionales y nacionales (INEN) manteniendo la lógica territorial y  que se respete los diferentes tipos de comercios existentes"/>
    <s v="Acuerdo, Asistencia técnica, Intervención zonal, Reglamento"/>
    <s v="Microempresa, Empresa Pequeña, Empresa Mediana, Empresa Grande, EPS, Artesano"/>
    <s v="Fomento de la producción nacional"/>
    <s v="MIPRO"/>
    <s v="ADUANA, ARCSA, INEN, MIPRO"/>
  </r>
  <r>
    <x v="4"/>
    <x v="3"/>
    <s v="Proveedores"/>
    <x v="4"/>
    <s v="Insuficiente oferta para solventar las necesidades del mercado"/>
    <s v="GENERAR"/>
    <s v="Generar"/>
    <s v="espacios de mercado   "/>
    <s v="incentivando a la generación de empresas que oferten productos y servicios requeridos en el mercado"/>
    <s v="Asistencia técnica"/>
    <s v="Microempresa, Empresa Pequeña, Empresa Mediana, Empresa Grande, EPS, Artesano"/>
    <s v="Fomento de la producción nacional"/>
    <s v="MIPRO"/>
    <s v=" IEPS, SIC, SCPM,  MIPRO"/>
  </r>
  <r>
    <x v="4"/>
    <x v="3"/>
    <s v="Insumos"/>
    <x v="2"/>
    <s v="Falta de financiamiento para el comercio"/>
    <s v="GENERAR"/>
    <s v="Generar"/>
    <s v="líneas de crédito direccionadas a la actividad comercial  "/>
    <s v="con tasas diferenciadas para productores de las microempresas, EPS y Artesanos."/>
    <s v="Financiamiento"/>
    <s v="Microempresa, Artesano, EPS"/>
    <s v="Crédito y financiamiento productivo"/>
    <s v="Banca pública y banca privada"/>
    <s v="BANECUADOR, CFN, MIPRO"/>
  </r>
  <r>
    <x v="4"/>
    <x v="3"/>
    <s v="Insumos"/>
    <x v="2"/>
    <s v="Falta de financiamiento para el comercio"/>
    <s v="REALIZAR"/>
    <s v="Realizar"/>
    <s v="análisis y mapeos de los diferentes casos "/>
    <s v="para favorecer a las microempresas, EPS y artesanos que están iniciando sus actividades y tienen problemas crediticios "/>
    <s v="Financiamiento"/>
    <s v="Microempresa, Artesano, EPS"/>
    <s v="Crédito y financiamiento productivo"/>
    <s v="Banca pública y banca privada"/>
    <s v="BANECUADOR, CFN, MIPRO"/>
  </r>
  <r>
    <x v="4"/>
    <x v="3"/>
    <s v="Insumos"/>
    <x v="2"/>
    <s v="Deficiente práctica de políticas comerciales que perjudica la venta de servicios y reduce los precios"/>
    <s v="GENERAR "/>
    <s v="Generar"/>
    <s v="y aplicar un plan de comercialización "/>
    <s v="para que las relaciones comerciales en todos los eslabones favorezcan a la actividad y sirvan de base para el planteamiento de un PDyOT (Instrumentos para la planificación de la inversión pública)"/>
    <s v="Asistencia Técnica, Desarrollo del proyecto, Ejecución del proyecto"/>
    <s v="Microempresa, Empresa Pequeña, Empresa Mediana, Empresa Grande, EPS, Artesano"/>
    <s v="Fomento de la producción nacional"/>
    <s v="Cámara de Comercio"/>
    <s v="MCE, ProEcuador, GAD Municipal"/>
  </r>
  <r>
    <x v="4"/>
    <x v="3"/>
    <s v="Proceso"/>
    <x v="1"/>
    <s v="Falta de cultura, control y desigualdad de la normativa  para la aplicación del comercio justo entre los diferentes actores del sector"/>
    <s v="GENERAR"/>
    <s v="Generar"/>
    <s v="y aplicar un plan de comercialización cantonal que se base en el criterio de dar formalidad a la actividad comercial en todos sus niveles"/>
    <s v="para prestar el correcto funcionamiento de los operadores económicos"/>
    <s v="Asistencia Técnica, Desarrollo del proyecto, Ejecución del proyecto"/>
    <s v="Microempresa, Empresa Pequeña, EPS, Artesano"/>
    <s v="Fomento de la producción nacional"/>
    <s v="Cámara de Comercio"/>
    <s v=" SRI, GAD Provincial"/>
  </r>
  <r>
    <x v="4"/>
    <x v="3"/>
    <s v="Producto"/>
    <x v="3"/>
    <s v="Competencia desleal, en la oferta y precios de los servicios"/>
    <s v="GENERAR"/>
    <s v="Generar"/>
    <s v="participativamente una agenda territorial "/>
    <s v="que aporte al desarrollo comercial como base del planteamiento del PDyOT"/>
    <s v="Ordenanzas "/>
    <s v="Microempresa, Empresa Pequeña, EPS, Artesano"/>
    <s v="Fomento de la producción nacional"/>
    <s v="GAD provinciales y cantonales"/>
    <s v="Cámara de Comercio "/>
  </r>
  <r>
    <x v="4"/>
    <x v="3"/>
    <s v="Producto"/>
    <x v="3"/>
    <s v="Falta de capacitaciones para determinar el costo en el sector comercial"/>
    <s v="CAPACITAR"/>
    <s v="Capacitar"/>
    <s v="en asistencia técnica hacia el desarrollo de políticas de mercadeo, competitividad y  apertura de mercados"/>
    <s v="para poder determinar el costo en el sector comercial"/>
    <s v="Asistencia técnica"/>
    <s v="Microempresa, Empresa Pequeña, EPS, Artesano"/>
    <s v="Necesidad de análisis, mejora o creación de políticas públicas, normativas, resoluciones u otra base legal existente"/>
    <s v="Superintendencia de Control del poder de Mercado (SCPM)"/>
    <s v="Cámaras de comercio, IEPS, MIPRO"/>
  </r>
  <r>
    <x v="4"/>
    <x v="3"/>
    <s v="Mercado"/>
    <x v="0"/>
    <s v="Falta de una cultura comercial que respete la competencia entre compradores y vendedores "/>
    <s v="GENERAR"/>
    <s v="Generar"/>
    <s v="espacios de promoción que desarrollen_x000d_fidelidad al producto local, respeto por el comerciante y  cultura de precios"/>
    <s v="que se aleje de las practicas comerciales  que incrementan los precios arbitrariamente (especulación)y así se fomente la competencia leal"/>
    <s v="Acuerdo, Asistencia técnica, Intervención zonal, Reglamento"/>
    <s v="Microempresa, Empresa Pequeña, EPS, Artesano"/>
    <s v="Fomento de la producción nacional"/>
    <s v="Cámaras de comercio"/>
    <s v="GAD provincial, IEPS, SCPM"/>
  </r>
  <r>
    <x v="4"/>
    <x v="4"/>
    <s v="Producto"/>
    <x v="3"/>
    <s v="No existe cumplimiento y conocimiento de normativa y reglamentación en las empresas productoras y comercios"/>
    <s v="CAPACITAR"/>
    <s v="Capacitar"/>
    <s v="a comerciantes y productores"/>
    <s v="sobre requisitos y procesos para formalización y cumplimiento de normativa y reglamentos, para la adecuada aplicación"/>
    <s v="Asistencia técnica, Reglamento"/>
    <s v="Microempresa, Empresa Pequeña, Empresa Mediana, EPS, Artesano"/>
    <s v="Fomento de la producción nacional"/>
    <s v="MIPRO"/>
    <s v="SRI, ACADEMIA, IESS, MT, ARCSA"/>
  </r>
  <r>
    <x v="4"/>
    <x v="4"/>
    <s v="Mercado"/>
    <x v="0"/>
    <s v="Competencia desleal de comercializadores con producto de contrabando y/o informal"/>
    <s v="CONTROLAR"/>
    <s v="Controlar"/>
    <s v="a comerciantes de sectores populares y artesanales"/>
    <s v="sobre el origen del producto y el cumplimiento de normativa, reglamentos y políticas tributarias y laborales"/>
    <s v="Intervención zonal"/>
    <s v="Microempresa, Empresa Pequeña, EPS, Artesano"/>
    <s v="Fomento de la producción nacional"/>
    <s v="SENAE"/>
    <s v="SRI, IESS, MT, GAD´s"/>
  </r>
  <r>
    <x v="4"/>
    <x v="4"/>
    <s v="Mercado"/>
    <x v="0"/>
    <s v="Competencia desleal de comercializadores con producto de contrabando y/o informal"/>
    <s v="DIFUNDIR"/>
    <s v="Difundir"/>
    <s v="a comerciantes y productores"/>
    <s v="sobre los beneficios de acceder a la formalidad"/>
    <s v="Asistencia técnica"/>
    <s v="Microempresa, Empresa Pequeña, EPS, Artesano"/>
    <s v="Fomento de la producción nacional"/>
    <s v="MIPRO"/>
    <s v="SRI, ACADEMIA, IESS, MT, ARCSA, GAD´s"/>
  </r>
  <r>
    <x v="4"/>
    <x v="4"/>
    <s v="Insumos"/>
    <x v="2"/>
    <s v="Comercio informal e irregular en el comercio de pieles crudas"/>
    <s v="GENERAR "/>
    <s v="Generar"/>
    <s v="un proceso de control integrado nacional"/>
    <s v="en el faenado, facturación y trasporte de pieles en todos los camales del país"/>
    <s v="Desarrollo del proyecto, Ejecución del proyecto"/>
    <s v="Microempresa, Empresa Pequeña, EPS, Artesano"/>
    <s v="Promoción del consumo responsable"/>
    <s v="SRI"/>
    <s v="GAD´s, Agrocalidad"/>
  </r>
  <r>
    <x v="4"/>
    <x v="4"/>
    <s v="Insumos"/>
    <x v="2"/>
    <s v="Proceso de importación de pieles para curtiembre es sumamente engorroso"/>
    <s v="SIMPLIFICAR"/>
    <s v="Simplificar"/>
    <s v="proceso de importación de pieles"/>
    <s v="para agilitar trámites y requisitos muy exigentes que existe actualmente cuando hay escases de este producto"/>
    <s v="Reglamento"/>
    <s v="Microempresa, Empresa Pequeña, EPS, Artesano"/>
    <s v="Simplificación de trámites"/>
    <s v="Agrocalidad"/>
    <s v="SENAE"/>
  </r>
  <r>
    <x v="4"/>
    <x v="4"/>
    <s v="Proceso"/>
    <x v="1"/>
    <s v="No existe zona establecida para ubicación de empresas en Tungurahua y el cantón Ambato, sobre todo para empresas con alto impacto ambiental"/>
    <s v="GENERAR "/>
    <s v="Generar"/>
    <s v="el Plan de Desarrollo y Ordenamiento Territorial"/>
    <s v="por parte del GAD de Ambato, lo que permitirá planificar a largo plazo inversiones de infraestructura del sector privado"/>
    <s v="Ordenanzas "/>
    <s v="Microempresa, Empresa Pequeña, EPS, Artesano"/>
    <s v="Fomento de la producción nacional"/>
    <s v="MAE"/>
    <s v="GAD Provincial"/>
  </r>
  <r>
    <x v="4"/>
    <x v="4"/>
    <s v="Proveedores"/>
    <x v="4"/>
    <s v="Inadecuado manejo de cría y faenado de ganado"/>
    <s v="CAPACITAR"/>
    <s v="Capacitar"/>
    <s v="en metodologías de buenas prácticas pecuarias"/>
    <s v="en la crianza y faenamiento de ganado para el mejor cuidado del cuero"/>
    <s v="Asistencia técnica"/>
    <s v="Microempresa, Empresa Pequeña, EPS, Artesano"/>
    <s v="Promoción del consumo responsable"/>
    <s v="Agrocalidad"/>
    <s v="MIPRO"/>
  </r>
  <r>
    <x v="4"/>
    <x v="4"/>
    <s v="Proveedores"/>
    <x v="4"/>
    <s v="Inadecuado manejo de cría y faenado de ganado"/>
    <s v="GENERAR "/>
    <s v="Generar"/>
    <s v="sistemas de obstáculos de ganado, prohibiendo el uso de alambre de púas "/>
    <s v="con el fin de evitar daños en las pieles"/>
    <s v="Desarrollo del proyecto, Ejecución del proyecto"/>
    <s v="Microempresa, EPS, Artesano"/>
    <s v="Promoción del consumo responsable"/>
    <s v="Agrocalidad"/>
    <s v="MIPRO"/>
  </r>
  <r>
    <x v="4"/>
    <x v="4"/>
    <s v="Insumos"/>
    <x v="2"/>
    <s v="Costos elevados de energía disminuye la rentabilidad para la industria"/>
    <s v="GENERAR "/>
    <s v="Generar"/>
    <s v="políticas y/o acuerdos para disminuir las tarifas de energía (diesel y electricidad)"/>
    <s v="para sector productivo, para tener mayor rentabilidad y por lo tanto generar mas empleo"/>
    <s v="Política pública, acuerdos"/>
    <s v="Microempresa, Empresa Pequeña, Empresa Mediana"/>
    <s v="Necesidad de análisis, mejora o creación de políticas públicas, normativas, resoluciones u otra base legal existente"/>
    <s v="MEER"/>
    <s v="MINISTERIO DE HIDROCARBUROS"/>
  </r>
  <r>
    <x v="4"/>
    <x v="4"/>
    <s v="Proveedores"/>
    <x v="4"/>
    <s v="La baja incorporación de producto nacional de las ensambladoras de autos"/>
    <s v="GENERAR "/>
    <s v="Generar"/>
    <s v="un análisis técnico "/>
    <s v="para determinar la capacidad que tiene la producción nacional y así aumentar el VAE"/>
    <s v="Desarrollo del proyecto, Ejecución del proyecto"/>
    <s v="Microempresa, Empresa Pequeña, Empresa Mediana"/>
    <s v="Fomento de la producción nacional"/>
    <s v="MIPRO"/>
    <m/>
  </r>
  <r>
    <x v="4"/>
    <x v="4"/>
    <s v="Mercado"/>
    <x v="0"/>
    <s v="Imposición de compras de buses importados por parte de las cooperativas de transportes"/>
    <s v="REFORMAR"/>
    <s v="Reformar"/>
    <s v="estatutos de cooperativas de transporte"/>
    <s v="para prohibir la imposición de compra de buses importados en la renovación o ingreso de nuevos buses"/>
    <s v="Reglamento"/>
    <s v="Microempresa, Empresa Pequeña, Empresa Mediana"/>
    <s v="Fomento de la producción nacional"/>
    <s v="SEPS"/>
    <s v="MIPRO"/>
  </r>
  <r>
    <x v="4"/>
    <x v="4"/>
    <s v="Mercado"/>
    <x v="0"/>
    <s v="No existe acceso a financiamiento a transportistas para la renovación de buses"/>
    <s v="GENERAR "/>
    <s v="Generar"/>
    <s v="Líneas de crédito para el sector de transportistas"/>
    <s v="para la renovación de buses de origen nacional"/>
    <s v="Financiamiento"/>
    <s v="Empresa Pequeña, Empresa Mediana"/>
    <s v="Crédito y financiamiento productivo"/>
    <s v="CFN"/>
    <s v="MIPRO"/>
  </r>
  <r>
    <x v="4"/>
    <x v="4"/>
    <s v="Insumos"/>
    <x v="2"/>
    <s v="Aranceles elevados para materias primas "/>
    <s v="GENERAR "/>
    <s v="Generar"/>
    <s v="políticas públicas para exonerar el pago de aranceles"/>
    <s v="para chasises"/>
    <s v="Política pública"/>
    <s v=" Empresa Pequeña, Empresa Mediana"/>
    <s v="Necesidad de análisis, mejora o creación de políticas públicas, normativas, resoluciones u otra base legal existente"/>
    <s v="COMEX"/>
    <s v="MIPRO"/>
  </r>
  <r>
    <x v="4"/>
    <x v="4"/>
    <s v="Proceso"/>
    <x v="1"/>
    <s v="Trámite engorroso de homologación de carrocerías, que no se aplica a producto importado"/>
    <s v="SIMPLIFICAR"/>
    <s v="Simplificar"/>
    <s v="el trámite de verificación y homologación de carrocerías"/>
    <s v="para evitar perdidas en el proceso de producción, para igualar el costo  de los buses importados"/>
    <s v="Reglamento, Tecnología"/>
    <s v="Empresa Mediana"/>
    <s v="Simplificación de trámites"/>
    <s v="ANT"/>
    <s v="MIPRO, INEN"/>
  </r>
  <r>
    <x v="4"/>
    <x v="1"/>
    <s v="Proceso"/>
    <x v="1"/>
    <s v="Servicios turísticos con debilitada calidad"/>
    <s v="CAPACITAR"/>
    <s v="Capacitar"/>
    <s v="a los actores sobre la normativa y calidad de servicio"/>
    <s v=" para fortalecer la calidad de los servicios turísticos"/>
    <s v="Asistencia técnica"/>
    <s v="Microempresa, Empresa Pequeña, EPS, Artesano"/>
    <s v="Fomento de la producción nacional"/>
    <s v="MINTUR"/>
    <s v="COMITÉ DE TURISMO"/>
  </r>
  <r>
    <x v="4"/>
    <x v="1"/>
    <s v="Producto"/>
    <x v="3"/>
    <s v="Limitada oferta de productos turísticos para la consolidación de Tungurahua como destino turístico"/>
    <s v="ACTUALIZAR "/>
    <s v="Actualizar"/>
    <s v="inventarios de atractivos turísticos"/>
    <s v="para conseguir una consolidación a Tungurahua como destino turístico"/>
    <s v="Infraestructura"/>
    <s v="Microempresa, Empresa Pequeña, EPS, Artesano"/>
    <s v="Fomento de la producción nacional"/>
    <s v="MINTUR "/>
    <s v="GAD´s, ACADEMIA"/>
  </r>
  <r>
    <x v="4"/>
    <x v="1"/>
    <s v="Producto"/>
    <x v="3"/>
    <s v="Limitada oferta de productos turísticos para la consolidación de Tungurahua como destino turístico"/>
    <s v="GENERAR"/>
    <s v="Generar"/>
    <s v="espacios, infraestructura, y productos de atractivos turísticos"/>
    <s v="para conseguir una consolidación a Tungurahua como destino turístico"/>
    <s v="Infraestructura"/>
    <s v="Microempresa, Empresa Pequeña, EPS, Artesano"/>
    <s v="Fomento de la producción nacional"/>
    <s v="MINTUR "/>
    <s v="GAD´s, ACADEMIA"/>
  </r>
  <r>
    <x v="4"/>
    <x v="1"/>
    <s v="Producto"/>
    <x v="3"/>
    <s v="Limitada información estadística en el ámbito turístico"/>
    <s v="GENERAR"/>
    <s v="Generar"/>
    <s v="proyectos y metodologías para el levantamiento de información turística"/>
    <s v="para medir el sector turístico, controlarlo y mejorar"/>
    <s v="Desarrollo del proyecto, Ejecución del Proyecto"/>
    <s v="Microempresa, Empresa Pequeña, EPS, Artesano"/>
    <s v="Fomento de la producción nacional"/>
    <s v="INEC"/>
    <s v="MINTUR"/>
  </r>
  <r>
    <x v="4"/>
    <x v="1"/>
    <s v="Insumos"/>
    <x v="2"/>
    <s v="Escasa generación de políticas para fomento turístico"/>
    <s v="GENERAR"/>
    <s v="Generar"/>
    <s v="análisis para la creación de políticas públicas "/>
    <s v="para incentivar el fomento de actividad turística"/>
    <s v="Acuerdo, Política Pública"/>
    <s v="Microempresa, Empresa Pequeña, EPS, Artesano"/>
    <s v="Necesidad de análisis, mejora o creación de políticas públicas, normativas, resoluciones u otra base legal existente"/>
    <s v="MINTUR"/>
    <s v="ASAMBLEA"/>
  </r>
  <r>
    <x v="4"/>
    <x v="1"/>
    <s v="Mercado"/>
    <x v="0"/>
    <s v="Insuficientes canales de promoción turística local y nacional"/>
    <s v="GENERAR"/>
    <s v="Generar"/>
    <s v="Campañas de difusión sobre los potenciales atractivos turísticos de la provincia"/>
    <s v="para que aumente la demanda de turistas nacionales e internacionales"/>
    <s v="Desarrollo del proyecto, Ejecución del Proyecto"/>
    <s v="Microempresa, Empresa Pequeña, EPS, Artesano"/>
    <s v="Fomento de la producción nacional"/>
    <s v="MINTUR"/>
    <s v="SECOM"/>
  </r>
  <r>
    <x v="4"/>
    <x v="1"/>
    <s v="Insumos"/>
    <x v="2"/>
    <s v="Insuficiente articulación entre instituciones del sector turístico "/>
    <s v="GENERAR "/>
    <s v="Generar"/>
    <s v="Alianzas Publico-Privadas (APP) entre actores del sector "/>
    <s v="para generar sinergias y evitar desperdicio de recursos"/>
    <s v="Acuerdo, Política Pública"/>
    <s v="Microempresa, Empresa Pequeña, EPS, Artesano"/>
    <s v="Impulso a las alianzas público privadas"/>
    <s v="MINTUR"/>
    <s v="COMITÉ DE TURISMO"/>
  </r>
  <r>
    <x v="5"/>
    <x v="5"/>
    <s v="Proceso"/>
    <x v="1"/>
    <s v="Derrame de petróleo en los ríos y mares de la provincia"/>
    <s v="Ejecutar"/>
    <s v="Ejecutar"/>
    <s v="una plan de  contingencia"/>
    <s v="para evitar el derrame de petróleo en los ríos y mares de la provincia"/>
    <s v="Asistencia técnica"/>
    <s v="Empresa Grande"/>
    <s v="Buenas prácticas de gestión ambiental"/>
    <s v="MINISTERIO DEL AMBIENTE"/>
    <s v="MIPRO, MINISTERIO DE ACUACULTURA Y PESCA (MAP), SECRETARÍA DE GESTIÓN DE RIESGOS"/>
  </r>
  <r>
    <x v="5"/>
    <x v="5"/>
    <s v="Proceso"/>
    <x v="1"/>
    <s v="Inseguridad en la pesca"/>
    <s v="Ejecutar y Comunicar"/>
    <s v="Ejecutar"/>
    <s v="un proyecto de factibilidad para disminuir la inseguridad en la pesca "/>
    <s v="considerando el cambio de combustible de gasolina a diesel, cambio de embarcaciones"/>
    <s v="Desarrollo del proyecto"/>
    <s v="Artesanos, Microempresa, Empresa Pequeña, Empresa Mediana, Empresa Grande"/>
    <s v="Seguridad, regulación y control en la producción"/>
    <s v="MAP"/>
    <s v="Dirección Nacional de Espacios Acuáticos (DIRNEA)"/>
  </r>
  <r>
    <x v="5"/>
    <x v="5"/>
    <s v="Proceso"/>
    <x v="1"/>
    <s v="Inseguridad en la pesca"/>
    <s v="Suscribir"/>
    <s v="Suscribir"/>
    <s v="un convenio entre fuerzas armadas y los pescadores"/>
    <s v="que permitan tener mayor control en altamar, estrategias para identificar rutas de acceso seguras, inspecciones constantes en embarcaciones y implementar control satelital para fortalecer la seguridad marítima en embarcaciones"/>
    <s v="Convenios"/>
    <s v="Artesanos, Microempresa, Empresa Pequeña, Empresa Mediana, Empresa Grande"/>
    <s v="Impulso a las alianzas público privadas"/>
    <s v="DIRNEA"/>
    <s v="MAP, MIPRO"/>
  </r>
  <r>
    <x v="5"/>
    <x v="5"/>
    <s v="Proveedores"/>
    <x v="4"/>
    <s v="Alto costo de los motores y fibras"/>
    <s v="Reducir o Disminuir"/>
    <s v="Reducir"/>
    <s v="costos de los equipos de pesca,"/>
    <s v="especialmente de motores y fibras."/>
    <s v="Precios"/>
    <s v="Artesanos, Microempresa, Empresa Pequeña, Empresa Mediana, Empresa Grande"/>
    <s v="Crédito y financiamiento productivo"/>
    <s v="Ban Ecuador"/>
    <s v="MAP, MIPRO, COMEX, SRI"/>
  </r>
  <r>
    <x v="5"/>
    <x v="5"/>
    <s v="Insumos"/>
    <x v="2"/>
    <s v="Demasiado desperdicio de vísceras de mariscos"/>
    <s v="Implementar"/>
    <s v="Implementar"/>
    <s v="plantas de procesos de transformación de vísceras de maríscos"/>
    <s v="en diferentes productos, recuperando los desperdicios como subproductos de alto valor comercial."/>
    <s v="Tecnología, Infraestructura "/>
    <s v="Artesanos, Microempresa, Empresa Pequeña, Empresa Mediana, Empresa Grande"/>
    <s v="Crédito y financiamiento productivo"/>
    <s v="CÁMARA DE PESQUERÍA"/>
    <s v="MAP, MIPRO"/>
  </r>
  <r>
    <x v="5"/>
    <x v="5"/>
    <s v="PROCESO "/>
    <x v="1"/>
    <s v="Falta de calidad en los insumos"/>
    <s v="Implementar"/>
    <s v="Implementar"/>
    <s v="una planta de hielo en marquetas"/>
    <s v="con el equipamiento necesario, que abastezcan de hielo a los pescadores, generando oportunidades para innovar procesos que protejan y garanticen que el producto se mantenga en buen estado, cumpliendo los estándares de calidad."/>
    <s v="Financiamiento "/>
    <s v="Empresa Grande"/>
    <s v="Inversión en iniciativas productivas nacionales"/>
    <s v="Ban Ecuador"/>
    <s v="CFN-ARCSA-MIPRO, MAP, Cámara de Pesquería"/>
  </r>
  <r>
    <x v="5"/>
    <x v="5"/>
    <s v="PROCESO "/>
    <x v="1"/>
    <s v="Apoyo a emprendimientos de transformación y valor agregado"/>
    <s v="Otorgar"/>
    <s v="Otorgar"/>
    <s v="asistencia técnica a los emprendedores"/>
    <s v="respecto al acceso a financiamiento"/>
    <s v="Desarrollo del proyecto, financiamiento"/>
    <s v="Microempresa, Empresa Pequeña, Empresa Mediana"/>
    <s v="Fomento de la producción nacional"/>
    <s v="CFN"/>
    <s v="MIPRO, MAP, Cámara de Pesquería"/>
  </r>
  <r>
    <x v="5"/>
    <x v="5"/>
    <s v="PROCESO "/>
    <x v="1"/>
    <s v="Carencia de producción en el mar"/>
    <s v="Otorgar"/>
    <s v="Otorgar"/>
    <s v="asistencia técnica"/>
    <s v="en la implementación y equipamiento de piscinas"/>
    <s v="Financiamiento "/>
    <s v="Microempresa, Empresa Pequeña, Empresa Mediana"/>
    <s v="Fomento de la producción nacional"/>
    <s v="Ban Ecuador"/>
    <s v="MIPRO, ARCSA, CFN, Subsecretaría de Recursos Pesqueros"/>
  </r>
  <r>
    <x v="5"/>
    <x v="0"/>
    <s v="Proceso"/>
    <x v="1"/>
    <s v="PLAGAS LA MONILIA "/>
    <s v="CAPACITAR "/>
    <s v="Capacitar"/>
    <s v="AL SECTOR PRODUCTIVO DE CACAO"/>
    <s v="EN ELCONTROL DE PLAGAS Y ENFERMEDADES "/>
    <s v="Asistencia técnica"/>
    <s v="Microempresa"/>
    <s v="Fomento de la producción nacional"/>
    <s v="MAG"/>
    <s v="Centro Tecnológico de Entrenamiento y Capacitación (CETEC), Instituto Nacional de Investigaciones Agropecuarias (INIAP), Servicio Ecuatoriano de Capacitación Profesional (SECAP), Universidades, Gremios, MIPRO"/>
  </r>
  <r>
    <x v="5"/>
    <x v="0"/>
    <s v="Mercado"/>
    <x v="0"/>
    <s v="BAJOS PRECIOS DE LA PRODUCCIÓN"/>
    <s v="FORTALECER "/>
    <s v="Fortalecer "/>
    <s v="LA ASOCIATIVIDAD  DEL SECTOR AGROINDUSTRIAL"/>
    <s v="CON MAYOR APOYO DEL MINISTERIO DE AGRICULTURA Y GANADERÍA, QUE PERMITAN MEJORAR LOS PRECIOS DE PRODUCCIÓN"/>
    <s v="ASOCIATIVIDAD"/>
    <s v="Microempresa"/>
    <s v="Fomento de la producción nacional"/>
    <s v="MAG"/>
    <s v="MIPRO"/>
  </r>
  <r>
    <x v="5"/>
    <x v="0"/>
    <s v="Producto"/>
    <x v="3"/>
    <s v="BAJA  CALIDAD DEL CACAO POR MEZCLA DE DIFERENTES CALIDADES "/>
    <s v="CLASIFICAR Y PAGAR"/>
    <s v="Clasificar"/>
    <s v="POR LA CALIDAD DEL CACAO"/>
    <s v="ESTABLECIENDO NORMAS DE CALIDAD"/>
    <s v="POLÍTICA PÚBLICA"/>
    <s v="Microempresa"/>
    <s v="Fomento de la producción nacional"/>
    <s v="MAG (AGROCALIDAD)"/>
    <s v="Asociación Nacional de Exportadores del Cacao en Ecuador (ANECACAO), MIPRO"/>
  </r>
  <r>
    <x v="5"/>
    <x v="0"/>
    <s v="Insumos"/>
    <x v="2"/>
    <s v="ASISTENCIA TÉCNICA"/>
    <s v="FORTALECER "/>
    <s v="Fortalecer "/>
    <s v="LAS MESAS PRODUCTIVAS"/>
    <s v="CONVOCADOS POR EL GAD PROVINCIAL Y EL MIPRO QUE PERMITAN MEJORAR LA ASISTENCIA TÉCNICA EN TERRITORIO, EXISTENTE EN EL SECTOR PRODUCTIVO"/>
    <s v="Convenio, Intervención zonal, Recursos asignados"/>
    <s v="Microempresa"/>
    <s v="Fomento de la producción nacional"/>
    <s v="GAD PROVINCIAL"/>
    <s v="MAG, MIPRO"/>
  </r>
  <r>
    <x v="5"/>
    <x v="0"/>
    <s v="Insumos"/>
    <x v="2"/>
    <s v="TRAMITOLOGÍA "/>
    <s v="FORTALECER "/>
    <s v="Fortalecer "/>
    <s v="LAS MESAS PRODUCTIVAS"/>
    <s v="CONVOCADOS POR EL GAD PROVINCIAL Y EL MIPRO QUE PERMITAN MEJORAR LA TRAMITOLOGÍA EN TERRITORIO, EXISTENTE EN EL SECTOR PRODUCTIVO"/>
    <s v="Convenio, Intervención zonal, Recursos asignados"/>
    <s v="Microempresa"/>
    <s v="Simplificación de trámites"/>
    <s v="GAD PROVINCIAL"/>
    <s v="MAG, MIPRO"/>
  </r>
  <r>
    <x v="5"/>
    <x v="0"/>
    <s v="Insumos"/>
    <x v="2"/>
    <s v="FALTA DE FINACIAMIENTO "/>
    <s v="GENERAR "/>
    <s v="Generar"/>
    <s v="PROYECTOS DE INVERSION "/>
    <s v="PARA BUSCAR FINANCIAMIENTOS EN LAS ONG EN FORMA DIRECTA"/>
    <s v="DESARROLLO DE PROYECTOS "/>
    <s v="Microempresa"/>
    <s v="Inversión en iniciativas productivas nacionales"/>
    <s v="GAD PROVINCIAL"/>
    <s v="MAG, MIPRO"/>
  </r>
  <r>
    <x v="5"/>
    <x v="0"/>
    <s v="Proceso"/>
    <x v="1"/>
    <s v="COMERCIALIZACION"/>
    <s v="GENERAR "/>
    <s v="Generar"/>
    <s v="VALOR AGREGADO"/>
    <s v="A LA PRODUCCION DE COCO DE LA ZONA NORTE DE ESMERALDAS"/>
    <s v="FINANCIAMIENTO"/>
    <s v="Microempresa"/>
    <s v="Fomento de la producción nacional"/>
    <s v="MAG"/>
    <s v="MIPRO"/>
  </r>
  <r>
    <x v="5"/>
    <x v="0"/>
    <s v="Producto"/>
    <x v="3"/>
    <s v="PRESENCIA DE ENFERMEDADES EN EL GANADO VACUNO"/>
    <s v="ESTABLECER"/>
    <s v="Establecer "/>
    <s v="COMO POLITICA DE ESTADO"/>
    <s v="EL CONTROL DE ENFERMEDADES DEL GANADO VACUNO "/>
    <s v="LEY"/>
    <s v="Empresa Pequeña"/>
    <s v="Fomento de la producción nacional"/>
    <s v="MAG (AGROCALIDAD)"/>
    <s v="CENTRO INTERNACIONAL DE ZOONOSIS"/>
  </r>
  <r>
    <x v="5"/>
    <x v="0"/>
    <s v="Proceso"/>
    <x v="1"/>
    <s v="CONTRABANDO"/>
    <s v="CREAR "/>
    <s v="Crear"/>
    <s v="UN CALL CENTER "/>
    <s v="PARA DENUNCIAS DE CONTRABANDO"/>
    <m/>
    <s v="Transversal"/>
    <s v="Seguridad, regulación y control en la producción"/>
    <m/>
    <m/>
  </r>
  <r>
    <x v="5"/>
    <x v="0"/>
    <s v="Proceso"/>
    <x v="1"/>
    <s v="DEFICIENCIA EN EL PROCESO DE ELABORACIÓN DE ALIMENTOS "/>
    <s v="CAPACITAR "/>
    <s v="Capacitar"/>
    <s v="EN LOS PROCESOS DE ELABORACIÓN DE ALIMENTOS"/>
    <s v="ESPECIALMENTE ALIÑOS"/>
    <s v="Asistencia técnica"/>
    <s v="Microempresa"/>
    <s v="Fomento de la producción nacional"/>
    <s v="MAG"/>
    <s v="MIPRO"/>
  </r>
  <r>
    <x v="5"/>
    <x v="0"/>
    <s v="Insumos"/>
    <x v="2"/>
    <s v="RIESGOS DE PERDER PROPIEDADES AGRÍCOLAS"/>
    <s v="REFINANCIAR"/>
    <s v="Refinanciar"/>
    <s v="CRÉDITOS VENCIDOS EN BAN ECUADOR"/>
    <s v="COMO CONSECUENCIA DE LAS PERDIDAS POR ENFERMEDADES DE LOS CULTIVOS"/>
    <s v="Financiamiento"/>
    <s v="Microempresa"/>
    <s v="Crédito y financiamiento productivo"/>
    <s v="BAN ECUADOR"/>
    <s v="Cooperativas, Asociaciones, MAG"/>
  </r>
  <r>
    <x v="5"/>
    <x v="3"/>
    <s v="Insumos"/>
    <x v="2"/>
    <s v="No hay acceso a créditos en Banecuador"/>
    <s v="Flexibilizar"/>
    <s v="Flexibilizar"/>
    <s v="los requisitos de créditos productivos a actores de la EPS"/>
    <s v="considerando eliminar tiempos de experiencia de las asociaciones"/>
    <s v="Financiamiento"/>
    <s v="EPS"/>
    <s v="Crédito y financiamiento productivo"/>
    <s v="BAN ECUADOR"/>
    <s v="JUNTA DE REGULACIÓN MONETARIA Y FINANCIERA"/>
  </r>
  <r>
    <x v="5"/>
    <x v="3"/>
    <s v="Insumos"/>
    <x v="2"/>
    <s v="No hay líneas de crédito para EPS y Artesanos"/>
    <s v="Crear"/>
    <s v="Crear"/>
    <s v="líneas de crédito"/>
    <s v="nacionales e internacionales para EPS y Artesanos"/>
    <s v="Financiamiento"/>
    <s v="EPS_x000d_Artesano"/>
    <s v="Crédito y financiamiento productivo"/>
    <s v="BANCA PÚBLICA _x000d_BANCA PRIVADA"/>
    <s v="JUNTA DE REGULACIÓN MONETARIA Y FINANCIERA"/>
  </r>
  <r>
    <x v="5"/>
    <x v="3"/>
    <s v="Proceso"/>
    <x v="1"/>
    <s v="No se verifica que quienes se catalogan cumplan con requisitos mínimos"/>
    <s v="Realizar"/>
    <s v="Realizar"/>
    <s v="inspecciones minuciosas "/>
    <s v="para verificar el cumplimiento de requisitos mínimos a quienes se registren en el catálogo del SERCOP "/>
    <s v="Contratación pública"/>
    <s v="Microempresa_x000d_Empresa Pequeña_x000d_Empresa Mediana_x000d_Empresa Grande_x000d_EPS_x000d_Artesano"/>
    <s v="Cumplimiento de la transparencia fiscal"/>
    <s v="SERCOP"/>
    <s v="INSTITUCIONES PÚBLICAS REQUIRIENTES"/>
  </r>
  <r>
    <x v="5"/>
    <x v="3"/>
    <s v="Proceso"/>
    <x v="1"/>
    <s v="No existen oficinas de Super Cias, INEN, SEPS, COMERCIO EXTERIOR."/>
    <s v="Aperturar"/>
    <s v="Aperturar"/>
    <s v="Oficinas técnicas provinciales"/>
    <s v="de Super Cias, INEN, SEPS, Comercio Exterior, y otras requeridas en  Esmeraldas"/>
    <s v="Intervención zonal"/>
    <s v="Microempresa_x000d_Empresa Pequeña_x000d_Empresa Mediana_x000d_Empresa Grande_x000d_EPS_x000d_Artesano"/>
    <s v="Fomento de la producción nacional"/>
    <s v="SEPS, INEN, COMERCIO EXTERIOR, SUPERINTENDENCIA DE COMPAÑÍAS Y OTRAS INSTITUCIONES REQUERIDAS"/>
    <s v="SENPLADES_x000d_MINISTERIO DE ECONOMÍA Y FINANZAS"/>
  </r>
  <r>
    <x v="5"/>
    <x v="3"/>
    <s v="Proceso"/>
    <x v="1"/>
    <s v="Procesos de contratación para Mipymes no son equitativos"/>
    <s v="Incluir"/>
    <s v="Incluir"/>
    <s v="límites de capital y trabajadores"/>
    <s v="para las empresas que participen en procesos de contratación"/>
    <s v="Contratación pública"/>
    <s v="Microempresa_x000d_Empresa Pequeña_x000d_Empresa Mediana"/>
    <s v="Generación de empleo"/>
    <s v="SERCOP"/>
    <s v="INSTITUCIONES PÚBLICAS REQUIRIENTES"/>
  </r>
  <r>
    <x v="5"/>
    <x v="3"/>
    <s v="Proceso"/>
    <x v="1"/>
    <s v="No existen fichas técnicas para uniformes de refinería Esmeraldas, FLOPEC en el SERCOP."/>
    <s v="Elaborar "/>
    <s v="Elaborar"/>
    <s v="fichas técnicas de indumentaria"/>
    <s v="para refinería de Esmeraldas y FLOPEC"/>
    <s v="Contratación pública"/>
    <s v="EPS_x000d_Microempresa_x000d_Empresa Pequeña_x000d_Empresa Mediana"/>
    <s v="Generación de empleo"/>
    <s v="SERCOP"/>
    <s v="INSTITUCIONES PÚBLICAS REQUIRIENTES"/>
  </r>
  <r>
    <x v="5"/>
    <x v="3"/>
    <s v="Proceso"/>
    <x v="1"/>
    <s v="El proceso de contratación para hilando el desarrollo no permite que se contrate con productores locales"/>
    <s v="Implementar "/>
    <s v="Implementar"/>
    <s v="restricciones de participación a oferentes de otras provincias"/>
    <s v="en la adquisición de uniformes"/>
    <s v="Contratación pública"/>
    <s v="EPS_x000d_Microempresa_x000d_Empresa Pequeña_x000d_Empresa Mediana"/>
    <s v="Generación de empleo"/>
    <s v="SERCOP"/>
    <s v="INSTITUCIONES PÚBLICAS REQUIRIENTES"/>
  </r>
  <r>
    <x v="5"/>
    <x v="3"/>
    <s v="Proceso"/>
    <x v="1"/>
    <s v="No existe reglamentación al proceso de ferias inclusivas"/>
    <s v="Reglamentar"/>
    <s v="Reglamentar"/>
    <s v="el proceso de ferias inclusivas"/>
    <s v="con el fin de que se evite que las IP utilicen este proceso para evadir."/>
    <s v="Contratación pública"/>
    <s v="EPS_x000d_Microempresa_x000d_Empresa Pequeña_x000d_Empresa Mediana"/>
    <s v="Fomento de la producción nacional"/>
    <s v="SERCOP"/>
    <s v="INSTITUCIONES PÚBLICAS REQUIRIENTES"/>
  </r>
  <r>
    <x v="5"/>
    <x v="3"/>
    <s v="Mercado"/>
    <x v="0"/>
    <s v="El puerto comercial se encuentra inactivo "/>
    <s v="Reactivar "/>
    <s v="Reactivar"/>
    <s v="el puerto comercial de Esmeraldas"/>
    <s v="con el fin de reactivar la economía local"/>
    <s v="Infraestructura"/>
    <s v="Empresa Grande_x000d_Empresa Mediana"/>
    <s v="Fortalecimiento del sector exportador"/>
    <s v="AUTORIDAD PORTUARIA DE _x000d_ESMERALDAS"/>
    <s v="MINISTERIO DE ECONOMÍA Y FINANZAS_x000d_GAD ESMERALDAS"/>
  </r>
  <r>
    <x v="5"/>
    <x v="3"/>
    <s v="Insumos"/>
    <x v="2"/>
    <s v="El aporte al IESS no les permite contar con capital para producir"/>
    <s v="Analizar"/>
    <s v="Analizar"/>
    <s v="el aporte al IESS diferenciado"/>
    <s v="que permita dinamizar el circulante de capital."/>
    <s v="Ley"/>
    <s v="Microempresa_x000d_Empresa Pequeña_x000d_Empresa Mediana_x000d_Empresa Grande_x000d_EPS_x000d_Artesano"/>
    <s v="Optimización y simplificación tributaria"/>
    <s v="IESS"/>
    <s v="MINISTERIO DE TRABAJO_x000d_MINISTERIO DE ECONOMÍA Y FINANZAS_x000d_SRI"/>
  </r>
  <r>
    <x v="5"/>
    <x v="3"/>
    <s v="Proceso"/>
    <x v="1"/>
    <s v="No existe catalogo para el sector de la Construcción"/>
    <s v="Implementar "/>
    <s v="Implementar"/>
    <s v="catálogos inclusivos"/>
    <s v="para el sector de construcción"/>
    <s v="Reglamento"/>
    <s v="EPS_x000d_Microempresa_x000d_Empresa Pequeña"/>
    <s v="Generación de empleo"/>
    <s v="SERCOP"/>
    <s v="INSTITUCIONES PÚBLICAS REQUIRIENTES"/>
  </r>
  <r>
    <x v="5"/>
    <x v="4"/>
    <s v="Producto"/>
    <x v="3"/>
    <s v="IMPORTACIÓN DE MATERIA PRIMA  Y MAQUINARIA"/>
    <s v="GESTIONAR"/>
    <s v="Gestionar"/>
    <s v="FINANCIAMIENTO"/>
    <s v="para la importación de materia prima y maquinaria como artesanos, para productos textiles"/>
    <s v="Asistencia Técnica"/>
    <s v="EPS, Artesanos"/>
    <s v="Fomento de la producción nacional"/>
    <s v="LA COOPERATIVA DE PRODUCCION ARTESANAL CALZADO Y TEXTIL- ESMERALDAS PRODUCE"/>
    <s v="MIPRO"/>
  </r>
  <r>
    <x v="5"/>
    <x v="4"/>
    <s v="Producto"/>
    <x v="3"/>
    <s v="ESPACIOS FÍSICOS PARA LA INDUSTRIA "/>
    <s v="GENERAR "/>
    <s v="Generar"/>
    <s v="UNA PROPUESTA "/>
    <s v="DE OCUPACION DE GALPONES EN EL PUERTO, SOLICITANDO QUE SE DE UN COMODATO, para la industria textil"/>
    <s v="Infraestructura"/>
    <s v="EPS"/>
    <s v="Fomento de la producción nacional"/>
    <s v="Autoridad Portuaria de Esmeraldas (APE)"/>
    <s v="GAD, MIPRO"/>
  </r>
  <r>
    <x v="5"/>
    <x v="4"/>
    <s v="Producto"/>
    <x v="3"/>
    <s v="FINANCIAMIENTO ECONÓMICO"/>
    <s v="Gestionar"/>
    <s v="Gestionar"/>
    <s v="con entidades financieras público-privada"/>
    <s v="acercamientos para el financiamiento de proyectos para la industria textil"/>
    <s v="Financiamiento"/>
    <s v="EPS"/>
    <s v="Crédito y financiamiento productivo"/>
    <s v="Ban Ecuador"/>
    <s v="CFN, Cooperativas, MIPRO"/>
  </r>
  <r>
    <x v="5"/>
    <x v="4"/>
    <s v="Producto"/>
    <x v="3"/>
    <s v="COMERCIALIZACIÓN"/>
    <s v="INVITAR"/>
    <s v="Invitar"/>
    <s v=" A LAS EMBAJADAS Y CANCILLERÍAS"/>
    <s v="PARA QUE LAS EMPRESAS mejoren la comercialización de PRODUCTOS DE CACAO (PARROQUIA LAGARTO, CANTON RIOVERDE y Cantón Esmeraldas). Esta actividad apoyada por PRO ECUADOR Y COMERCIO EXTERIOR."/>
    <s v="Personal adecuado"/>
    <s v="Microempresa, Empresa Pequeña, Empresa Mediana"/>
    <s v="Atracción de la inversión extranjera directa"/>
    <s v="Comercio Exterior "/>
    <s v="Pro Ecuador, MIPRO"/>
  </r>
  <r>
    <x v="5"/>
    <x v="4"/>
    <s v="Producto"/>
    <x v="3"/>
    <s v="EXCESO DE PRODUCCIÓN"/>
    <s v="COMERCIALIZAR"/>
    <s v="Comerciar"/>
    <s v="MEDIANTE RUEDA DE NEGOCIOS INTERNACIONALES"/>
    <s v="LOS PRODUCTOS DE CACAO (PARROQUIA LAGARTO, CANTON RIOVERDE y Cantón Esmeraldas)."/>
    <s v="ACUERDO"/>
    <s v="Microempresa, Empresa Pequeña, Empresa Mediana"/>
    <s v="Fomento de la producción nacional"/>
    <s v="Comercio Exterior "/>
    <s v="MAG, PRO ECUADOR, MIPRO"/>
  </r>
  <r>
    <x v="5"/>
    <x v="4"/>
    <s v="Producto"/>
    <x v="3"/>
    <s v="CAPACITACIÓN ESPECÍFICAS "/>
    <s v="CREAR"/>
    <s v="Crear"/>
    <s v="UNA ESCUELA DE AGROINDUSTRIAS"/>
    <s v="para el procesamiento de cacao y procesos alternativos con tecnologías y acompañamiento de la academia"/>
    <s v="ACUERDO"/>
    <s v="Microempresa, Empresa Pequeña, Empresa Mediana"/>
    <s v="Impulso a las alianzas público privadas"/>
    <s v="UNIVERSIDAD LUIS VARGAS TORRES"/>
    <s v="Senascyt, MIPRO, SECAP, Academia"/>
  </r>
  <r>
    <x v="5"/>
    <x v="4"/>
    <s v="Producto"/>
    <x v="3"/>
    <s v="BUENAS PRÁCTICAS AGRÍCOLAS"/>
    <s v="GESTIONAR "/>
    <s v="Gestionar"/>
    <s v="CAPACITACIONES"/>
    <s v="en buenas prácticas agrícolas en PRODUCTOS DE CACAO (PARROQUIA LAGARTO, CANTON RIOVERDE y Cantón Esmeraldas), con acercamiento de certificadoras acreditadas, para su IMPLEMENTACION POR PARTE DE LOS PRODUCTORES"/>
    <s v="Asistencia Técnica"/>
    <s v="Microempresa, Empresa Pequeña, Empresa Mediana"/>
    <s v="Fomento de la producción nacional"/>
    <s v="MAG (AGROCALIDAD)"/>
    <s v="Asociaciones, MIPRO"/>
  </r>
  <r>
    <x v="5"/>
    <x v="4"/>
    <s v="Producto"/>
    <x v="3"/>
    <s v="CENTRO DE ACOPIO "/>
    <s v="GENERAR "/>
    <s v="Generar"/>
    <s v="UNA PROPUESTA "/>
    <s v="CON DISPONIBILIDAD DE TERRENOS QUE PERMITA CONTAR CON UNA INDUSTRIA LOCAL PARA EL PROCESAMIENTO DE CACAO (PARROQUIA LAGARTO, CANTON RIOVERDE y Cantón Esmeraldas)."/>
    <s v="Desarrollo del proyecto"/>
    <s v="Microempresa, Empresa Pequeña, Empresa Mediana"/>
    <s v="Fomento de la producción nacional"/>
    <s v="GAD PROVINCIAL"/>
    <s v="MAG, MIPRO"/>
  </r>
  <r>
    <x v="5"/>
    <x v="4"/>
    <s v="Proceso"/>
    <x v="1"/>
    <s v="FINANCIAMIENTO ECONÓMICO"/>
    <s v="IMPLEMENTAR"/>
    <s v="Implementar"/>
    <s v="UN PARQUE INDUSTRIAL "/>
    <s v="DIRIGIDO E INCENTIVANDO A LA AGROINDUSTRIA E INDUSTRIA MADERERA MEDIANTE ALIANZA PÚBLICO PRIVADA"/>
    <s v="Recursos asignados"/>
    <s v="Microempresa, Empresa Pequeña, Empresa Mediana y Empresa Grande"/>
    <s v="Impulso a las alianzas público privadas"/>
    <s v="GAD PROVINCIAL"/>
    <s v="Ban Ecuador, CFN, Corporaciones, MIPRO"/>
  </r>
  <r>
    <x v="5"/>
    <x v="4"/>
    <s v="Proceso"/>
    <x v="1"/>
    <s v="FALTA DE  INDUSTRIAS"/>
    <s v="IDENTIFICAR"/>
    <s v="Identificar"/>
    <s v="INDUSTRIAS FALTANTES "/>
    <s v="CON UN TRABAJO ARTICULADO CON LA MANCOMUNIDAD DEL NORTE, CONSIDERANDO LA ATRACCIÓN DE INVERCIÓN NACIONAL Y EXTRANJERA"/>
    <s v="INCENTIVOS TRIBUTARIOS"/>
    <s v="Microempresa, Empresa Pequeña, Empresa Mediana y Empresa Grande"/>
    <s v="Atracción de la inversión extranjera directa"/>
    <s v="GAD PROVINCIAL"/>
    <s v="MIPRO"/>
  </r>
  <r>
    <x v="5"/>
    <x v="4"/>
    <s v="Proceso"/>
    <x v="1"/>
    <s v="ALIANZA PUBLICA  Y PRIVADA"/>
    <s v="INCLUIR"/>
    <s v="Incluir"/>
    <s v="PROYECTOS PRODUCTIVOS LOCALES Y CONVENIOS"/>
    <s v="DENTRO DEL PLAN DE DESARROLLO Y ORDENAMIENTO TERRITORIAL PROVINCIAL"/>
    <s v="Financiamiento"/>
    <s v="Microempresa, Empresa Pequeña, Empresa Mediana y Empresa Grande"/>
    <s v="Fomento de la producción nacional"/>
    <s v="GAD PROVINCIAL"/>
    <s v="MIPRO"/>
  </r>
  <r>
    <x v="5"/>
    <x v="4"/>
    <s v="PRODUCTOS "/>
    <x v="3"/>
    <s v="CAPACITACION y ASOCIATIVIDAD"/>
    <s v="PRESENTAR "/>
    <s v="Presentar"/>
    <s v="UNA PROPUESTA AL MIPRO"/>
    <s v="PARA QUE ARTICULADO CON OTRAS INSTITUCIONES,  CAPACITE EN LA GENERACIÓN DE PRODUCTOS TEXTILES CON INNOVACIÓN (PARROQUIA ROCAFUERTE)"/>
    <s v="ASISTENCIA TECNICA"/>
    <s v="ARTESANOS"/>
    <s v="Fomento de la producción nacional"/>
    <s v="MIPRO"/>
    <s v="ACADEMIA, EPS, SEPS"/>
  </r>
  <r>
    <x v="5"/>
    <x v="4"/>
    <s v="PRODUCTOS "/>
    <x v="3"/>
    <s v="TERRENO E INFRAESTRUCTURA PARA EL PROYECTO"/>
    <s v="PRESENTAR"/>
    <s v="Presentar"/>
    <s v="UNA PROPUESTA AL GAD PROVINCIAL O MUNICIPAL"/>
    <s v="PARA QUE SE DE EN COMODATO UN BIEN PÚBLICO SIN USO PARA EL SECTOR TEXTIL, SIENDO UN ESPACIO ALTERNATIVO EL CENTRO INFANTIL DEL BUEN VIVIR (PARROQUIA ROCAFUERTE)"/>
    <s v="Infraestructura"/>
    <s v="ARTESANOS, EPS"/>
    <s v="Fomento de la producción nacional"/>
    <s v="GAD MUNICIPAL"/>
    <s v=" PRE ASOCIACION TEXTIL ROCA DEL PACIFICO, MIPRO, MIESS"/>
  </r>
  <r>
    <x v="5"/>
    <x v="4"/>
    <s v="PRODUCTOS "/>
    <x v="3"/>
    <s v="ALIMENTOS PROCESADOS"/>
    <s v="GENERAR"/>
    <s v="Generar"/>
    <s v=" ALTERNATIVAS PRODUCTIVAS EN LA PARROQUIA"/>
    <s v="PARA DIFERENTES PRODUCTOS DE ALIMENTOS PROCESADOS INNOVADORES,  CON MATERIAS PRIMAS DE LA PARROQUIA (ROCAFUERTE)"/>
    <s v="Asistencia técnica"/>
    <s v="ARTESANOS Y MICRO EMPRESAS"/>
    <s v="Fomento de la producción nacional"/>
    <s v="MIPRO"/>
    <s v="ASOCIACION, ACADEMIA, GAD PARROQUIAL, GAD PROVINCIAL, GAD MUNICIPAL"/>
  </r>
  <r>
    <x v="5"/>
    <x v="1"/>
    <s v="Proveedores"/>
    <x v="4"/>
    <s v="Altos costos en cuanto a productos de alimentación "/>
    <s v="Establecer "/>
    <s v="Establecer "/>
    <s v="medios de control "/>
    <s v="en cuanto a precios de alimentos"/>
    <s v="Intervención zonal"/>
    <s v="Microempresa"/>
    <s v="Seguridad, regulación y control en la producción"/>
    <s v="Superintendencia de control del poder de mercado"/>
    <s v="Cámara de comercio, MINTUR"/>
  </r>
  <r>
    <x v="5"/>
    <x v="1"/>
    <s v="Proceso"/>
    <x v="1"/>
    <s v="Monopolización del mercado turístico "/>
    <s v="Simplificar"/>
    <s v="Simplificar"/>
    <s v="la tramitologia"/>
    <s v="para la creación de nuevos espacios turísticos que permita evitar la monopolización del sector"/>
    <s v="Intervención zonal"/>
    <s v="Microempresa"/>
    <s v="Simplificación de trámites"/>
    <s v="MINTUR"/>
    <s v="Sector Hotelero"/>
  </r>
  <r>
    <x v="5"/>
    <x v="1"/>
    <s v="Producto"/>
    <x v="3"/>
    <s v="Deficiencia en el servicio turístico"/>
    <s v="Implementar"/>
    <s v="Implementar"/>
    <s v="campañas de concientización "/>
    <s v="a la población en general"/>
    <s v="Asistencia técnica"/>
    <s v="Microempresa, EPS, Artesano "/>
    <s v="Promoción del consumo responsable"/>
    <s v="MINTUR"/>
    <s v="Sector Hotelero, Universidades, Academia, SEPS"/>
  </r>
  <r>
    <x v="5"/>
    <x v="1"/>
    <s v="Insumos"/>
    <x v="2"/>
    <s v="Baja publicidad turística"/>
    <s v="Diseñar"/>
    <s v="Diseñar"/>
    <s v="la oferta turística"/>
    <s v="para impulsar la promoción del sector en la provincia"/>
    <s v="Recursos asignados"/>
    <s v="Microempresa, Empresa Pequeña, Empresa Mediana, Empresa Grande, EPS"/>
    <s v="Promoción del consumo responsable"/>
    <s v="MINTUR"/>
    <s v="Prefectura, GAD´S, Universidades, Academia."/>
  </r>
  <r>
    <x v="6"/>
    <x v="0"/>
    <s v="Mercado"/>
    <x v="0"/>
    <s v="Estudio deficiente de mercados de productos"/>
    <s v="Desarrollar "/>
    <s v="Desarrollar"/>
    <s v="estudios de mercado"/>
    <s v="para el sector productivo de la zona"/>
    <s v="Convenio"/>
    <s v="Microempresa"/>
    <s v="Inversión en iniciativas productivas nacionales"/>
    <s v="GAD Imbabura"/>
    <s v="Ministerio de Industrias"/>
  </r>
  <r>
    <x v="6"/>
    <x v="0"/>
    <s v="Mercado"/>
    <x v="0"/>
    <s v="Falta de desarrollo de nuevos productos "/>
    <s v="Coordinar"/>
    <s v="Coordinar"/>
    <s v="el fortalecimiento "/>
    <s v="interinstitucional con entidades públicas y privadas para generar nuevos productos"/>
    <s v="Convenio"/>
    <s v="Microempresa"/>
    <s v="Fomento de la producción nacional"/>
    <s v="Ministerio de Industrias"/>
    <s v="Ministerio de Industrias"/>
  </r>
  <r>
    <x v="6"/>
    <x v="0"/>
    <s v="Mercado"/>
    <x v="0"/>
    <s v="Cultura de consumo local inadecuada"/>
    <s v="Implementar"/>
    <s v="Implementar"/>
    <s v="la organización"/>
    <s v="de las entidades locales para fomentar una cultura de consumo local "/>
    <s v="Asignación de Recursos"/>
    <s v="Empresa Grande"/>
    <s v="Promoción del consumo responsable"/>
    <s v="Ministerio de Agricultura y Ganadería"/>
    <s v="Gobierno Provincial de Imbabura"/>
  </r>
  <r>
    <x v="6"/>
    <x v="0"/>
    <s v="Mercado"/>
    <x v="0"/>
    <s v="Falta de comunicación entre los actores productivos"/>
    <s v="Aperturar"/>
    <s v="Aperturar"/>
    <s v="nuevos Mercados"/>
    <s v="a nivel nacional e internacional"/>
    <s v="Acuerdo"/>
    <s v="Empresa Pequeña"/>
    <s v="Fortalecimiento del sector exportador"/>
    <s v="GAD Imbabura"/>
    <s v="Ministerio de Industrias, Ministerio de Agricultura y Ganadería , YACHAY"/>
  </r>
  <r>
    <x v="6"/>
    <x v="0"/>
    <s v="Mercado"/>
    <x v="0"/>
    <s v="No se toman en cuenta las nuevas cadenas productivas"/>
    <s v="Difundir"/>
    <s v="Difundir"/>
    <s v="los nuevos productos"/>
    <s v="con la colaboración de los agentes productivos"/>
    <s v="Acuerdo"/>
    <s v="Microempresa"/>
    <s v="Impulso a las alianzas público privadas"/>
    <s v="GAD Imbabura"/>
    <s v="MIPRO-MAG-YACHAY"/>
  </r>
  <r>
    <x v="6"/>
    <x v="0"/>
    <s v="Insumos"/>
    <x v="2"/>
    <s v="Falta de comunicación y capacitación"/>
    <s v="Dar"/>
    <s v="Dar"/>
    <s v="seguimiento"/>
    <s v="a los agentes productivos locales"/>
    <s v="Asociatividad"/>
    <s v="Microempresa"/>
    <s v="Fomento de la producción nacional"/>
    <s v="GAD Imbabura"/>
    <s v="MIPRO-MAG"/>
  </r>
  <r>
    <x v="6"/>
    <x v="0"/>
    <s v="Insumos"/>
    <x v="2"/>
    <s v="Deficiente información de la documentación legal para emprendedores"/>
    <s v="Aplicar"/>
    <s v="Aplicar"/>
    <s v="la normativa púbica vigente"/>
    <s v=" de transparencia de la información"/>
    <s v="Política Pública"/>
    <s v="Empresa Mediana"/>
    <s v="Cumplimiento de la transparencia fiscal"/>
    <s v="Universidad Técnica del Norte"/>
    <m/>
  </r>
  <r>
    <x v="6"/>
    <x v="0"/>
    <s v="Proveedores"/>
    <x v="4"/>
    <s v="Deficiente  investigación e innovación"/>
    <s v="Fomentar"/>
    <s v="Fomentar"/>
    <s v="la investigación"/>
    <s v="orientada a las necesidades locales"/>
    <s v="Política Pública"/>
    <s v="Empresa Mediana"/>
    <s v="Impulso al cambio de la matriz productiva"/>
    <s v="Universidad Técnica del Norte"/>
    <s v="Yachay"/>
  </r>
  <r>
    <x v="6"/>
    <x v="0"/>
    <s v="Insumos"/>
    <x v="2"/>
    <s v="Falta de documentación de la cadena productiva"/>
    <s v="Formular "/>
    <s v="Formular"/>
    <s v="estrategia"/>
    <s v="de cadena asociativa"/>
    <s v="Asociatividad"/>
    <s v="Empresa Mediana"/>
    <s v="Fomento de la producción nacional"/>
    <s v="GAD Imbabura"/>
    <m/>
  </r>
  <r>
    <x v="6"/>
    <x v="0"/>
    <s v="Insumos"/>
    <x v="2"/>
    <s v="Falta de asesoramiento a los emprendedores"/>
    <s v="Capacitar"/>
    <s v="Capacitar"/>
    <s v="a los emprendedores"/>
    <s v="productivos locales"/>
    <s v="asistencia técnica"/>
    <s v="Microempresa"/>
    <s v="Impulso al cambio de la matriz productiva"/>
    <s v="Ministerio de Industrias"/>
    <s v="Gobierno Provincial de Imbabura"/>
  </r>
  <r>
    <x v="6"/>
    <x v="0"/>
    <s v="Insumos"/>
    <x v="2"/>
    <s v="Deficiente colaboración entre los actores productivos"/>
    <s v="Gestionar"/>
    <s v="Gestionar"/>
    <s v="la colaboración y participación"/>
    <s v="interinstitucional "/>
    <s v="Asociatividad"/>
    <s v="Empresa Mediana"/>
    <s v="Impulso a las alianzas público privadas"/>
    <s v="Gobierno Provincial de Imbabura"/>
    <s v="Universidad Técnica del Norte - MIPRO"/>
  </r>
  <r>
    <x v="6"/>
    <x v="0"/>
    <s v="Insumos"/>
    <x v="2"/>
    <s v="Individualidad de las instituciones"/>
    <s v="Fortalecer "/>
    <s v="Fortalecer "/>
    <s v="el sector productivo"/>
    <s v="local y zonal"/>
    <s v="Desarrollo de Proyecto"/>
    <s v="Empresa Grande"/>
    <s v="Fomento de la producción nacional"/>
    <s v="Gobierno Provincial de Imbabura"/>
    <s v="MIPRO _ Universidad Técnica del Norte"/>
  </r>
  <r>
    <x v="6"/>
    <x v="0"/>
    <s v="Insumos"/>
    <x v="2"/>
    <s v="Deficiente colaboración entre instituciones"/>
    <s v="Promoción"/>
    <s v="Promocionar "/>
    <s v="del trabajo"/>
    <s v="asociativo local"/>
    <s v="Asociatividad"/>
    <s v="Empresa Mediana"/>
    <s v="Fortalecimiento del sector exportador"/>
    <s v="PRO ECUADOR"/>
    <s v="Ministerio de Industrias"/>
  </r>
  <r>
    <x v="6"/>
    <x v="3"/>
    <s v="Proveedores"/>
    <x v="4"/>
    <s v="intereses altos en las instituciones financieras publicas y privadas"/>
    <s v=" Revisar"/>
    <s v="Revisar"/>
    <s v="posible disminución de tasas de interés ( rango de 4 y 5%)"/>
    <s v="para las industrias locales que requieren de financiamiento"/>
    <s v="Financiamiento"/>
    <s v="Empresa Pequeña"/>
    <s v="Crédito y financiamiento productivo"/>
    <s v="BANECUADOR"/>
    <s v="stiwar thidrobo-CACMU"/>
  </r>
  <r>
    <x v="6"/>
    <x v="3"/>
    <s v="Proceso"/>
    <x v="1"/>
    <s v="Tramites para la constitución de empresas demasiado extensos"/>
    <s v="Verificar "/>
    <s v="Verificar"/>
    <s v="los procesos de Tramitología "/>
    <s v="que son necesarios para  a la creación de empresas o emprendimientos"/>
    <s v="Personal adecuado"/>
    <s v="Empresa Pequeña"/>
    <s v="Simplificación de trámites"/>
    <s v="Ministerio de Telecomunicaciones y de la Sociedad de la Información"/>
    <m/>
  </r>
  <r>
    <x v="6"/>
    <x v="3"/>
    <s v="Proceso"/>
    <x v="1"/>
    <s v="Inexistencia de cupos de importación para las empresas importadoras"/>
    <s v="Asignar"/>
    <s v="Asginar"/>
    <s v="cupos de Importacion"/>
    <s v="a industrias locales"/>
    <s v="Ley"/>
    <s v="EPS"/>
    <s v="Inversión en iniciativas productivas nacionales"/>
    <s v="Gobierno Nacional"/>
    <s v="Ministerio de comercio exterior"/>
  </r>
  <r>
    <x v="6"/>
    <x v="3"/>
    <s v="Mercado"/>
    <x v="0"/>
    <s v="Los productos locales no son conocidos a nivel nacional e internacional"/>
    <s v="Generar"/>
    <s v="Generar"/>
    <s v="planes de promoción para la producción local"/>
    <s v="articulando a la academia al sector público, privado y academia."/>
    <s v="Convenios "/>
    <s v="EPS"/>
    <s v="Generación de empleo"/>
    <s v="Ministerio de Industrias"/>
    <s v="Universidad Técnica del Norte"/>
  </r>
  <r>
    <x v="6"/>
    <x v="3"/>
    <s v="Mercado"/>
    <x v="0"/>
    <s v="Los productos locales no son conocidos a nivel nacional e internacional"/>
    <s v="Crear "/>
    <s v="Crear"/>
    <s v="un plan de promoción y publicidad"/>
    <s v="para los productos textiles elaborados en la región"/>
    <s v="Desarrollo de Proyecto"/>
    <s v="Empresa Pequeña"/>
    <s v="Fomento de la producción nacional"/>
    <s v="Ministerio de Industrias"/>
    <s v="Universidad Técnica del Norte, Ministerio de Turismo"/>
  </r>
  <r>
    <x v="6"/>
    <x v="3"/>
    <s v="Mercado"/>
    <x v="0"/>
    <s v="En la ciudad de Atuntaqui existe mucho contrabando  proveniente de Colombia y Perú  que afecta a los productores con una Competencia desleal"/>
    <s v="Implementar"/>
    <s v="Implementar"/>
    <s v="mecanismos para reducir el contrabando en la provincia"/>
    <s v="mediante operativos de control eficientes"/>
    <s v="Política pública"/>
    <s v="Empresa Mediana"/>
    <s v="Fomento de la producción nacional"/>
    <s v="Servicio de Rentas Internas"/>
    <m/>
  </r>
  <r>
    <x v="6"/>
    <x v="3"/>
    <s v="Insumos"/>
    <x v="2"/>
    <s v="Ecuador no produce materias primas (fibra para textiles)"/>
    <s v="Implementar"/>
    <s v="Implementar"/>
    <s v="acompañamiento técnico a productores locales"/>
    <s v="que permita  generar procesos productivos de materias primas para proveer la demanda nacional"/>
    <s v="Asistencia técnica"/>
    <s v="Empresa Mediana"/>
    <s v="Fomento de la producción nacional"/>
    <s v="Ministerio de Industrias "/>
    <m/>
  </r>
  <r>
    <x v="6"/>
    <x v="3"/>
    <s v="Proceso"/>
    <x v="1"/>
    <s v="Los empresarios y emprendedores no cuentan con financiamiento para infraestructura de producción"/>
    <s v="Generar"/>
    <s v="Generar"/>
    <s v="una política pública que permita entregar los bienes improductivos del Estado"/>
    <s v="a la industria local"/>
    <s v="Política pública"/>
    <s v="Artesano"/>
    <s v="Necesidad de análisis, mejora o creación de políticas públicas, normativas, resoluciones u otra base legal existente"/>
    <s v="Inmobiliar"/>
    <m/>
  </r>
  <r>
    <x v="6"/>
    <x v="3"/>
    <s v="Proveedores"/>
    <x v="4"/>
    <s v="No son accesibles los programas de financiamiento para generar nuevas líneas de negocio para  emprendedores nuevos"/>
    <s v="Establecer "/>
    <s v="Establecer "/>
    <s v="nuevos medios de financiamiento accesibles para empresarios y emprendedores"/>
    <s v="sin requisitos que son imposibles de alcanzar"/>
    <s v="Financiamiento"/>
    <s v="Artesano"/>
    <s v="Crédito y financiamiento productivo"/>
    <s v="BANECUADOR"/>
    <m/>
  </r>
  <r>
    <x v="6"/>
    <x v="3"/>
    <s v="Proceso"/>
    <x v="1"/>
    <s v="Inexistencia de centros de emprendimiento en universidades, que garanticen el éxito de los proyectos generados en las aulas de clase"/>
    <s v="Apoyar"/>
    <s v="Apoyar"/>
    <s v="a la creación de centros de emprendimiento empresariales universitarios"/>
    <s v="con apoyo del gobierno a través de financiamiento"/>
    <s v="Recursos asignados"/>
    <s v="Microempresa"/>
    <s v="Crédito y financiamiento productivo"/>
    <s v="BANECUADOR"/>
    <m/>
  </r>
  <r>
    <x v="6"/>
    <x v="3"/>
    <s v="Mercado"/>
    <x v="0"/>
    <s v="Los productores locales de uvilla no pueden vender sus  productos directamente, sino a través de intermediarios"/>
    <s v="Realizar"/>
    <s v="Realizar"/>
    <s v="acompañamiento técnico a productores"/>
    <s v="que permita acceder a mercados locales e internacionales con productos de calidad"/>
    <s v="Asistencia técnica"/>
    <s v="EPS"/>
    <s v="Generación de empleo"/>
    <s v="Ministerio de Industrias"/>
    <m/>
  </r>
  <r>
    <x v="6"/>
    <x v="4"/>
    <s v="Insumos"/>
    <x v="2"/>
    <s v="POCAS ENTIDADES COMO GESTORES AMBIENTALES"/>
    <s v="Gestionar"/>
    <s v="Gestionar"/>
    <s v="un acercamiento con empresas fundidoras de la zona"/>
    <s v="para la distribución de materiales recolectados"/>
    <s v="Acuerdo"/>
    <s v="Empresa Pequeña"/>
    <s v="Fomento de la producción nacional"/>
    <s v="Ministerio del Ambiente"/>
    <s v="Ministerio de Industrias"/>
  </r>
  <r>
    <x v="6"/>
    <x v="4"/>
    <s v="Producto"/>
    <x v="3"/>
    <s v="PROBLEMAS CON LA TABLA DE VALORES"/>
    <s v="Regularizar "/>
    <s v="Regular"/>
    <s v="la tabla de valores para la empresas"/>
    <s v="para estabilizar los valores de los elementos recolectados"/>
    <s v="Convenios "/>
    <s v="Empresa Pequeña"/>
    <s v="Fomento de la producción nacional"/>
    <s v="Ministerio de Industrias"/>
    <s v="SUPERINTENDENCIA DE PODER DE MERCADO"/>
  </r>
  <r>
    <x v="6"/>
    <x v="4"/>
    <s v="Producto"/>
    <x v="3"/>
    <s v="Problemas con asociatividad del sector"/>
    <s v="Articular "/>
    <s v="Articular"/>
    <s v="con las pequeñas empresas (considerando su asociación)"/>
    <s v="líneas de distribución con las empresas más grandes."/>
    <s v="Convenios "/>
    <s v="Empresa Pequeña"/>
    <s v="Fomento de la producción nacional"/>
    <s v="Ministerio de Industrias"/>
    <m/>
  </r>
  <r>
    <x v="6"/>
    <x v="4"/>
    <s v="Proceso"/>
    <x v="1"/>
    <s v="FALTA DE APOYO / CAPACITACION  SOSIAILIZACION EN EL AREA DE GESTION DE RIESGOS "/>
    <s v="Desarrollar "/>
    <s v="Desarrollar"/>
    <s v="planes de capacitación a empresas "/>
    <s v="sobre temas de Gestión de Riesgos"/>
    <s v="Asistencia técnica"/>
    <s v="Empresa Mediana"/>
    <s v="Inversión en iniciativas productivas nacionales"/>
    <s v="Secretaria Nacional de Gestión de Riesgos"/>
    <s v="Gobierno Provincial de Imbabura, Cuerpo de Bomberos"/>
  </r>
  <r>
    <x v="6"/>
    <x v="4"/>
    <s v="Proceso"/>
    <x v="1"/>
    <s v="USO RACIONAL DEL AGUA"/>
    <s v="Crear"/>
    <s v="Crear"/>
    <s v="Convenios para el uso racional del agua"/>
    <s v="PARA  QUE LOS RECURSOS SE UTILICEN DE MANERA RESPONSABLE "/>
    <s v="Asistencia técnica"/>
    <s v="Empresa Mediana"/>
    <s v="Promoción del consumo responsable"/>
    <s v="Gobierno Provincial de Imbabura"/>
    <m/>
  </r>
  <r>
    <x v="6"/>
    <x v="4"/>
    <s v="Proceso"/>
    <x v="1"/>
    <s v="MANEJO DE LAS TIERRAS / INSUMOS"/>
    <s v="Crear"/>
    <s v="Crear"/>
    <s v="convenios para el uso adecuado del suelo e insumos"/>
    <s v="PARA  QUE LOS RECURSOS SE UTILICEN DE MANERA RESPONSABLE "/>
    <s v="Asistencia técnica"/>
    <s v="Empresa Mediana"/>
    <s v="Promoción del consumo responsable"/>
    <s v="Gobierno Provincial de Imbabura"/>
    <m/>
  </r>
  <r>
    <x v="6"/>
    <x v="4"/>
    <s v="Proceso"/>
    <x v="1"/>
    <s v="FALTA DE CONOCIMIENTO DE LAS EMPRESAS EXISTENTES EN LA ZONA"/>
    <s v="Elaborar"/>
    <s v="Elaborar"/>
    <s v="BANCO / BOLETINES DE INFORMACION EN LA ZONA 1"/>
    <s v="que contenga UN CATALOGO ZONAL CON LAS DIFERENTES INDUSTRIAS / EMPRESAS EXISTENTES EN LA PROVINCIA"/>
    <s v="Big Data"/>
    <s v="Empresa Mediana"/>
    <s v="Fomento de la producción nacional"/>
    <s v="Ministerio de Industrias"/>
    <m/>
  </r>
  <r>
    <x v="6"/>
    <x v="4"/>
    <s v="Insumos"/>
    <x v="2"/>
    <s v="SITUACION ECONOCMICA DE LOS EMPRENDEDORES (OTAVALO)"/>
    <s v="Proponer "/>
    <s v="Proponer"/>
    <s v="Iniciativas de Inversión para emprendedores "/>
    <s v="para que puedan apoyar en el desarrollo de la economía local "/>
    <s v="Financiamiento"/>
    <s v="Artesano"/>
    <s v="Fomento de la producción nacional"/>
    <s v="Ministerio de Industrias"/>
    <s v="MYPIMES"/>
  </r>
  <r>
    <x v="6"/>
    <x v="4"/>
    <s v="Insumos"/>
    <x v="2"/>
    <s v="DESINFORMACION DE LOS EMPRESARIOS (OTAVALO)"/>
    <s v="Articular "/>
    <s v="Articular"/>
    <s v="Formas de trabajo con los empresarios "/>
    <s v="para proporcionar a las empresas datos necesarios para adquirir convenios"/>
    <s v="Asistencia técnica"/>
    <s v="Empresa Grande"/>
    <s v="Fomento de la producción nacional"/>
    <s v="Ministerio de Industrias"/>
    <m/>
  </r>
  <r>
    <x v="6"/>
    <x v="4"/>
    <s v="Mercado"/>
    <x v="0"/>
    <s v="CRISIS ECONOMICA / FALTA DE CREDITOS                                           (COTACACHI)"/>
    <s v="Controlar y Regularizar"/>
    <s v="Controlar"/>
    <s v="los precios de los productos"/>
    <s v="para mejorando la calidad (protegiendo a la producción local)"/>
    <s v="Ordenanzas "/>
    <s v="Empresa Mediana"/>
    <s v="Fomento de la producción nacional"/>
    <s v="Ministerio de Industrias"/>
    <s v=" SUPERINTENDENCIA DE PODER DE MERCADO"/>
  </r>
  <r>
    <x v="6"/>
    <x v="4"/>
    <s v="Mercado"/>
    <x v="0"/>
    <s v="AFECTACION AL MERCADO DE CUERO CALZADO (PRODUCTOS IMPORTADOS) (COTACACHI)"/>
    <s v="Crear"/>
    <s v="Crear"/>
    <s v="una política pública "/>
    <s v="para la importación de productos de cuero"/>
    <m/>
    <s v="Empresa Mediana"/>
    <s v="Necesidad de análisis, mejora o creación de políticas públicas, normativas, resoluciones u otra base legal existente"/>
    <m/>
    <m/>
  </r>
  <r>
    <x v="6"/>
    <x v="4"/>
    <s v="Proveedores"/>
    <x v="4"/>
    <s v="FALTA DE INVERSION DEL GOBIERNO LOCAL PARA PROMOVER TURISMO                                        (COTACACHI)"/>
    <s v="Desarrollar "/>
    <s v="Desarrollar"/>
    <s v="una política pública "/>
    <s v="para fomentar el turismo de la zona, vinculando a ACTORES QUE TENGA CONOCIMIENTO SOBRE EL TEMA.                             INVITAR A PRODUCTORES PARA MEDIR SU COMPETENCIA A NIVEL DE LOS DEMAS PRODUCTORES"/>
    <s v="Política Pública"/>
    <s v="Empresa Mediana"/>
    <s v="Necesidad de análisis, mejora o creación de políticas públicas, normativas, resoluciones u otra base legal existente"/>
    <s v="Ministerio de Industrias"/>
    <s v=" SUPERINTENDENCIA DE PODER DE MERCADO"/>
  </r>
  <r>
    <x v="6"/>
    <x v="4"/>
    <s v="Proveedores"/>
    <x v="4"/>
    <s v="CIERRA DE TALLERES DE PEQUEÑOS ARTESANOS                                        (COTACACHI)_x000d__x000d_USO DEL CAPITAL ADQUIRIDO                        (COTACACHI)"/>
    <s v="Capacitar / Potenciar / Innovar"/>
    <s v="Capacitar"/>
    <s v="en la mejora de productos"/>
    <s v="para tener mejor calidad en los productos y mayor aceptación en el mercado"/>
    <s v="Asistencia técnica"/>
    <s v="Empresa Mediana"/>
    <s v="Fomento de la producción nacional"/>
    <s v="Ministerio de Industrias"/>
    <s v=" SUPERINTENDENCIA DE PODER DE MERCADO"/>
  </r>
  <r>
    <x v="6"/>
    <x v="4"/>
    <s v="Insumos"/>
    <x v="2"/>
    <s v="FALTA DE AREAS PARA ESTACIONAMIENTO                                                      ( COTACACHI)"/>
    <s v="Crear"/>
    <s v="Crear"/>
    <s v="proyecto para generar lugares de estacionamiento "/>
    <s v="en Cotacachi"/>
    <s v="Desarrollo del Proyecto"/>
    <s v="Empresa Mediana"/>
    <s v="Fomento de la producción nacional"/>
    <s v="Gobierno Provincial de Imbabura"/>
    <s v="Municipio de Cotacachi"/>
  </r>
  <r>
    <x v="6"/>
    <x v="4"/>
    <s v="Mercado"/>
    <x v="0"/>
    <s v="FALTA DE PRESUPUESTO POR PARTE DEL ESTADO (UNION ARTESANAL METALMECANICOS)  (CAMARA PROVINCIAL DE IMBABURA DE LA  EPS)"/>
    <s v="GESTIONAR / ARTICULAR"/>
    <s v="Gestionar"/>
    <s v="GADS - PREFECTURA - GOBIERNO NACIONAL"/>
    <s v="HACERLES PARTICIPE PARA LA ENTREGA DE INSUMOS / PROVEER A LOS GADS"/>
    <s v="Ordenanzas "/>
    <s v="EPS"/>
    <s v="Impulso a las alianzas público privadas"/>
    <s v="GAD PRO - GAD MUN. SERCOP"/>
    <s v="GAD PRO - GAD MUN. SERCOP "/>
  </r>
  <r>
    <x v="6"/>
    <x v="4"/>
    <s v="Mercado"/>
    <x v="0"/>
    <s v="COMPRA A EMPRESAS DE FUERA DE LA PROVINCIA (UNION ARTESANAL METALMECANICOS)  (CAMARA PROVINCIAL DE IMBABURA DE LA  EPS)"/>
    <s v="Articular"/>
    <s v="Articular"/>
    <s v="Mesas de Trabajo con GADS,  Prefecturas y Gobierno Nacional"/>
    <s v="para realizar ruedas de negocios de productores locales"/>
    <s v="Convenios "/>
    <s v="EPS"/>
    <s v="Fomento de la producción nacional"/>
    <s v="Gobierno Provincial de Imbabura"/>
    <s v=" Ministerio de Industrias, Municipios"/>
  </r>
  <r>
    <x v="6"/>
    <x v="4"/>
    <s v="Proveedores"/>
    <x v="4"/>
    <s v="PRECIOS DE LA  MATERIA PRIMA (IMPORTACION) CON PRECIO ELEVADO                                                    (OTAVALO)"/>
    <s v="ARTICULAR"/>
    <s v="Articular"/>
    <s v="MYPIMES - MIPRO "/>
    <s v="para BAJAR ARANCELES a fin de PODER ADQUIRIR LA MATERIA PRIMA"/>
    <s v="Ley"/>
    <s v="Empresa Mediana"/>
    <s v="Fomento de la producción nacional"/>
    <s v="MYPIMES - Ministerio de Industrias"/>
    <s v="MYPIMES - Ministerio de Industrias"/>
  </r>
  <r>
    <x v="6"/>
    <x v="4"/>
    <s v="Insumos"/>
    <x v="2"/>
    <s v="IMPORTACION DE REPUESTOS                               (ASOCIACION DE CONSTRUCTORES DE VEHICULOS )"/>
    <s v="GESTIONAR"/>
    <s v="Gestionar"/>
    <s v="ACUERDOS PARA IMPORTACIONES"/>
    <s v="CON ARANCELES ACCESIBLES PARA LOS PEQUEÑOS PRODUCTORES"/>
    <s v="Acuerdo"/>
    <s v="Empresa Mediana"/>
    <s v="Fomento de la producción nacional"/>
    <s v="MYPIMES - Ministerio de Industrias"/>
    <s v="MYPIMES - Ministerio de Industrias"/>
  </r>
  <r>
    <x v="6"/>
    <x v="4"/>
    <s v="Proveedores"/>
    <x v="4"/>
    <s v="ACCESIBILIDAD DE CREDITOS"/>
    <s v="Articular "/>
    <s v="Articular"/>
    <s v="Iniciativas de Inversión"/>
    <s v="CALIFICANDO A LOS PRODUCTORES PARA ACCEDER A CREDITOS"/>
    <s v="Financiamiento"/>
    <s v="Empresa Mediana"/>
    <s v="Fomento de la producción nacional"/>
    <s v="MYPIMES - Ministerio de Industrias"/>
    <s v="MYPIMES - Ministerio de Industrias"/>
  </r>
  <r>
    <x v="6"/>
    <x v="4"/>
    <s v="Mercado"/>
    <x v="0"/>
    <s v="Poco fomento al mercado nacional "/>
    <s v="Producir "/>
    <s v="Producir "/>
    <s v="automotores con calidad certificada"/>
    <s v="para así ser competitivos en el mercado local y nacional"/>
    <s v="Tratado comercial"/>
    <s v="Empresa Mediana"/>
    <s v="Fomento de la producción nacional"/>
    <s v="MYPIMES - Ministerio de Industrias"/>
    <s v="MYPIMES - Ministerio de Industrias"/>
  </r>
  <r>
    <x v="6"/>
    <x v="4"/>
    <s v="Producto"/>
    <x v="3"/>
    <s v="COMO AFRONTA EL SECTOR ARTESANAL LA INDSUTRIALIZACION DE ARTESANIAS  PRODUCTO MAS ECONOMICO CON LA MISMA CALIDAD (OTAVALO)"/>
    <s v="Mejorar "/>
    <s v="Mejorar"/>
    <s v="La producción y calidad de productos de artesanías"/>
    <s v="mediante la acreditación de normas técnicas  y certificaciones de calidad"/>
    <s v="Asistencia técnica"/>
    <s v="Artesano"/>
    <s v="Fomento de la producción nacional"/>
    <s v="MYPIMES - Ministerio de Industrias"/>
    <s v="MYPIMES - Ministerio de Industrias"/>
  </r>
  <r>
    <x v="6"/>
    <x v="4"/>
    <s v="Producto"/>
    <x v="3"/>
    <s v="CONSIENTIZAR AL CONSUMIDOR QUE EL PRODUCTO FINAL TIENE VALOR AGREGADO"/>
    <s v="Crear"/>
    <s v="Crear"/>
    <s v="productos que cumplan con certificaciones de calidad "/>
    <s v=" con el fin de ganar competitividad en el mercado local "/>
    <s v="Asistencia técnica"/>
    <s v="Artesano"/>
    <s v="Fomento de la producción nacional"/>
    <s v="MYPIMES - Ministerio de Industrias"/>
    <s v="MYPIMES - Ministerio de Industrias"/>
  </r>
  <r>
    <x v="6"/>
    <x v="1"/>
    <s v="Insumos"/>
    <x v="2"/>
    <s v="Difícil acceso a servicios básicos "/>
    <s v="Implementar "/>
    <s v="Implementar"/>
    <s v="un proyecto  de mejoramiento"/>
    <s v="que permita un mayor  acceso a servicios básicos"/>
    <s v="Intervención zonal"/>
    <s v="Empresa Pequeña"/>
    <s v="Mejora y control en la planificación y actividades de los gobiernos locales"/>
    <s v="Gobierno Provincial Imbabura"/>
    <s v="EMELNORTE, CNT"/>
  </r>
  <r>
    <x v="6"/>
    <x v="1"/>
    <s v="Proceso"/>
    <x v="1"/>
    <s v="Falta de encadenamiento con todas la instituciones para publicidad del turismo."/>
    <s v="Trabajar "/>
    <s v="Trabajar"/>
    <s v="en conjunto "/>
    <s v="con todas las instituciones públicas, para mejorar el encadenamiento con todas la instituciones para publicidad del turismo."/>
    <s v="Intervención zonal"/>
    <s v="Microempresa"/>
    <s v="Impulso a las alianzas público privadas"/>
    <s v="Gobierno Provincial Imbabura"/>
    <s v="Ministerio de Turismo, Gobierno Provincial Imbabura"/>
  </r>
  <r>
    <x v="6"/>
    <x v="1"/>
    <s v="Proceso"/>
    <x v="1"/>
    <s v="Falta de cultura en las personas "/>
    <s v="Cambiar"/>
    <s v="Cambiar"/>
    <s v="el modelo "/>
    <s v="de educación  en temas  ambientales"/>
    <s v="Ejecución del proyecto"/>
    <s v="Empresa Pequeña"/>
    <s v="Buenas prácticas de gestión ambiental"/>
    <s v="Ministerio de Educación"/>
    <s v="Ministerio del Ambiente Universidad, Técnica del Norte"/>
  </r>
  <r>
    <x v="6"/>
    <x v="1"/>
    <s v="Insumos"/>
    <x v="2"/>
    <s v="Vías en malas condiciones "/>
    <s v="Adecuar "/>
    <s v="Adecuar"/>
    <s v="las vías existentes "/>
    <s v="para mejorar el acceso."/>
    <s v="Infraestructura"/>
    <s v="Microempresa"/>
    <s v="Inversión en iniciativas productivas nacionales"/>
    <s v="Gobierno Provincial Imbabura"/>
    <s v="Ministerio de Transporte y Obras Públicas"/>
  </r>
  <r>
    <x v="6"/>
    <x v="1"/>
    <s v="Insumos"/>
    <x v="2"/>
    <s v="Altos costos  de producción"/>
    <s v="Capacitar"/>
    <s v="Capacitar"/>
    <s v="a productores y comerciantes"/>
    <s v="sobre estructuración de costos y producción eficiente"/>
    <s v="Intervención zonal"/>
    <s v="Microempresa"/>
    <s v="Impulso al cambio de la matriz productiva"/>
    <s v="Ministerio de Industrias"/>
    <s v="Universidad Técnica del Norte"/>
  </r>
  <r>
    <x v="6"/>
    <x v="1"/>
    <s v="Mercado"/>
    <x v="0"/>
    <s v="Falta de promoción turística"/>
    <s v="Implementar "/>
    <s v="Implementar"/>
    <s v="una alianza pública y privada"/>
    <s v="de publicidad turistica y gastonomia "/>
    <s v="Desarrollo del proyecto"/>
    <s v="Microempresa"/>
    <s v="Impulso al cambio de la matriz productiva"/>
    <s v="Ministerio de Turismo"/>
    <s v="Universidad Técnica del Norte"/>
  </r>
  <r>
    <x v="6"/>
    <x v="1"/>
    <s v="Mercado"/>
    <x v="0"/>
    <s v="Falta de promoción turística"/>
    <s v="Hacer"/>
    <s v="Hacer"/>
    <s v="un plan"/>
    <s v="de promocion y publicidad para el sector turistico"/>
    <s v="Convenios "/>
    <s v="Empresa Pequeña"/>
    <s v="Fomento de la producción nacional"/>
    <s v="Ministerio de Turismo"/>
    <s v="Universidad Técnica del Norte"/>
  </r>
  <r>
    <x v="6"/>
    <x v="1"/>
    <s v="Proceso"/>
    <x v="1"/>
    <s v="Falta de normativa"/>
    <s v="Socializar "/>
    <s v="Socializar"/>
    <s v="normativa vigente de punto verde "/>
    <s v="como una herramienta para fomentar la competitividad"/>
    <s v="Intervención zonal"/>
    <s v="Empresa Pequeña"/>
    <s v="Cumplimiento de la transparencia fiscal"/>
    <s v="Ministerio del Ambiente"/>
    <s v="Gobierno Provincial de Imbabura"/>
  </r>
  <r>
    <x v="6"/>
    <x v="1"/>
    <s v="Proceso"/>
    <x v="1"/>
    <s v="Eventos catastróficos "/>
    <s v="Crear"/>
    <s v="Crear"/>
    <s v="una política  integral "/>
    <s v=" en el sistema de gestión de riesgos "/>
    <s v="Desarrollo del proyecto"/>
    <s v="Empresa Pequeña"/>
    <s v="Necesidad de análisis, mejora o creación de políticas públicas, normativas, resoluciones u otra base legal existente"/>
    <s v="Secretaría de Gestión de Riesgos"/>
    <s v="Gobierno Provincial de Imbabura"/>
  </r>
  <r>
    <x v="6"/>
    <x v="1"/>
    <s v="Insumos"/>
    <x v="2"/>
    <s v="Mala publicidad turística- Señaletica"/>
    <s v="Promocionar "/>
    <s v="Promocionar "/>
    <s v="el turismo"/>
    <s v="de acuerdo a su área geográfica "/>
    <s v="Intervención zonal"/>
    <s v="Microempresa"/>
    <s v="Impulso a las alianzas público privadas"/>
    <s v="Ministerio de Turismo"/>
    <s v="Ministerio del Ambiente, Gobierno Provincial de Imbabura"/>
  </r>
  <r>
    <x v="7"/>
    <x v="1"/>
    <s v="Proceso"/>
    <x v="1"/>
    <s v="MALA CALIDAD EN EL SERVICO TURISTICO"/>
    <s v="PLANIFICAR"/>
    <s v="Planificar"/>
    <s v="PROGRAMA DE CAPACITACION, MONITOREO Y CERTIFICACIÓN"/>
    <s v="DIRIGIDO A ASOCIACIONES Y OPERADORES TURÍSTICOS"/>
    <s v="Asistencia técnica"/>
    <s v="Transversal"/>
    <s v="Atracción de la inversión extranjera directa"/>
    <s v="MINTUR / DIRECCION TURISMO PREFECTURA"/>
    <s v="COMITÉ PUBLICO-PRIVADO (MINTUR - DIRECCION DE TURISMO GPM - GADS LOCALES - FACULTADES TURISMO DE LAS UNIVERSIDADES - CAMARAS TURISMO - ONG'S)"/>
  </r>
  <r>
    <x v="7"/>
    <x v="1"/>
    <s v="Proveedores"/>
    <x v="4"/>
    <s v="ESCASA INVERSIÓN PRIVADA PARA EL SECTOR TURISTICO"/>
    <s v="DISEÑAR"/>
    <m/>
    <s v="UN PROGRAMA DE INVERSIONES DEL SECTOR PRIVADO"/>
    <s v="PARA MEJORAR CONDICIONES TURISTICAS EN TERRITORIOS"/>
    <s v="Inversión "/>
    <s v="Empresa Grande"/>
    <s v="Atracción de la inversión extranjera directa"/>
    <s v="Direccion de Inversiones del MINTUR"/>
    <s v="Cancillería / Proecuador / Comité de Gestión / Facultades Turismo / ONG's / Cámaras)"/>
  </r>
  <r>
    <x v="7"/>
    <x v="1"/>
    <s v="Proveedores"/>
    <x v="4"/>
    <s v="NO EXISTEN FACILIDADES TURISTICAS"/>
    <s v="PRIORIZAR"/>
    <m/>
    <s v="PUNTOS TURISTICOS "/>
    <s v="Y POSTERIORMENTE REALIZAR UNA EVALUACION"/>
    <s v="Inversión "/>
    <s v="Transversal"/>
    <s v="Impulso a las alianzas público privadas"/>
    <s v="MINTUR / DIRECCION TURISMO PREFECTURA"/>
    <s v="COMITÉ PUBLICO-PRIVADO (MINTUR - DIRECCION DE TURISMO GPM - GADS LOCALES - FACULTADES TURISMO DE LAS UNIVERSIDADES - CAMARAS TURISMO - ONG'S)"/>
  </r>
  <r>
    <x v="7"/>
    <x v="1"/>
    <s v="Insumos"/>
    <x v="2"/>
    <s v="SERVICIOS BÁSICOS ESCASOS EN LOS SECTORES TURISTICOS (Baños, duchas, señal celular)"/>
    <s v="IMPLEMENTAR"/>
    <m/>
    <s v="SERVICIOS BASICOS "/>
    <s v="PARA EL CONFORT DEL TURISTA"/>
    <s v="Infraestructura"/>
    <s v="Transversal"/>
    <s v="Otros"/>
    <s v="GAD's locales"/>
    <s v="COMITÉ PUBLICO-PRIVADO (MINTUR - DIRECCION DE TURISMO GPM - GADS LOCALES - FACULTADES TURISMO DE LAS UNIVERSIDADES - CAMARAS TURISMO - ONG'S - CNT - CNEL)"/>
  </r>
  <r>
    <x v="7"/>
    <x v="1"/>
    <s v="Mercado"/>
    <x v="0"/>
    <s v="INSEGURIDAD DEL TURISTA (FALTA DE SEGURIDAD INTEGRAL)"/>
    <s v="DISEÑAR"/>
    <m/>
    <s v="UN PLAN DE SEGURIDAD LOCAL TURISTICA"/>
    <s v="PARA PROVEER LA SENSACIÓN DE SEGURIDAD AL TURISTA"/>
    <s v="Desarrollo del proyecto"/>
    <s v="Transversal"/>
    <s v="Atracción de la inversión extranjera directa"/>
    <s v="Policia Nacional"/>
    <s v="COMITÉ PUBLICO-PRIVADO (MINTUR - DIRECCION DE TURISMO GPM - GADS LOCALES - FACULTADES TURISMO DE LAS UNIVERSIDADES - CAMARAS TURISMO - ONG'S - CNT - CNEL)"/>
  </r>
  <r>
    <x v="7"/>
    <x v="1"/>
    <s v="Insumos"/>
    <x v="2"/>
    <s v="ESCASA SEÑALETICA DE PUNTOS TURISTICOS ESTRATÉGICOS"/>
    <s v="DISEÑAR"/>
    <m/>
    <s v="UN PLAN DE SEÑALETICA INTEGRAL"/>
    <s v="TANTO EN ESPAÑOL COMO EN INGLES"/>
    <s v="Desarrollo del proyecto"/>
    <s v="Transversal"/>
    <s v="Promoción del consumo responsable"/>
    <s v="Universidades (con sus carreras de Diseño Gráfico y Turismo)"/>
    <s v="COMITÉ PUBLICO-PRIVADO (MINTUR - DIRECCION DE TURISMO GPM - GADS LOCALES - FACULTADES TURISMO DE LAS UNIVERSIDADES - CAMARAS TURISMO - ONG'S)"/>
  </r>
  <r>
    <x v="7"/>
    <x v="1"/>
    <s v="Producto"/>
    <x v="3"/>
    <s v="DIVERSIFICACION DE LA OFERTA TURISTICA"/>
    <s v="DISEÑAR"/>
    <m/>
    <s v="COMITÉS INTERINTITUCIONALES PUBLICOS y PRIVADOS"/>
    <s v="Y TRABAJAR ARTICULADAMENTE CON LA ACADEMIA"/>
    <s v="Desarrollo del proyecto"/>
    <s v="Transversal"/>
    <s v="Inversión en iniciativas productivas nacionales"/>
    <s v="CAMARA DE TURISMO"/>
    <s v="COMITÉ PUBLICO-PRIVADO (MINTUR - DIRECCION DE TURISMO GPM - GADS LOCALES - FACULTADES TURISMO DE LAS UNIVERSIDADES)"/>
  </r>
  <r>
    <x v="7"/>
    <x v="1"/>
    <s v="Proceso"/>
    <x v="1"/>
    <s v="LOS DUEÑOS DE LOS ESTABLECIMIENTOS QUE PROMUEVEN EL TURISMO CARECEN DE UN BUEN MERCHANDISING"/>
    <s v="TOMAR"/>
    <m/>
    <s v="ACCIONES HACIA ADENTRO DE LA INDUSTRIA TURISTICA"/>
    <s v="PARA EL DESARROLLO DE PLANES DE MARKETING DE SUS NEGOCIOS TURISTICOS"/>
    <s v="Asistencia técnica"/>
    <s v="Transversal"/>
    <s v="Otros"/>
    <s v="MINTUR"/>
    <s v="DIRECCION DE TURISMO DEL GOBIERNO PROVINCIAL / COMITÉ DE GESTIÓN"/>
  </r>
  <r>
    <x v="7"/>
    <x v="1"/>
    <s v="Proveedores"/>
    <x v="4"/>
    <s v="POCA CULTURA TURÍSTICA DE LOS HABITANTES, COLONOS o COMUNEROS DE SITIOS TURISTICOS (Ej: Pile, Machalilla, Cascadas de El Carmen, etc)"/>
    <s v="CAPACITAR"/>
    <m/>
    <s v="A LOS HABITANTES DE LOS SECTORES CON POTENCIAL TURÍSTICO"/>
    <s v="Y DISPENSAR UN RECONOCIMIENTO HACIA LA CIUDADANIA SOBRE SU IMPORTANCIA Y DIVERSAS ETNIAS "/>
    <s v="Asistencia técnica"/>
    <s v="Transversal"/>
    <s v="Otros"/>
    <s v="MINTUR"/>
    <s v="COMITÉ PUBLICO-PRIVADO (MINTUR - DIRECCION DE TURISMO GPM - GADS LOCALES - FACULTADES TURISMO DE LAS UNIVERSIDADES - CAMARAS TURISMO - ONG'S)"/>
  </r>
  <r>
    <x v="7"/>
    <x v="5"/>
    <s v="Insumos"/>
    <x v="2"/>
    <s v="Es muy dificil llegar al consumidor final por que hay que mantener la cadena de frio de los productos procesados de pescado (Asociación San Mateo)"/>
    <s v="Adquirir"/>
    <m/>
    <s v="camiones refrigerados"/>
    <s v="para transporte de producto hacia los clientes finales."/>
    <s v="Financiamiento"/>
    <s v="Microempresa"/>
    <s v="Crédito y financiamiento productivo"/>
    <s v="BanEcuador / CFN"/>
    <m/>
  </r>
  <r>
    <x v="7"/>
    <x v="5"/>
    <s v="Insumos"/>
    <x v="2"/>
    <s v="No se cuenta con infraestructura con planta de procesamiento"/>
    <s v="Adquirir"/>
    <m/>
    <s v="infraestructura productiva"/>
    <s v="para el procesamiento del pescado"/>
    <s v="Financiamiento"/>
    <s v="Microempresa"/>
    <s v="Crédito y financiamiento productivo"/>
    <s v="BanEcuador / CFN"/>
    <m/>
  </r>
  <r>
    <x v="7"/>
    <x v="5"/>
    <s v="Insumos"/>
    <x v="2"/>
    <s v="Debilidad en operación pesquera al movilizar los botes y los equipos de pesca"/>
    <s v="Construir"/>
    <m/>
    <s v="espigón para la comunidad pesquera artesanal "/>
    <s v="y así no verse afectados esconómicamente con la perdida de insumos y capital de trabajo."/>
    <s v="Infraestructura"/>
    <s v="Artesano"/>
    <s v="Inversión en iniciativas productivas nacionales"/>
    <s v="MAP"/>
    <s v="SECOB"/>
  </r>
  <r>
    <x v="7"/>
    <x v="5"/>
    <s v="Insumos"/>
    <x v="2"/>
    <s v="Falta de capacitación en temas administrativos y de empresa"/>
    <s v="Proporcionar"/>
    <m/>
    <s v="conocimientos tecnicos "/>
    <s v="para la correcta adminsitración de la empresa que procesa productos con valor agragado derivados de la pesca"/>
    <s v="Asistencia técnica"/>
    <s v="Artesano"/>
    <s v="Otros"/>
    <s v="MAP"/>
    <s v="MIPRO; IEPS"/>
  </r>
  <r>
    <x v="7"/>
    <x v="0"/>
    <s v="Producto"/>
    <x v="3"/>
    <s v="Costos de la producción sector arrocero, sobrepecio, políticas. "/>
    <s v="Enlazar"/>
    <m/>
    <s v="proyectos de agricultura"/>
    <s v="para elevar la productividad"/>
    <s v="Acuerdo"/>
    <s v="Empresa Mediana"/>
    <s v="Crédito y financiamiento productivo"/>
    <s v="MAG"/>
    <m/>
  </r>
  <r>
    <x v="7"/>
    <x v="0"/>
    <s v="Producto"/>
    <x v="3"/>
    <s v="Contaminación por las atuneras, falta de capacitación a los pescadores"/>
    <s v="Obtener"/>
    <m/>
    <s v="una refineria de desechos"/>
    <s v="para disminuir la contaminacion en los mares"/>
    <s v="Infraestructura"/>
    <s v="Microempresa"/>
    <s v="Otros"/>
    <s v="MAE"/>
    <s v="MAG, MAP"/>
  </r>
  <r>
    <x v="7"/>
    <x v="0"/>
    <s v="Producto"/>
    <x v="3"/>
    <s v="Pesimo estado de algunos suelos en la provincia"/>
    <s v="Nutrir"/>
    <m/>
    <s v="las tierras"/>
    <s v="para obtener productos de calidad"/>
    <s v="Asistencia técnica"/>
    <s v="Empresa Grande"/>
    <s v="Otros"/>
    <s v="MAG"/>
    <m/>
  </r>
  <r>
    <x v="7"/>
    <x v="0"/>
    <s v="Producto"/>
    <x v="3"/>
    <s v="Caída de precios, exportacion del producto de tagua"/>
    <s v="Disminuir"/>
    <m/>
    <s v="aranceles"/>
    <s v="para la exportación de la tagua"/>
    <s v="Política pública"/>
    <s v="Microempresa"/>
    <s v="Optimización y simplificación tributaria"/>
    <s v="SENAE"/>
    <m/>
  </r>
  <r>
    <x v="7"/>
    <x v="0"/>
    <s v="Insumos"/>
    <x v="2"/>
    <s v="Reacios a asociarse, desconfianza. Falta de comunicación. (Sector coquero)"/>
    <s v="Motivar "/>
    <m/>
    <s v="a los agricultores"/>
    <s v="por parte del MAG, para ganarse su confianza"/>
    <s v="Asociatividad,"/>
    <s v="Microempresa"/>
    <s v="Fomento de la producción nacional"/>
    <s v="MAG"/>
    <m/>
  </r>
  <r>
    <x v="7"/>
    <x v="0"/>
    <s v="Insumos"/>
    <x v="2"/>
    <s v="Comercialización del coco (precios bajos)"/>
    <s v="Crear"/>
    <m/>
    <s v="centros de acopio"/>
    <s v="para las comunidades productores a través de la comunicación entre el productor y comercializador"/>
    <s v="Infraestructura"/>
    <s v="Microempresa"/>
    <s v="Fomento de la producción nacional"/>
    <s v="MAG"/>
    <m/>
  </r>
  <r>
    <x v="7"/>
    <x v="0"/>
    <s v="Proveedores"/>
    <x v="4"/>
    <s v="Seguridad para los pescadores artesanales (SEGURO DEL PESCADOR)"/>
    <s v="Otorgar"/>
    <m/>
    <s v="pólizas de seguros"/>
    <s v="a los pescadores "/>
    <s v="Ley"/>
    <s v="Microempresa"/>
    <s v="Otros"/>
    <s v="IESS"/>
    <s v="MAP"/>
  </r>
  <r>
    <x v="7"/>
    <x v="0"/>
    <s v="Proveedores"/>
    <x v="4"/>
    <s v="Excesivas reuniones por parte de diferentes instituciones"/>
    <s v="Ejecutar"/>
    <m/>
    <s v="mesas de trabajo conjuntas con instituciones involucradas"/>
    <s v="para llegar a propuestas concretas y obtener resultados"/>
    <s v="Intervención zonal"/>
    <s v="Empresa Mediana"/>
    <s v="Otros"/>
    <s v="MAG"/>
    <s v="El resto de instituciones afines a cada mesa propuesta"/>
  </r>
  <r>
    <x v="7"/>
    <x v="0"/>
    <s v="Proceso"/>
    <x v="1"/>
    <s v="Escasa capacitación para el sector agroindustrial"/>
    <s v="Capacitar"/>
    <m/>
    <s v="a los técnicos en sus ramas y contratar a verdaderos profesionales"/>
    <s v="para trabajo de campo"/>
    <s v="Asistencia técnica"/>
    <s v="Empresa Mediana"/>
    <s v="Fomento de la producción nacional"/>
    <s v="MAG"/>
    <m/>
  </r>
  <r>
    <x v="7"/>
    <x v="2"/>
    <s v="Insumos"/>
    <x v="2"/>
    <s v="Oligopolios y Monopolios de las coperativas de trnsportes urbanos en Portoviejo"/>
    <s v="Ordenar "/>
    <m/>
    <s v="la distribucion de frencuencias de buses urbanos"/>
    <s v="con la aplicacicón de lo que dospone la ley"/>
    <s v="Ordenanzas "/>
    <s v="Empresa Pequeña"/>
    <s v="Otros"/>
    <s v="Superintendencia del control de Poder de Mercados"/>
    <m/>
  </r>
  <r>
    <x v="7"/>
    <x v="2"/>
    <s v="Mercado"/>
    <x v="0"/>
    <s v="Oligopolios y Monopolios de las coperativas de trnsportes urbanos en Portoviejo"/>
    <s v="Ordenar "/>
    <m/>
    <s v="la distribucion de frencuencias de buses urbanos"/>
    <s v="con la aplicacicón de lo que dospone la ley"/>
    <s v="Ley"/>
    <s v="Empresa Pequeña"/>
    <s v="Otros"/>
    <s v="GAD Municipal Portoviejo"/>
    <m/>
  </r>
  <r>
    <x v="7"/>
    <x v="3"/>
    <s v="Proceso"/>
    <x v="1"/>
    <s v="Deseorden y desacuerdos entre integrantes de asociaciones &quot;post-Asociatividad &quot;y mala conducta de los asociados"/>
    <s v="Acompañar"/>
    <m/>
    <s v="a los grupos asociados en sus actividades como socios"/>
    <s v="por un tiempo determinado, por parte de instituciones que las crearon"/>
    <s v="Acuerdo"/>
    <s v="EPS"/>
    <s v="Otros"/>
    <s v="Superintendencia de Economía Popular y Solidaria"/>
    <m/>
  </r>
  <r>
    <x v="7"/>
    <x v="3"/>
    <s v="Proceso"/>
    <x v="1"/>
    <s v="Deseorden y desacuerdos entre integrantes de asociaciones &quot;post-Asociatividad &quot;y mala conducta de los asociados"/>
    <s v="Acompañar"/>
    <m/>
    <s v="a los grupos asociados en sus actividades como socios"/>
    <s v="por un tiempo determinado, por parte de instituciones que las crearon"/>
    <s v="Acuerdo"/>
    <s v="Microempresa"/>
    <s v="Otros"/>
    <s v="Minsterios que dan vida jurídica a asociaciones: MAP, MAG, MIPRO, MIES"/>
    <m/>
  </r>
  <r>
    <x v="7"/>
    <x v="3"/>
    <s v="Proveedores"/>
    <x v="4"/>
    <s v="En la selección de Bienes y Servicios por Catalogo Electrónico, se les de preferencia a los proveedores locales. Mencionan en la reunión que para el caso específico de empresas de seguridad, solo ganan las empresas de la Sierra."/>
    <s v="Diferenciar"/>
    <m/>
    <s v="a los proveedores dentro del catálogo electrónico de CP, con un margen preferencial."/>
    <s v="a los microempresarios locales"/>
    <s v="Contratación pública"/>
    <s v="Microempresa"/>
    <s v="Generación de empleo"/>
    <s v="SERCOP"/>
    <m/>
  </r>
  <r>
    <x v="7"/>
    <x v="3"/>
    <s v="Insumos"/>
    <x v="2"/>
    <s v="Energía electrica deficiente / se va a cada rato la luz y hay que tener generadores de energia para la industria atunera MANTA / JARAMIJÓ / MONTECRISTI"/>
    <s v="Mejorar"/>
    <m/>
    <s v="la calidad de la energía electrica para el sector atunero industrial"/>
    <s v="con nueva plataforma de electrificación  (subestación, cableado, etc)"/>
    <s v="Infraestructura"/>
    <s v="Empresa Grande"/>
    <s v="Fomento de la producción nacional"/>
    <s v="Ministerio de Electricidad y Energía Renovable"/>
    <s v="CNEL y empresas electricas del país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80">
  <r>
    <x v="0"/>
    <x v="0"/>
    <s v="Mercado"/>
    <s v="Mercado"/>
    <s v="Sobreproducción de productos tradicionales agrícolas y lácteos"/>
    <s v="Incentivar"/>
    <x v="0"/>
    <x v="0"/>
    <x v="0"/>
    <x v="0"/>
    <s v="Microempresa"/>
    <x v="0"/>
    <s v="MAG"/>
    <s v="INIAP, UPEC, Empresas Privadas"/>
    <x v="0"/>
  </r>
  <r>
    <x v="0"/>
    <x v="0"/>
    <s v="Proceso"/>
    <s v="Proceso"/>
    <s v="Falta de seguimiento a pequeños emprendedores"/>
    <s v="Fomentar"/>
    <x v="1"/>
    <x v="1"/>
    <x v="1"/>
    <x v="1"/>
    <s v="Artesano"/>
    <x v="1"/>
    <s v="MIPRO"/>
    <s v="SUPERINTEDENCIA DEL CONTROL DE MERCADOS"/>
    <x v="0"/>
  </r>
  <r>
    <x v="0"/>
    <x v="0"/>
    <s v="Mercado"/>
    <s v="Mercado"/>
    <s v="Bajos precios de productos agrícolas y ganaderos"/>
    <s v="Crear"/>
    <x v="2"/>
    <x v="2"/>
    <x v="2"/>
    <x v="0"/>
    <s v="Microempresa"/>
    <x v="1"/>
    <s v="MIPRO"/>
    <s v="MAG, UPEC"/>
    <x v="0"/>
  </r>
  <r>
    <x v="0"/>
    <x v="0"/>
    <s v="Proceso"/>
    <s v="Proceso"/>
    <s v="Dificultad en la reactivación de la empresa NUTRI PAPA"/>
    <s v="Establecer "/>
    <x v="3"/>
    <x v="3"/>
    <x v="3"/>
    <x v="1"/>
    <s v="Empresa Pequeña"/>
    <x v="2"/>
    <s v="SUPERINTENDENCIA DE COMPANIAS"/>
    <s v="MIPRO"/>
    <x v="1"/>
  </r>
  <r>
    <x v="0"/>
    <x v="0"/>
    <s v="Insumos"/>
    <s v="Insumo"/>
    <s v="Escasa producción de productos orgánicos"/>
    <s v="Crear"/>
    <x v="2"/>
    <x v="4"/>
    <x v="4"/>
    <x v="2"/>
    <s v="Microempresa"/>
    <x v="0"/>
    <s v="MAG"/>
    <s v="INIAP, UPEC, MIPRO"/>
    <x v="0"/>
  </r>
  <r>
    <x v="0"/>
    <x v="0"/>
    <s v="Mercado"/>
    <s v="Mercado"/>
    <s v="Escasa promoción de productos locales"/>
    <s v="Establecer"/>
    <x v="3"/>
    <x v="5"/>
    <x v="5"/>
    <x v="3"/>
    <s v="Microempresa"/>
    <x v="3"/>
    <s v="GADS PARROQUIALES"/>
    <s v="UPEC, MIPRO, MICROEMPRESAS"/>
    <x v="0"/>
  </r>
  <r>
    <x v="0"/>
    <x v="1"/>
    <s v="Proceso"/>
    <s v="Proceso"/>
    <s v="Falta de asesoramiento en la elaboración de proyectos macro turísticos."/>
    <s v="Articular"/>
    <x v="4"/>
    <x v="6"/>
    <x v="6"/>
    <x v="0"/>
    <s v="Empresa Pequeña"/>
    <x v="4"/>
    <s v="Academia "/>
    <s v="Ministerio de Turismo"/>
    <x v="1"/>
  </r>
  <r>
    <x v="0"/>
    <x v="1"/>
    <s v="Productivo"/>
    <s v="Proceso"/>
    <s v="Baja promoción turística"/>
    <s v="Crear"/>
    <x v="2"/>
    <x v="7"/>
    <x v="7"/>
    <x v="4"/>
    <s v="Microempresa"/>
    <x v="3"/>
    <s v="Academia "/>
    <s v="Ministerio de Turismo"/>
    <x v="0"/>
  </r>
  <r>
    <x v="0"/>
    <x v="2"/>
    <s v="Proceso"/>
    <s v="Proceso"/>
    <s v="Suspensión de vuelos comerciales hacia la provincia de Carchi"/>
    <s v="Reactivar"/>
    <x v="5"/>
    <x v="8"/>
    <x v="8"/>
    <x v="5"/>
    <s v="Comité Cívico para la Reactivación Económica del Carchi"/>
    <x v="3"/>
    <s v="Aviacion Civil/ Gobernación "/>
    <s v="Gobierno provincial"/>
    <x v="2"/>
  </r>
  <r>
    <x v="0"/>
    <x v="2"/>
    <s v="Proceso"/>
    <s v="Proceso"/>
    <s v="Existe demanda instisfecha en cuánto a establecer un lugar de descarga de productos "/>
    <s v="Establecer"/>
    <x v="3"/>
    <x v="9"/>
    <x v="9"/>
    <x v="6"/>
    <s v="Comité Cívico para la Reactivación Económica del Carchi"/>
    <x v="5"/>
    <s v="Gobernación/ MTOP/ Camara de Comercio"/>
    <s v="Gobierno provincial"/>
    <x v="2"/>
  </r>
  <r>
    <x v="0"/>
    <x v="3"/>
    <s v="Insumos"/>
    <s v="Insumo"/>
    <s v="Sobre endeudamiento de los productores"/>
    <s v="Reactivar"/>
    <x v="5"/>
    <x v="10"/>
    <x v="10"/>
    <x v="7"/>
    <s v="Empresa Grande"/>
    <x v="3"/>
    <s v="SRI"/>
    <m/>
    <x v="3"/>
  </r>
  <r>
    <x v="0"/>
    <x v="3"/>
    <s v="Proceso"/>
    <s v="Proceso"/>
    <s v="Excesiva oferta de mano de obra extranjera"/>
    <s v="Regular"/>
    <x v="6"/>
    <x v="11"/>
    <x v="11"/>
    <x v="8"/>
    <s v="EPS"/>
    <x v="1"/>
    <s v="Ministerio del Trabajo, Intendencia de Policia, Ministerios de Relaciones Labores, Migración."/>
    <s v="Gonierno Central, Asamblea Nacional"/>
    <x v="0"/>
  </r>
  <r>
    <x v="0"/>
    <x v="3"/>
    <s v="Mercado"/>
    <s v="Mercado"/>
    <s v="No se adquieren los productos de la provincia del Carchi, en los programas de Gobierno como: leche, fréjol, quinua, café, y demás productos procesados."/>
    <s v="Comprar"/>
    <x v="7"/>
    <x v="12"/>
    <x v="12"/>
    <x v="9"/>
    <s v="EPS"/>
    <x v="1"/>
    <s v="Ministerio de Educaicón , Ministerio de Inclusión Económica y Social."/>
    <s v="MAG, AGROCALIDAD ARCASA, MIRPO"/>
    <x v="0"/>
  </r>
  <r>
    <x v="0"/>
    <x v="3"/>
    <s v="Producto"/>
    <s v="Producto"/>
    <s v="Carencia en centros de acopio"/>
    <s v="Implementar"/>
    <x v="8"/>
    <x v="13"/>
    <x v="13"/>
    <x v="10"/>
    <s v="EPS"/>
    <x v="1"/>
    <s v="MAG Ministerio de Agricultura y Ganaderia."/>
    <m/>
    <x v="0"/>
  </r>
  <r>
    <x v="0"/>
    <x v="3"/>
    <s v="Producto"/>
    <s v="Producto"/>
    <s v="Inexistencia de estudios de mercado locales, provinciales, nacionales e internacionales de la producción existente y demanda internacional."/>
    <s v="Identificar"/>
    <x v="9"/>
    <x v="14"/>
    <x v="14"/>
    <x v="0"/>
    <s v="EPS"/>
    <x v="0"/>
    <s v="ProEcuador, Comercio Exterior, Prefectura de la Provincia del Carchi, Universidad Politécnica Estatal del Carchi."/>
    <s v="MAG_x000d_ACADEMIA_x000d_PRO ECUADOR"/>
    <x v="0"/>
  </r>
  <r>
    <x v="0"/>
    <x v="3"/>
    <s v="Mercado"/>
    <s v="Mercado"/>
    <s v="Baja promoción de productos locales"/>
    <s v="Establecer"/>
    <x v="3"/>
    <x v="5"/>
    <x v="5"/>
    <x v="3"/>
    <s v="EPS"/>
    <x v="1"/>
    <s v="MIPRO, Prefectura de la Provincia del Carchi, Academía (Universidad Politécnica Estatal del Carchi.)"/>
    <s v="pro Ecuador Comerdio Exterior "/>
    <x v="0"/>
  </r>
  <r>
    <x v="0"/>
    <x v="4"/>
    <s v="Proceso"/>
    <s v="Proceso"/>
    <s v="FALTA DE CONOCIMIENTO EN EL MANEJO DE LA PLATASFORMA DE COMPRAS PUBLICAS"/>
    <s v="REALIZAR"/>
    <x v="10"/>
    <x v="15"/>
    <x v="15"/>
    <x v="11"/>
    <s v="ARTESANO, MIPYMES, EPS"/>
    <x v="6"/>
    <s v="SERCOP"/>
    <s v="MIPRO"/>
    <x v="0"/>
  </r>
  <r>
    <x v="0"/>
    <x v="4"/>
    <s v="Proceso"/>
    <s v="Proceso"/>
    <s v="DIFICULTAD EN TRAMITES PARA IMPORTACIÓN DE MAQUINARIA, ALTOS COSTOS EN LOS ARANCELES DE IMPORTACIÓN"/>
    <s v="GESTIONAR"/>
    <x v="11"/>
    <x v="16"/>
    <x v="16"/>
    <x v="12"/>
    <s v="ARTESANAL, MIPYMES, EPS"/>
    <x v="1"/>
    <s v="COMERCIO EXTERIOR, ADUANA"/>
    <s v="MIPRO, PROECUADOR"/>
    <x v="0"/>
  </r>
  <r>
    <x v="1"/>
    <x v="5"/>
    <s v="Proveedores"/>
    <s v="Proveedores"/>
    <s v="Los laboratorios de producciòn de larvas no entregan una larva adecuada para la actividad camaronera, pues la misma tiene un alto indice de mortalidad debido a la baja calidad de la larva y los laboratorios no cumplen los procedimientos establecidos en la normativa, lo que genera perdidas, escasez de larvas de calidad y un alto costo durante el proceso productivo."/>
    <s v="Socializar "/>
    <x v="12"/>
    <x v="17"/>
    <x v="17"/>
    <x v="3"/>
    <s v="Empresa Pequeña"/>
    <x v="1"/>
    <s v="MINISTERIO DE ACUACULTURA "/>
    <s v="CAMARA DE PRODUCTORES DE EL ORO, CAMARA NACIONAL DE ACUACULTURA"/>
    <x v="1"/>
  </r>
  <r>
    <x v="1"/>
    <x v="5"/>
    <s v="Proveedores"/>
    <s v="Proveedores"/>
    <s v="Los laboratorios de producciòn de larvas no entregan una larva adecuada para la actividad camaronera, pues la misma tiene un alto indice de mortalidad debido a la baja calidad de la larva y los laboratorios no cumplen los procedimientos establecidos en la normativa, lo que genera perdidas, escasez de larvas de calidad y un alto costo durante el proceso productivo."/>
    <s v="Regular y controlar"/>
    <x v="6"/>
    <x v="18"/>
    <x v="18"/>
    <x v="13"/>
    <s v="Empresa Mediana"/>
    <x v="0"/>
    <s v="MINISTERIO DE ACUACULTURA "/>
    <s v="Instituto Nacional de Pesca"/>
    <x v="4"/>
  </r>
  <r>
    <x v="1"/>
    <x v="5"/>
    <s v="Proceso"/>
    <s v="Proceso"/>
    <s v="Los laboratorios de producciòn de larvas no entregan una larva adecuada para la actividad camaronera, pues la misma tiene un alto indice de mortalidad debido a la baja calidad de la larva y los laboratorios no cumplen los procedimientos establecidos en la normativa, lo que genera perdidas, escasez de larvas de calidad y un alto costo durante el proceso productivo."/>
    <s v="Generar"/>
    <x v="13"/>
    <x v="19"/>
    <x v="19"/>
    <x v="4"/>
    <s v="Empresa Pequeña"/>
    <x v="1"/>
    <s v="Instituto Nacional de Pesca"/>
    <s v="UTMACH - Universidad Técnica de Machala"/>
    <x v="1"/>
  </r>
  <r>
    <x v="1"/>
    <x v="5"/>
    <s v="Proceso"/>
    <s v="Proceso"/>
    <s v="Los laboratorios de producciòn de larvas no entregan una larva adecuada para la actividad camaronera, pues la misma tiene un alto indice de mortalidad debido a la baja calidad de la larva y los laboratorios no cumplen los procedimientos establecidos en la normativa, lo que genera perdidas, escasez de larvas de calidad y un alto costo durante el proceso productivo."/>
    <s v="Socializar "/>
    <x v="12"/>
    <x v="20"/>
    <x v="20"/>
    <x v="4"/>
    <s v="Empresa Pequeña"/>
    <x v="1"/>
    <s v="Instituto Nacional de Pesca"/>
    <s v="UTMACH - Universidad Técnica de Machala"/>
    <x v="1"/>
  </r>
  <r>
    <x v="1"/>
    <x v="5"/>
    <s v="Insumos"/>
    <s v="Insumo"/>
    <s v="La acuacultura tiene mucha dependencia del uso de combustible, y por ser El Oro zona de frontera, los volumenes de combustible son limitados o inadecuados a las necesidades de la tecnologìa actual del acuacultor."/>
    <s v="Socializar y mejorar "/>
    <x v="12"/>
    <x v="21"/>
    <x v="21"/>
    <x v="14"/>
    <s v="Empresa Mediana"/>
    <x v="6"/>
    <s v="ARCH"/>
    <s v="MINISTERIO DE ACUACULTURA "/>
    <x v="4"/>
  </r>
  <r>
    <x v="1"/>
    <x v="5"/>
    <s v="Proceso"/>
    <s v="Proceso"/>
    <s v="La acuacultura tiene mucha dependencia del uso de combustible, y por ser El Oro zona de frontera, los volumenes de combustible son limitados o inadecuados a las necesidades de la tecnologìa actual del acuacultor."/>
    <s v="Invertir "/>
    <x v="14"/>
    <x v="22"/>
    <x v="22"/>
    <x v="15"/>
    <s v="Empresa Pequeña"/>
    <x v="0"/>
    <s v="MINISTERIO DE ENERGIA"/>
    <s v="ACUACULTURA"/>
    <x v="1"/>
  </r>
  <r>
    <x v="1"/>
    <x v="5"/>
    <s v="Proveedores"/>
    <s v="Proveedores"/>
    <s v="Falta de Seguridad para el sector acuacultor por altos índices de robo de camarón "/>
    <s v="Articular"/>
    <x v="4"/>
    <x v="23"/>
    <x v="23"/>
    <x v="16"/>
    <s v="EPS"/>
    <x v="7"/>
    <s v="MINISTERIO DEL INTERIOR"/>
    <s v="MINISTERIO COORDINADOR DE SEGURIDAD"/>
    <x v="0"/>
  </r>
  <r>
    <x v="1"/>
    <x v="5"/>
    <s v="Proceso"/>
    <s v="Proceso"/>
    <s v="Falta de Seguridad para el sector acuacultor por  altos indices de robo de camaron "/>
    <s v="Dotar"/>
    <x v="15"/>
    <x v="24"/>
    <x v="24"/>
    <x v="3"/>
    <s v="EPS"/>
    <x v="7"/>
    <s v="MINISTERIO COORDINADOR DE SEGURIDAD"/>
    <s v="MINISTERIO DEL INTERIOR"/>
    <x v="0"/>
  </r>
  <r>
    <x v="1"/>
    <x v="5"/>
    <s v="Producto"/>
    <s v="Producto"/>
    <s v="Falta de Seguridad para el sector acuacultor por  altos indices de robo de camaron "/>
    <s v="Controlar "/>
    <x v="16"/>
    <x v="25"/>
    <x v="25"/>
    <x v="13"/>
    <s v="EPS"/>
    <x v="7"/>
    <s v="MINISTERIO COORDINADOR DE SEGURIDAD"/>
    <s v="MINISTERIO DEL INTERIOR"/>
    <x v="0"/>
  </r>
  <r>
    <x v="1"/>
    <x v="5"/>
    <s v="Proceso"/>
    <s v="Proceso"/>
    <s v="La provincia es altamente productiva y potencial en pesca artesanal, sin embargo no cuenta con procesos adecuados de procesamiento."/>
    <s v="Implementar"/>
    <x v="8"/>
    <x v="26"/>
    <x v="26"/>
    <x v="0"/>
    <s v="EPS"/>
    <x v="1"/>
    <s v="MINISTERIO DE INDUSTRIAS Y PRODUCTIVIDAD"/>
    <s v="UOPPAO"/>
    <x v="0"/>
  </r>
  <r>
    <x v="1"/>
    <x v="0"/>
    <s v="Proveedores"/>
    <s v="Proveedores"/>
    <s v="Demasiada tramitología en los servicios del gobierno nacional y local para la obtención de permisos "/>
    <s v="Desarrollar"/>
    <x v="17"/>
    <x v="27"/>
    <x v="27"/>
    <x v="4"/>
    <s v="Empresa Pequeña"/>
    <x v="2"/>
    <s v="Instituciones públicas"/>
    <s v="Artesanos, emprendedores"/>
    <x v="1"/>
  </r>
  <r>
    <x v="1"/>
    <x v="0"/>
    <s v="Proceso"/>
    <s v="Proceso"/>
    <s v="Producciòn Ineficiente con problemas de cubrir demanda solicitada, ademas productos de baja calidad."/>
    <s v="Generar"/>
    <x v="13"/>
    <x v="28"/>
    <x v="28"/>
    <x v="4"/>
    <s v="Artesano"/>
    <x v="1"/>
    <s v="UTMACH,MAG, MIPRO,GADPEO"/>
    <s v="Artesanos, emprendedores"/>
    <x v="0"/>
  </r>
  <r>
    <x v="1"/>
    <x v="0"/>
    <s v="Mercado"/>
    <s v="Mercado"/>
    <s v="Control de precios referenciales, Control de mercado final, contrabando "/>
    <s v="Controlar"/>
    <x v="16"/>
    <x v="29"/>
    <x v="29"/>
    <x v="17"/>
    <s v="Artesano"/>
    <x v="7"/>
    <s v="Superintendecia de poder y control de mercado, instituciones según competencias. "/>
    <s v="Artesanos, emprendedores"/>
    <x v="0"/>
  </r>
  <r>
    <x v="1"/>
    <x v="0"/>
    <s v="Insumos"/>
    <s v="Insumo"/>
    <s v="Financiamiento inaccesible para la obtenciòn de maquinarias "/>
    <s v="Crear, Establecer "/>
    <x v="2"/>
    <x v="30"/>
    <x v="30"/>
    <x v="6"/>
    <s v="Artesano"/>
    <x v="8"/>
    <s v="Ban ecuador , banca privada"/>
    <s v="Artesanos, emprendedores"/>
    <x v="0"/>
  </r>
  <r>
    <x v="1"/>
    <x v="3"/>
    <s v="Producto"/>
    <s v="Producto"/>
    <s v="ACCESIBILIDAD DE CRÉDITOS"/>
    <s v="ACCEDER"/>
    <x v="18"/>
    <x v="31"/>
    <x v="31"/>
    <x v="6"/>
    <s v="Empresa Pequeña"/>
    <x v="8"/>
    <s v="CFN, BANCA PRIVADA, FUNDACIONES EN EL EXTERIOR, CREACIÓN DEL BANCO POPULAR"/>
    <m/>
    <x v="1"/>
  </r>
  <r>
    <x v="1"/>
    <x v="3"/>
    <s v="Proceso"/>
    <s v="Proceso"/>
    <s v="NO HAY LEVANTAMIENTO DE PROCESOS- TRAMITOLOGÍA"/>
    <s v="REALIZAR"/>
    <x v="10"/>
    <x v="32"/>
    <x v="32"/>
    <x v="15"/>
    <s v="Empresa Pequeña"/>
    <x v="2"/>
    <s v="MIPRO "/>
    <s v="INSTITUCIONES PÚBLICAS Y PRIVADAS"/>
    <x v="1"/>
  </r>
  <r>
    <x v="1"/>
    <x v="3"/>
    <s v="Mercado"/>
    <s v="Mercado"/>
    <s v="NO HAY INTELIGENCIA DE MERCADOS"/>
    <s v="CAPACITAR"/>
    <x v="19"/>
    <x v="33"/>
    <x v="33"/>
    <x v="1"/>
    <s v="Artesano"/>
    <x v="9"/>
    <s v="OFICINAS COMERCIALES PROECUADOR"/>
    <s v="MIPRO, ACADEMIA, CAMARA DE COMERCIO, GOBIERNO LOCAL"/>
    <x v="0"/>
  </r>
  <r>
    <x v="1"/>
    <x v="3"/>
    <s v="Insumos"/>
    <s v="Insumo"/>
    <s v="NO HAY INTELIGENCIA DE MERCADOS"/>
    <s v="CAPACITAR "/>
    <x v="19"/>
    <x v="34"/>
    <x v="33"/>
    <x v="3"/>
    <s v="Artesano"/>
    <x v="9"/>
    <s v="OFICINAS COMERCIALES PROECUADOR"/>
    <s v="MIPRO, ACADEMIA, CAMARA DE COMERCIO, GOBIERNO LOCAL"/>
    <x v="0"/>
  </r>
  <r>
    <x v="1"/>
    <x v="4"/>
    <s v="Insumos"/>
    <s v="Insumo"/>
    <s v="Demasiada tramitología para acceder a créditos en instituciones funancieras públicas"/>
    <s v="Disminuir "/>
    <x v="20"/>
    <x v="35"/>
    <x v="34"/>
    <x v="18"/>
    <s v="Empresa Pequeña"/>
    <x v="8"/>
    <s v="CFN"/>
    <s v="Sector Industrial"/>
    <x v="1"/>
  </r>
  <r>
    <x v="1"/>
    <x v="4"/>
    <s v="Insumos"/>
    <s v="Insumo"/>
    <s v="Demasiada tramitología y altos costos para obtener permisos de funcionamiento"/>
    <s v="Estandarizar"/>
    <x v="21"/>
    <x v="36"/>
    <x v="35"/>
    <x v="18"/>
    <s v="Empresa Pequeña"/>
    <x v="2"/>
    <s v="MAE, ARCOM, ARCSA, GAD"/>
    <s v="Sector Industrial"/>
    <x v="1"/>
  </r>
  <r>
    <x v="1"/>
    <x v="4"/>
    <s v="Insumos"/>
    <s v="Insumo"/>
    <s v="Demasiada tramitología y altos costos para obtener permisos de funcionamiento"/>
    <s v="Especializar"/>
    <x v="22"/>
    <x v="37"/>
    <x v="36"/>
    <x v="18"/>
    <s v="Empresa Pequeña"/>
    <x v="2"/>
    <s v="MAE, ARCOM, ARCSA, GAD"/>
    <s v="Sector Industrial"/>
    <x v="1"/>
  </r>
  <r>
    <x v="1"/>
    <x v="4"/>
    <s v="Insumos"/>
    <s v="Insumo"/>
    <s v="Demasiada tramitología y altos costos para obtener permisos de funcionamiento"/>
    <s v="Optimizar "/>
    <x v="23"/>
    <x v="36"/>
    <x v="37"/>
    <x v="18"/>
    <s v="Empresa Pequeña"/>
    <x v="2"/>
    <s v="MAE, ARCOM, ARCSA, GAD"/>
    <s v="Sector Industrial"/>
    <x v="1"/>
  </r>
  <r>
    <x v="1"/>
    <x v="4"/>
    <s v="Insumos"/>
    <s v="Insumo"/>
    <s v="Demasiada tramitología y altos costos para obtener permisos de funcionamiento"/>
    <s v="Ofrecer"/>
    <x v="24"/>
    <x v="38"/>
    <x v="38"/>
    <x v="18"/>
    <s v="Empresa Pequeña"/>
    <x v="2"/>
    <s v="MAE, ARCOM, ARCSA, GAD"/>
    <s v="Sector Industrial"/>
    <x v="1"/>
  </r>
  <r>
    <x v="1"/>
    <x v="4"/>
    <s v="Insumos"/>
    <s v="Insumo"/>
    <s v="Falta de comunicación entre el sector industrial y académico"/>
    <s v="Articular, Cooperar"/>
    <x v="4"/>
    <x v="39"/>
    <x v="39"/>
    <x v="16"/>
    <s v="Empresa Pequeña"/>
    <x v="3"/>
    <s v="UTMACH, INDUSTRIAL"/>
    <s v="Sector Industrial"/>
    <x v="1"/>
  </r>
  <r>
    <x v="1"/>
    <x v="4"/>
    <s v="Producto"/>
    <s v="Producto"/>
    <s v="No existen laboratorios acreditados en el Ecuador"/>
    <s v="Implementar "/>
    <x v="8"/>
    <x v="40"/>
    <x v="40"/>
    <x v="0"/>
    <s v="Empresa Pequeña"/>
    <x v="5"/>
    <s v="INEN, ARCSA"/>
    <s v="Sector Industrial"/>
    <x v="1"/>
  </r>
  <r>
    <x v="1"/>
    <x v="2"/>
    <s v="Insumos"/>
    <s v="Insumo"/>
    <s v=" Congestión vehicular en el tramo la Y del Cambio y Rio 7"/>
    <s v="Gestionar "/>
    <x v="11"/>
    <x v="41"/>
    <x v="41"/>
    <x v="0"/>
    <s v="Empresa Grande  "/>
    <x v="3"/>
    <s v="Gobernación "/>
    <s v="MTOP, GAD PRONVICIAL, CAMARAS DE PRODUCCION "/>
    <x v="3"/>
  </r>
  <r>
    <x v="1"/>
    <x v="2"/>
    <s v="Proceso"/>
    <s v="Proceso"/>
    <s v=" Congestión vehicular en el tramo la Y del Cambio y Rio 7"/>
    <s v="Articular"/>
    <x v="4"/>
    <x v="42"/>
    <x v="42"/>
    <x v="0"/>
    <s v="Empresa Grande  "/>
    <x v="3"/>
    <s v="Gobernación "/>
    <s v="MTOP, GAD PRONVICIAL, CAMARAS DE PRODUCCION "/>
    <x v="3"/>
  </r>
  <r>
    <x v="1"/>
    <x v="2"/>
    <s v="Proceso"/>
    <s v="Proceso"/>
    <s v=" Congestión vehicular en el tramo la Y del Cambio y Rio 7"/>
    <s v="Generar"/>
    <x v="13"/>
    <x v="43"/>
    <x v="43"/>
    <x v="0"/>
    <s v="Empresa Grande  "/>
    <x v="3"/>
    <s v="Gobernación "/>
    <s v="MTOP, GAD PRONVICIAL, CAMARAS DE PRODUCCION "/>
    <x v="3"/>
  </r>
  <r>
    <x v="1"/>
    <x v="2"/>
    <s v="Producto"/>
    <s v="Producto"/>
    <s v="Deficiencia en la demanda de usuario "/>
    <s v="Proponer "/>
    <x v="25"/>
    <x v="44"/>
    <x v="44"/>
    <x v="15"/>
    <s v="Empresa Grande  "/>
    <x v="0"/>
    <s v="MIPRO"/>
    <s v="Gobernacion GAD de Santa Rosa"/>
    <x v="3"/>
  </r>
  <r>
    <x v="1"/>
    <x v="2"/>
    <s v="Mercado"/>
    <s v="Mercado"/>
    <s v="Elevados costos por los servicos portuarios "/>
    <s v="Revisar"/>
    <x v="26"/>
    <x v="45"/>
    <x v="45"/>
    <x v="19"/>
    <s v="Empresa Grande  "/>
    <x v="6"/>
    <s v="MTOP"/>
    <s v="CONTRALORIA, MIPRO , GADs y Sector Productivo "/>
    <x v="3"/>
  </r>
  <r>
    <x v="1"/>
    <x v="1"/>
    <s v="Mercado"/>
    <s v="Mercado"/>
    <s v="Inexistencia de una cultura turística "/>
    <s v="Realizar "/>
    <x v="10"/>
    <x v="46"/>
    <x v="46"/>
    <x v="1"/>
    <s v="Empresa Pequeña"/>
    <x v="10"/>
    <s v="GAD, Academia, Operadores turísticos, inversionistas, cámara de turismo, MINTUR, Prefectura"/>
    <s v="GAD, Academia, Operadores turísticos, inversionistas, cámara de turismo, MINTUR, Prefectura"/>
    <x v="1"/>
  </r>
  <r>
    <x v="1"/>
    <x v="1"/>
    <s v="Mercado"/>
    <s v="Mercado"/>
    <s v="Inexistencia de una cultura turística "/>
    <s v="Realizar "/>
    <x v="10"/>
    <x v="47"/>
    <x v="47"/>
    <x v="1"/>
    <s v="Empresa Pequeña"/>
    <x v="1"/>
    <s v="GAD, Academia, Operadores turísticos, inversionistas, cámara de turismo, MINTUR, Prefectura"/>
    <s v="GAD, Academia, Operadores turísticos, inversionistas, cámara de turismo, MINTUR, Prefectura"/>
    <x v="1"/>
  </r>
  <r>
    <x v="1"/>
    <x v="1"/>
    <s v="Insumos"/>
    <s v="Insumo"/>
    <s v="Falta de inversión en gestión de recursos naturales"/>
    <s v="Aplicar"/>
    <x v="27"/>
    <x v="48"/>
    <x v="48"/>
    <x v="20"/>
    <s v="Empresa Pequeña"/>
    <x v="11"/>
    <s v="Ministerio del Ambiente, GAD"/>
    <s v="MINTUR"/>
    <x v="1"/>
  </r>
  <r>
    <x v="1"/>
    <x v="1"/>
    <s v="Insumos"/>
    <s v="Insumo"/>
    <s v="Falta de caracterización y jerarquización de los sitios turísticos"/>
    <s v="Crear"/>
    <x v="2"/>
    <x v="49"/>
    <x v="49"/>
    <x v="21"/>
    <s v="Empresa Pequeña"/>
    <x v="9"/>
    <s v="MINTUR, GAD, Academia"/>
    <s v="MINTUR, GAD, Academia"/>
    <x v="1"/>
  </r>
  <r>
    <x v="1"/>
    <x v="1"/>
    <s v="Insumos"/>
    <s v="Insumo"/>
    <s v="Falta de vinculación de las comunidades con la actividad turística"/>
    <s v="Generar"/>
    <x v="13"/>
    <x v="50"/>
    <x v="50"/>
    <x v="1"/>
    <s v="Empresa Pequeña"/>
    <x v="5"/>
    <s v="GAD, Academia, MINTUR, Cámara de Turismo"/>
    <s v="Comunidad"/>
    <x v="1"/>
  </r>
  <r>
    <x v="1"/>
    <x v="1"/>
    <s v="Producto"/>
    <s v="Producto"/>
    <s v="Falta de rutas turísticas establecidas "/>
    <s v="Diseñar y planificar "/>
    <x v="28"/>
    <x v="51"/>
    <x v="51"/>
    <x v="10"/>
    <s v="Empresa Pequeña"/>
    <x v="1"/>
    <s v="GAD, Operadores turísticos, Academia, Cámara de Turismo, MINTUR"/>
    <s v="GAD, Operadores turísticos, Academia, Cámara de Turismo, MINTUR"/>
    <x v="1"/>
  </r>
  <r>
    <x v="1"/>
    <x v="1"/>
    <s v="Mercado"/>
    <s v="Mercado"/>
    <s v="Falta de la inclusión de sistemas operativos software aplicado al turismo"/>
    <s v="Diseñar"/>
    <x v="28"/>
    <x v="52"/>
    <x v="52"/>
    <x v="21"/>
    <s v="Empresa Pequeña"/>
    <x v="9"/>
    <s v="Academia, GAD, Cámara de turismo"/>
    <s v="Comunidad"/>
    <x v="1"/>
  </r>
  <r>
    <x v="1"/>
    <x v="1"/>
    <s v="Producto"/>
    <s v="Producto"/>
    <s v="Falta de una marca turística que identifique a la provincia de El Oro"/>
    <s v="Aplicar"/>
    <x v="27"/>
    <x v="53"/>
    <x v="53"/>
    <x v="2"/>
    <s v="Empresa Pequeña"/>
    <x v="9"/>
    <s v="Cámara de turismo, Prefectura"/>
    <s v="Comunidad"/>
    <x v="1"/>
  </r>
  <r>
    <x v="1"/>
    <x v="1"/>
    <s v="Producto"/>
    <s v="Producto"/>
    <s v="Falta de una marca turística que identifique a la provincia de El Oro"/>
    <s v="Diseñar"/>
    <x v="28"/>
    <x v="54"/>
    <x v="54"/>
    <x v="2"/>
    <s v="Empresa Pequeña"/>
    <x v="9"/>
    <s v="Cámara de turismo, Prefectura"/>
    <s v="Comunidad"/>
    <x v="1"/>
  </r>
  <r>
    <x v="2"/>
    <x v="0"/>
    <s v="Proveedores"/>
    <s v="Proveedores"/>
    <s v="DEFICIENTE CALIDAD DE SERVICIO DE AGUA"/>
    <s v="IMPLEMENTAR"/>
    <x v="8"/>
    <x v="55"/>
    <x v="55"/>
    <x v="10"/>
    <s v="Microempresa"/>
    <x v="1"/>
    <s v="GAD PROVINCIAL"/>
    <s v="SENAGUA"/>
    <x v="0"/>
  </r>
  <r>
    <x v="2"/>
    <x v="0"/>
    <s v="Proveedores"/>
    <s v="Proveedores"/>
    <s v="DEFICIENTE CALIDAD DE INFRAESTRUCTURA DE VIALIDAD"/>
    <s v="MANTENER "/>
    <x v="29"/>
    <x v="56"/>
    <x v="56"/>
    <x v="10"/>
    <s v="Microempresa"/>
    <x v="12"/>
    <s v="MTOP"/>
    <s v="GAD PROVINCIAL"/>
    <x v="0"/>
  </r>
  <r>
    <x v="2"/>
    <x v="0"/>
    <s v="Proveedores"/>
    <s v="Proveedores"/>
    <s v="DEFICIENTE CALIDAD DE SERVICIOS DE ENERGÍA ELÉCTRICA "/>
    <s v="MEJORAR"/>
    <x v="30"/>
    <x v="57"/>
    <x v="57"/>
    <x v="10"/>
    <s v="Microempresa"/>
    <x v="1"/>
    <s v="MEER"/>
    <s v="MIPRO "/>
    <x v="0"/>
  </r>
  <r>
    <x v="2"/>
    <x v="0"/>
    <s v="Proveedores"/>
    <s v="Proveedores"/>
    <s v="ALTOS COSTOS DE ENERGÍA ELECTRICA PARA EMPRESAS"/>
    <s v="DISMINUIR"/>
    <x v="20"/>
    <x v="58"/>
    <x v="58"/>
    <x v="10"/>
    <s v="Microempresa"/>
    <x v="1"/>
    <s v="MEER"/>
    <s v="MIPRO "/>
    <x v="0"/>
  </r>
  <r>
    <x v="2"/>
    <x v="0"/>
    <s v="Proveedores"/>
    <s v="Proveedores"/>
    <s v="LOS TRÁMITES Y LOS REQUISITOS SON EXCESIVOS PARA OBTENCIÓN DE CREDITOS "/>
    <s v="DIFUNDIR "/>
    <x v="31"/>
    <x v="59"/>
    <x v="59"/>
    <x v="6"/>
    <s v="EPS"/>
    <x v="8"/>
    <s v="CFN"/>
    <s v="BANECUADOR, BANCO PACÍFICO"/>
    <x v="0"/>
  </r>
  <r>
    <x v="2"/>
    <x v="0"/>
    <s v="INSUMOS "/>
    <s v="Insumo"/>
    <s v="DEBIL INVOLUCRAMIENTO DE LA ACADEMIA EN LA TRANSFORMACIÓN DE MATERIA PRIMA "/>
    <s v="DIFUNDIR  "/>
    <x v="31"/>
    <x v="60"/>
    <x v="60"/>
    <x v="6"/>
    <s v="Empresa Pequeña"/>
    <x v="3"/>
    <s v="MIPRO "/>
    <s v="INSTITUCIONES ACADÈMICAS PÙBLICO -PRIVADA"/>
    <x v="1"/>
  </r>
  <r>
    <x v="2"/>
    <x v="0"/>
    <s v="Mercado"/>
    <s v="Mercado"/>
    <s v="FALTA DE CONTROL DE CONTRABANDO DE PRODUCTOS BÁSICOS "/>
    <s v="CONTROLAR"/>
    <x v="16"/>
    <x v="61"/>
    <x v="61"/>
    <x v="18"/>
    <s v="Empresa Pequeña"/>
    <x v="6"/>
    <s v="SENAE"/>
    <s v="AGROCALIDAD"/>
    <x v="1"/>
  </r>
  <r>
    <x v="2"/>
    <x v="0"/>
    <s v="Mercado"/>
    <s v="Mercado"/>
    <s v="FALTA DE CONTROL DE CONTRABANDO DE PRODUCTOS BÁSICOS "/>
    <s v="ESTABLECER "/>
    <x v="3"/>
    <x v="62"/>
    <x v="62"/>
    <x v="22"/>
    <s v="Empresa Pequeña"/>
    <x v="10"/>
    <s v="MAG"/>
    <s v="SECOM"/>
    <x v="1"/>
  </r>
  <r>
    <x v="2"/>
    <x v="0"/>
    <s v="PROCESO "/>
    <s v="Proceso"/>
    <s v="INEFICIENTE RETORNO DE CAPITAL A LOS CREDITOS OTROGADOS "/>
    <s v="CAPACITAR "/>
    <x v="19"/>
    <x v="63"/>
    <x v="63"/>
    <x v="1"/>
    <s v="EPS"/>
    <x v="8"/>
    <s v="MIPRO "/>
    <s v="BANECUADOR, CFN, IEPS"/>
    <x v="0"/>
  </r>
  <r>
    <x v="2"/>
    <x v="0"/>
    <s v="PROCESO "/>
    <s v="Proceso"/>
    <s v="NO SE PUEDE ACCEDER A NUEVOS MERCADOS POR FALTA DE CONTROL EN TRAZABILIDAD DEL PRODUCTO "/>
    <s v="CAPACITAR "/>
    <x v="19"/>
    <x v="63"/>
    <x v="64"/>
    <x v="1"/>
    <s v="EPS"/>
    <x v="1"/>
    <s v="MAG"/>
    <s v="AGROCALIDAD, ARCSA"/>
    <x v="0"/>
  </r>
  <r>
    <x v="2"/>
    <x v="0"/>
    <s v="Proceso"/>
    <s v="Proceso"/>
    <s v="DESCONOCIMIENTO DE NORMATIVA DE PROCESOS AGROINDUSTRIALES POR PARTE DE LA ACADEMIA Y PROFESIONALES "/>
    <s v="CAPACITAR "/>
    <x v="19"/>
    <x v="64"/>
    <x v="65"/>
    <x v="1"/>
    <s v="Empresa Pequeña"/>
    <x v="1"/>
    <s v="MIPRO "/>
    <s v="AGROCALIDAD, ARCSA, INEN"/>
    <x v="1"/>
  </r>
  <r>
    <x v="2"/>
    <x v="0"/>
    <s v="Mercado"/>
    <s v="Mercado"/>
    <s v="DESVALORACIÓN DE PRODUCTOS ANDINOS SUBCEPTIBLES DE CONSUMO INTERNO Y EXPORTACION"/>
    <s v="DESARROLLAR "/>
    <x v="17"/>
    <x v="65"/>
    <x v="66"/>
    <x v="0"/>
    <s v="Microempresa"/>
    <x v="10"/>
    <s v="MAG"/>
    <s v="MSP, SECOM"/>
    <x v="0"/>
  </r>
  <r>
    <x v="2"/>
    <x v="0"/>
    <s v="Mercado"/>
    <s v="Mercado"/>
    <s v="FOMENTO DE CONSUMO INADECUADO A TRAVEZ DE LOS MEDIOS DE COMUNICACIÓN "/>
    <s v="DESARROLLAR "/>
    <x v="17"/>
    <x v="65"/>
    <x v="67"/>
    <x v="0"/>
    <s v="Empresa Pequeña"/>
    <x v="10"/>
    <s v="MAG"/>
    <s v="MSP, SECOM"/>
    <x v="1"/>
  </r>
  <r>
    <x v="2"/>
    <x v="0"/>
    <s v="Mercado"/>
    <s v="Mercado"/>
    <s v="FALTA DE ESTANDARIZACIÓN DE PRECIOS A NIVEL NACIONAL "/>
    <s v="ESTABLECER"/>
    <x v="3"/>
    <x v="66"/>
    <x v="68"/>
    <x v="15"/>
    <s v="EPS"/>
    <x v="7"/>
    <s v="GAD`S "/>
    <s v="GOBIERNO CENTRAL "/>
    <x v="0"/>
  </r>
  <r>
    <x v="2"/>
    <x v="0"/>
    <s v="Producto"/>
    <s v="Producto"/>
    <s v="CONTAMINACION GENERADA POR EL NO TRATAMIENOT DE DESECHOS AGROINDUSTRIALES"/>
    <s v="UTILIZAR"/>
    <x v="32"/>
    <x v="67"/>
    <x v="69"/>
    <x v="0"/>
    <s v="Transversal"/>
    <x v="4"/>
    <s v="UNACH"/>
    <s v="MIPRO, ARCSA"/>
    <x v="5"/>
  </r>
  <r>
    <x v="2"/>
    <x v="3"/>
    <s v="Insumos"/>
    <s v="Insumo"/>
    <s v="FALTA DE LINEAS DE CRÉDITO ADECUADAS PARA ACTORES DE ECONOMIA POPULAR Y SOLIDARIA"/>
    <s v="GENERAR "/>
    <x v="13"/>
    <x v="68"/>
    <x v="70"/>
    <x v="6"/>
    <s v="EPS"/>
    <x v="8"/>
    <s v="SUPERINTENDENCIA DE BANCOS"/>
    <s v="CFN, BANECUADOR"/>
    <x v="0"/>
  </r>
  <r>
    <x v="2"/>
    <x v="3"/>
    <s v="Insumos"/>
    <s v="Insumo"/>
    <s v="TRAMITOLOGIA Y REQUISITOS PARA LA OBTENCIÓN DE CRÉDITOS ES LARGA Y COMPLICADA"/>
    <s v="DISMINUIR "/>
    <x v="20"/>
    <x v="69"/>
    <x v="71"/>
    <x v="0"/>
    <s v="EPS"/>
    <x v="2"/>
    <s v="SUPERINTENDENCIA DE BANCOS"/>
    <s v="CFN, BANECUADOR"/>
    <x v="0"/>
  </r>
  <r>
    <x v="2"/>
    <x v="3"/>
    <s v="Mercado"/>
    <s v="Mercado"/>
    <s v="LIMITADA PROTECCION A PRODUCTOS NACIONALES POR EL CONTRABANDO"/>
    <s v="CONTROLAR"/>
    <x v="16"/>
    <x v="70"/>
    <x v="72"/>
    <x v="15"/>
    <s v="EPS"/>
    <x v="1"/>
    <s v="SENAE"/>
    <s v="SRI, INTENDENCIAS"/>
    <x v="0"/>
  </r>
  <r>
    <x v="2"/>
    <x v="3"/>
    <s v="Producto"/>
    <s v="Producto"/>
    <s v="NO ACEPTACION DEL MERCADO DE PRODUCTOS NACIONALES POR BAJA CALIDAD"/>
    <s v="CAPACITAR"/>
    <x v="19"/>
    <x v="71"/>
    <x v="73"/>
    <x v="1"/>
    <s v="EPS"/>
    <x v="1"/>
    <s v="MIPRO"/>
    <s v="IEPS, INEN, ACADEMIA"/>
    <x v="0"/>
  </r>
  <r>
    <x v="2"/>
    <x v="3"/>
    <s v="Mercado"/>
    <s v="Mercado"/>
    <s v="FALTA DE TRANSPARENCIA EN LOS PROCESOS DE CONTRATACION PUBLICA, EXISTENCIA DE MONOPOLIOS"/>
    <s v="REVISAR"/>
    <x v="26"/>
    <x v="72"/>
    <x v="74"/>
    <x v="23"/>
    <s v="EPS"/>
    <x v="6"/>
    <s v="SERCOP"/>
    <s v="SCPM, IEPS, ORGANIZACIONES DE PRODUCTORES"/>
    <x v="0"/>
  </r>
  <r>
    <x v="2"/>
    <x v="3"/>
    <s v="Mercado"/>
    <s v="Mercado"/>
    <s v="EXISTENCIA DE CONCENTRACIÓN DE GANADORES EN PROCESOS DE COMPRA PÚBLICA"/>
    <s v="MEJORAR"/>
    <x v="30"/>
    <x v="73"/>
    <x v="75"/>
    <x v="23"/>
    <s v="EPS"/>
    <x v="2"/>
    <s v="SERCOP"/>
    <s v="SCPM"/>
    <x v="0"/>
  </r>
  <r>
    <x v="2"/>
    <x v="3"/>
    <s v="Mercado"/>
    <s v="Mercado"/>
    <s v="DEMORA DEL PAGO POR PARTE DE INSTITUCIONES PÚBLICAS"/>
    <s v="CONTROLAR"/>
    <x v="16"/>
    <x v="74"/>
    <x v="76"/>
    <x v="23"/>
    <s v="EPS"/>
    <x v="12"/>
    <s v="SERCOP"/>
    <m/>
    <x v="0"/>
  </r>
  <r>
    <x v="2"/>
    <x v="3"/>
    <s v="Mercado"/>
    <s v="Mercado"/>
    <s v="AUSENCIA DE ESPACIOS QUE PERMITAN LA LIBRE COMERCIALIZACION Y EXISTENCIA DE MONOPOLIOS"/>
    <s v="CONTROLAR"/>
    <x v="16"/>
    <x v="75"/>
    <x v="77"/>
    <x v="22"/>
    <s v="EPS"/>
    <x v="1"/>
    <s v="SCPM"/>
    <s v="SERCOP"/>
    <x v="0"/>
  </r>
  <r>
    <x v="2"/>
    <x v="3"/>
    <s v="Mercado"/>
    <s v="Mercado"/>
    <s v="AUSENCIA DE ESPACIOS QUE PERMITAN LA LIBRE COMERCIALIZACION Y EXISTENCIA DE MONOPOLIOS"/>
    <s v="GENERAR "/>
    <x v="13"/>
    <x v="76"/>
    <x v="78"/>
    <x v="10"/>
    <s v="EPS"/>
    <x v="1"/>
    <s v="SCPM"/>
    <s v="MIPRO, MAG, IEPS,  ORGANIZACIONES DE PRODUCTORES, GAD MUNICIPALES"/>
    <x v="0"/>
  </r>
  <r>
    <x v="2"/>
    <x v="3"/>
    <s v="Proceso"/>
    <s v="Proceso"/>
    <s v="COSTOS DE PRODUCCION AGRICOLA SUPERIOR A LOS INGRESOS POR VENTAS"/>
    <s v="FOMENTAR"/>
    <x v="1"/>
    <x v="77"/>
    <x v="79"/>
    <x v="1"/>
    <s v="EPS"/>
    <x v="1"/>
    <s v="MAG"/>
    <s v="INIAP, ACADEMIA, AGROCALIDAD"/>
    <x v="0"/>
  </r>
  <r>
    <x v="2"/>
    <x v="3"/>
    <s v="Mercado"/>
    <s v="Mercado"/>
    <s v="COSTOS DE PRODUCCION AGRICOLA SUPERIOR A LOS INGRESOS POR VENTAS"/>
    <s v="CONTROLAR"/>
    <x v="16"/>
    <x v="61"/>
    <x v="80"/>
    <x v="17"/>
    <s v="EPS"/>
    <x v="1"/>
    <s v="INTENDENCIAS"/>
    <s v="MAG"/>
    <x v="0"/>
  </r>
  <r>
    <x v="2"/>
    <x v="4"/>
    <s v="Proceso"/>
    <s v="Proceso"/>
    <s v="Falta de repuestos_x000d_Tecnología y comercialización_x000d_Precios más caros_x000d_Viviendas caras"/>
    <s v="Mejorar"/>
    <x v="30"/>
    <x v="78"/>
    <x v="81"/>
    <x v="1"/>
    <s v="Empresa Pequeña"/>
    <x v="1"/>
    <s v="MIDUVI"/>
    <s v="MIPRO, ACADEMIA, GAD MUNICIPALES"/>
    <x v="1"/>
  </r>
  <r>
    <x v="2"/>
    <x v="4"/>
    <s v="Insumos"/>
    <s v="Insumo"/>
    <s v="No hay materia prima de calidad en el mercado_x000d_"/>
    <s v="Generar"/>
    <x v="13"/>
    <x v="79"/>
    <x v="82"/>
    <x v="24"/>
    <s v="EPS"/>
    <x v="6"/>
    <s v="MIPRO"/>
    <s v="IEPS"/>
    <x v="0"/>
  </r>
  <r>
    <x v="2"/>
    <x v="4"/>
    <s v="Proveedores"/>
    <s v="Proveedores"/>
    <s v="No hay flexibilidad de contratación"/>
    <s v="Crear"/>
    <x v="2"/>
    <x v="80"/>
    <x v="83"/>
    <x v="7"/>
    <s v="EPS"/>
    <x v="1"/>
    <s v="MT"/>
    <s v="IESS, MIPRO"/>
    <x v="0"/>
  </r>
  <r>
    <x v="2"/>
    <x v="4"/>
    <s v="Producto"/>
    <s v="Producto"/>
    <s v="No hay estándar en las tallas para prendas de vestir"/>
    <s v="Implementar"/>
    <x v="8"/>
    <x v="81"/>
    <x v="84"/>
    <x v="8"/>
    <s v="EPS"/>
    <x v="13"/>
    <s v="INEN"/>
    <s v="MIPRO, ACADEMIA"/>
    <x v="0"/>
  </r>
  <r>
    <x v="2"/>
    <x v="4"/>
    <s v="Proceso"/>
    <s v="Proceso"/>
    <s v="Falta de capacitación técnica y de gestión administartiva"/>
    <s v="Capacitar"/>
    <x v="19"/>
    <x v="82"/>
    <x v="85"/>
    <x v="1"/>
    <s v="EPS"/>
    <x v="1"/>
    <s v="MIPRO"/>
    <s v="ACADEMIA, IEPS, SECAP, GAD MUNICIPAL"/>
    <x v="0"/>
  </r>
  <r>
    <x v="2"/>
    <x v="4"/>
    <s v="Mercado"/>
    <s v="Mercado"/>
    <s v="Dificultad para que productores accedan directamente al mercado, los intermediarios encarecen el producto"/>
    <s v="Identificar "/>
    <x v="9"/>
    <x v="83"/>
    <x v="86"/>
    <x v="24"/>
    <s v="EPS"/>
    <x v="1"/>
    <s v="MIPRO"/>
    <s v="IEPS, SCPM, GAD PROVINCIAL, ACADEMIA"/>
    <x v="0"/>
  </r>
  <r>
    <x v="2"/>
    <x v="4"/>
    <s v="Proceso"/>
    <s v="Proceso"/>
    <s v="No hay diferencia entre pequeñas, medianas y grandes empresas"/>
    <s v="Implementar"/>
    <x v="8"/>
    <x v="84"/>
    <x v="87"/>
    <x v="7"/>
    <s v="Empresa Pequeña"/>
    <x v="1"/>
    <s v="MIPRO"/>
    <s v="SRI, MT, SERCOP, GAD PROVINCIAL"/>
    <x v="1"/>
  </r>
  <r>
    <x v="2"/>
    <x v="4"/>
    <s v="Insumos"/>
    <s v="Insumo"/>
    <s v="No existe espacios fisico para asentamiento de empresas"/>
    <s v="Crear "/>
    <x v="2"/>
    <x v="85"/>
    <x v="88"/>
    <x v="10"/>
    <s v="Empresa Pequeña"/>
    <x v="1"/>
    <s v="GAD MUNICIPAL"/>
    <s v="MIPRO, GAD PROVINCIAL"/>
    <x v="1"/>
  </r>
  <r>
    <x v="2"/>
    <x v="4"/>
    <s v="Proceso"/>
    <s v="Proceso"/>
    <s v="Universidad no hace su rol de vinculación de colectividad"/>
    <s v="Generar "/>
    <x v="13"/>
    <x v="86"/>
    <x v="89"/>
    <x v="16"/>
    <s v="Empresa Pequeña"/>
    <x v="1"/>
    <s v="ACADEMIA"/>
    <s v="GREMIOS PRODUCTIVOS, MIPRO, MAG"/>
    <x v="1"/>
  </r>
  <r>
    <x v="2"/>
    <x v="2"/>
    <s v="Proceso"/>
    <s v="Proceso"/>
    <s v="Irregularidad de Titularidad de los Vehículos de transporte pesado"/>
    <s v="Derogar"/>
    <x v="33"/>
    <x v="87"/>
    <x v="90"/>
    <x v="25"/>
    <s v="Transversal"/>
    <x v="13"/>
    <s v="ANT"/>
    <s v="Cámaras de transporte, asociaciones y federaciones, "/>
    <x v="5"/>
  </r>
  <r>
    <x v="2"/>
    <x v="2"/>
    <s v="Insumos"/>
    <s v="Insumo"/>
    <s v="Limitado acceso al crédito"/>
    <s v="Flexibilizar"/>
    <x v="34"/>
    <x v="88"/>
    <x v="91"/>
    <x v="25"/>
    <s v="Transversal"/>
    <x v="14"/>
    <s v="CFN"/>
    <m/>
    <x v="5"/>
  </r>
  <r>
    <x v="2"/>
    <x v="2"/>
    <s v="Proceso"/>
    <s v="Proceso"/>
    <s v="Escaso control a las compañías en el manejo interno de precios de las acciones."/>
    <s v="Ejercer "/>
    <x v="35"/>
    <x v="89"/>
    <x v="92"/>
    <x v="25"/>
    <s v="Transversal"/>
    <x v="13"/>
    <s v="Super Intendencia de Poder de Mercado"/>
    <s v="SRI"/>
    <x v="5"/>
  </r>
  <r>
    <x v="2"/>
    <x v="2"/>
    <s v="Insumos"/>
    <s v="Insumo"/>
    <s v="Culminación de tiempo de vida úitl de las vías e inexistente mantenimiento."/>
    <s v="Contemplar "/>
    <x v="36"/>
    <x v="90"/>
    <x v="93"/>
    <x v="25"/>
    <s v="Transversal"/>
    <x v="12"/>
    <s v="MTOP"/>
    <s v="GAD Provincial"/>
    <x v="5"/>
  </r>
  <r>
    <x v="2"/>
    <x v="2"/>
    <s v="Insumos"/>
    <s v="Insumo"/>
    <s v="Limitada movilidad en la ciudad de Riobamba"/>
    <s v="Realizar "/>
    <x v="10"/>
    <x v="91"/>
    <x v="94"/>
    <x v="25"/>
    <s v="Transversal"/>
    <x v="12"/>
    <s v="GAD MUNICIPAL DE RIOBAMBA."/>
    <m/>
    <x v="5"/>
  </r>
  <r>
    <x v="2"/>
    <x v="2"/>
    <s v="Proceso"/>
    <s v="Proceso"/>
    <s v="Infeciente control en el tema de pesas y medidas durante todo el proceso de transporte."/>
    <s v="Controlar"/>
    <x v="16"/>
    <x v="92"/>
    <x v="95"/>
    <x v="4"/>
    <s v="Transversal"/>
    <x v="7"/>
    <s v="MTOP"/>
    <m/>
    <x v="5"/>
  </r>
  <r>
    <x v="2"/>
    <x v="1"/>
    <s v="Producto"/>
    <s v="Producto"/>
    <s v="Insuficiente oferta de productos turísticos para la consolidación del turismo"/>
    <s v="actualizar"/>
    <x v="37"/>
    <x v="93"/>
    <x v="96"/>
    <x v="26"/>
    <s v="Empresa Pequeña"/>
    <x v="1"/>
    <s v="GADs"/>
    <s v="MINTUR, ACADEMIA"/>
    <x v="1"/>
  </r>
  <r>
    <x v="2"/>
    <x v="1"/>
    <s v="Producto"/>
    <s v="Producto"/>
    <s v="Insuficiente oferta de productos turísticos para la consolidación del turismo"/>
    <s v="implementar"/>
    <x v="8"/>
    <x v="94"/>
    <x v="97"/>
    <x v="10"/>
    <s v="Empresa Pequeña"/>
    <x v="1"/>
    <s v="GADs"/>
    <s v="MINTUR, ACADEMIA"/>
    <x v="1"/>
  </r>
  <r>
    <x v="2"/>
    <x v="1"/>
    <s v="Proceso"/>
    <s v="Proceso"/>
    <s v="Insuficiente oferta de productos turísticos para la consolidación del turismo"/>
    <s v="Crear"/>
    <x v="2"/>
    <x v="95"/>
    <x v="98"/>
    <x v="0"/>
    <s v="EPS"/>
    <x v="1"/>
    <s v="Unach"/>
    <s v="MIPRO, asocaprupo"/>
    <x v="0"/>
  </r>
  <r>
    <x v="2"/>
    <x v="1"/>
    <s v="Proceso"/>
    <s v="Proceso"/>
    <s v="Desarticulación entre instituciones públicas y privadas"/>
    <s v="Generar "/>
    <x v="13"/>
    <x v="96"/>
    <x v="99"/>
    <x v="16"/>
    <s v="Empresa Pequeña"/>
    <x v="3"/>
    <s v="Mintur, "/>
    <s v="ACTORES PRIVADOS, GADs"/>
    <x v="1"/>
  </r>
  <r>
    <x v="2"/>
    <x v="1"/>
    <s v="Insumos"/>
    <s v="Insumo"/>
    <s v="Débil indentidad cultural"/>
    <s v="Generar"/>
    <x v="13"/>
    <x v="97"/>
    <x v="100"/>
    <x v="15"/>
    <s v="EPS"/>
    <x v="12"/>
    <s v="INPC"/>
    <s v="MINTUR, ACADEMIA, GADs"/>
    <x v="0"/>
  </r>
  <r>
    <x v="2"/>
    <x v="1"/>
    <s v="Mercado"/>
    <s v="Mercado"/>
    <s v="Insuficientes canales de comercialización"/>
    <s v="Segmentar "/>
    <x v="38"/>
    <x v="98"/>
    <x v="101"/>
    <x v="14"/>
    <s v="Empresa Pequeña"/>
    <x v="1"/>
    <s v="Mintur, "/>
    <s v="GAD's"/>
    <x v="1"/>
  </r>
  <r>
    <x v="2"/>
    <x v="1"/>
    <s v="Mercado"/>
    <s v="Mercado"/>
    <s v="Insuficientes canales de comercialización"/>
    <s v="Identificar "/>
    <x v="9"/>
    <x v="99"/>
    <x v="102"/>
    <x v="4"/>
    <s v="Empresa Pequeña"/>
    <x v="11"/>
    <s v="Mintur, "/>
    <s v="GAD's"/>
    <x v="1"/>
  </r>
  <r>
    <x v="2"/>
    <x v="1"/>
    <s v="Insumos"/>
    <s v="Insumo"/>
    <s v="Insuficientes canales de comercialización"/>
    <s v="Generar "/>
    <x v="13"/>
    <x v="100"/>
    <x v="103"/>
    <x v="3"/>
    <s v="Empresa Pequeña"/>
    <x v="3"/>
    <s v="Mintur, "/>
    <s v="GAD's"/>
    <x v="1"/>
  </r>
  <r>
    <x v="2"/>
    <x v="1"/>
    <s v="Insumos"/>
    <s v="Insumo"/>
    <s v="Insuficientes canales de comercialización"/>
    <s v="Desarrollar"/>
    <x v="17"/>
    <x v="101"/>
    <x v="104"/>
    <x v="4"/>
    <s v="Empresa Pequeña"/>
    <x v="1"/>
    <s v="Mintur, "/>
    <s v="GAD's"/>
    <x v="1"/>
  </r>
  <r>
    <x v="2"/>
    <x v="1"/>
    <s v="Producto"/>
    <s v="Producto"/>
    <s v="Insuficientes canales de comercialización"/>
    <s v="Promover "/>
    <x v="39"/>
    <x v="102"/>
    <x v="105"/>
    <x v="26"/>
    <s v="Empresa Pequeña"/>
    <x v="11"/>
    <s v="Mintur, "/>
    <s v="GAD's"/>
    <x v="1"/>
  </r>
  <r>
    <x v="2"/>
    <x v="1"/>
    <s v="Insumos"/>
    <s v="Insumo"/>
    <s v="Insuficientes recursos presupuestarios"/>
    <s v="Asignar"/>
    <x v="40"/>
    <x v="103"/>
    <x v="106"/>
    <x v="22"/>
    <s v="Empresa Pequeña"/>
    <x v="8"/>
    <s v="GAD's"/>
    <s v="CFN, "/>
    <x v="1"/>
  </r>
  <r>
    <x v="3"/>
    <x v="0"/>
    <s v="Mercado"/>
    <s v="Mercado"/>
    <s v="Débil competitividad de los productos tradicionales lojanos"/>
    <s v="Crear"/>
    <x v="2"/>
    <x v="104"/>
    <x v="107"/>
    <x v="0"/>
    <s v="Microempresa, Empresa Pequeña, EPS, Artesano"/>
    <x v="1"/>
    <s v="MIPRO"/>
    <s v="MIPRO CZ7"/>
    <x v="0"/>
  </r>
  <r>
    <x v="3"/>
    <x v="0"/>
    <s v="Proceso"/>
    <s v="Proceso"/>
    <s v="DifÍcil acceso a créditos debido a temas burocráticos de la banca pública"/>
    <s v="Reducir"/>
    <x v="41"/>
    <x v="105"/>
    <x v="108"/>
    <x v="13"/>
    <s v="Microempresa, Empresa Pequeña, EPS, Artesano"/>
    <x v="8"/>
    <s v="CFN"/>
    <s v="BAN ECUADOR, BANCO DEL PACÍFICO,SOMOS LOJA"/>
    <x v="0"/>
  </r>
  <r>
    <x v="3"/>
    <x v="0"/>
    <s v="Proceso"/>
    <s v="Proceso"/>
    <s v="Debilidad en la articulación entre la academia, sector productivo y sector público"/>
    <s v="Conformar"/>
    <x v="42"/>
    <x v="106"/>
    <x v="109"/>
    <x v="15"/>
    <s v="Microempresa, Empresa Pequeña, Empresa Mediana, Empresa Grande, EPS, Artesano"/>
    <x v="3"/>
    <s v="GAD LOCALES "/>
    <s v="MIPRO CZ7"/>
    <x v="0"/>
  </r>
  <r>
    <x v="3"/>
    <x v="0"/>
    <s v="Proceso"/>
    <s v="Proceso"/>
    <s v="Debilidad en temas de asociatividad entre emprendedores y/o empresarios"/>
    <s v="Crear"/>
    <x v="2"/>
    <x v="107"/>
    <x v="110"/>
    <x v="13"/>
    <s v="Microempresa, Empresa Pequeña, Empresa Mediana, Empresa Grande, EPS, Artesano"/>
    <x v="3"/>
    <s v="MAG"/>
    <s v="MIPRO CZ7, SOMOS LOJA"/>
    <x v="0"/>
  </r>
  <r>
    <x v="3"/>
    <x v="0"/>
    <s v="Proceso"/>
    <s v="Proceso"/>
    <s v="Desconocimiento de la normativa para la obtención de notificación sanitaria "/>
    <s v="Realizar"/>
    <x v="10"/>
    <x v="47"/>
    <x v="111"/>
    <x v="18"/>
    <s v="Microempresa, Empresa Pequeña, EPS, Artesano"/>
    <x v="2"/>
    <s v="MIPRO"/>
    <s v="MIPRO CZ7 ,SOMOS LOJA"/>
    <x v="0"/>
  </r>
  <r>
    <x v="3"/>
    <x v="0"/>
    <s v="Proceso"/>
    <s v="Proceso"/>
    <s v="Altos costos para la obtención de permisos en la notificacion sanitaria"/>
    <s v="Refinanciar"/>
    <x v="43"/>
    <x v="108"/>
    <x v="112"/>
    <x v="17"/>
    <s v="Microempresa, Empresa Pequeña, EPS, Artesano"/>
    <x v="8"/>
    <s v="ARCSA"/>
    <s v="MIPRO CZ7 ,SOMOS LOJA"/>
    <x v="0"/>
  </r>
  <r>
    <x v="3"/>
    <x v="3"/>
    <s v="Proceso"/>
    <s v="Proceso"/>
    <s v="Desconocimiento del procedimiento a seguir para emprender debido a que existe demasiados procesos que cambian continuamente"/>
    <s v="Digitalizar "/>
    <x v="44"/>
    <x v="109"/>
    <x v="113"/>
    <x v="27"/>
    <s v="Microempresa, Empresa Pequeña, EPS, Artesano"/>
    <x v="2"/>
    <s v="MIPRO"/>
    <s v="ARCSA, BANECUADOR, ACADEMIA, SRI"/>
    <x v="0"/>
  </r>
  <r>
    <x v="3"/>
    <x v="3"/>
    <s v="Insumos"/>
    <s v="Insumo"/>
    <s v="Los emprendedores desconocen herramientas financieras y comerciales "/>
    <s v="Fortalecer"/>
    <x v="45"/>
    <x v="110"/>
    <x v="114"/>
    <x v="1"/>
    <s v="Microempresa, Empresa Pequeña, EPS, Artesano"/>
    <x v="8"/>
    <s v="BANCA PÚBLICA"/>
    <s v="ACADEMIA"/>
    <x v="0"/>
  </r>
  <r>
    <x v="3"/>
    <x v="3"/>
    <s v="Insumos"/>
    <s v="Insumo"/>
    <s v="No se cuenta con recursos económicos para emprender y comercializar"/>
    <s v="Otorgar"/>
    <x v="46"/>
    <x v="111"/>
    <x v="115"/>
    <x v="6"/>
    <s v="Microempresa, Empresa Pequeña, EPS, Artesano"/>
    <x v="8"/>
    <s v="BANCA PÚBLICA"/>
    <s v="ACADEMIA"/>
    <x v="0"/>
  </r>
  <r>
    <x v="3"/>
    <x v="3"/>
    <s v="Proceso"/>
    <s v="Proceso"/>
    <s v="Desvinculación entre el sector productivo y tributario que genera una cultura de castigo tributario"/>
    <s v="Fortalecer"/>
    <x v="45"/>
    <x v="112"/>
    <x v="116"/>
    <x v="28"/>
    <s v="Microempresa, Empresa Pequeña, Empresa Mediana, Empresa Grande, EPS, Artesano"/>
    <x v="15"/>
    <s v="SRI"/>
    <s v="CAMARAS DE PRODUCCIÓN"/>
    <x v="0"/>
  </r>
  <r>
    <x v="3"/>
    <x v="3"/>
    <s v="Producto"/>
    <s v="Producto"/>
    <s v="Existen demasiados impuestos, y diferentes instituciones con aspectos tributarios muy cambiantes que confunden y desmotivan al empresario"/>
    <s v="Coordinar"/>
    <x v="47"/>
    <x v="113"/>
    <x v="117"/>
    <x v="28"/>
    <s v="Microempresa, Empresa Pequeña, EPS, Artesano"/>
    <x v="15"/>
    <s v="ASAMBLEA"/>
    <s v="SECTOR PRODUCTIVO"/>
    <x v="0"/>
  </r>
  <r>
    <x v="3"/>
    <x v="3"/>
    <s v="Mercado"/>
    <s v="Mercado"/>
    <s v="Existe mucha distancia entre Loja y las grandes ciudades de consumo lo que resta competitividad por costos de transporte"/>
    <s v="Generar"/>
    <x v="13"/>
    <x v="114"/>
    <x v="118"/>
    <x v="26"/>
    <s v="Microempresa, Empresa Pequeña, EPS, Artesano"/>
    <x v="1"/>
    <s v="PROECUADOR"/>
    <s v="MIPRO"/>
    <x v="0"/>
  </r>
  <r>
    <x v="3"/>
    <x v="4"/>
    <s v="Proveedores"/>
    <s v="Proveedores"/>
    <s v="No existe información sistematizada a nivel nacional respecto a posibles proveedores de las industrias"/>
    <s v="Generar"/>
    <x v="13"/>
    <x v="115"/>
    <x v="119"/>
    <x v="21"/>
    <s v="Microempresa, Empresa Pequeña, EPS, Artesano"/>
    <x v="1"/>
    <s v=" MAG"/>
    <s v=", AGROCALIDAD, ARCSA, MIPRO,Sector Industrial"/>
    <x v="0"/>
  </r>
  <r>
    <x v="3"/>
    <x v="4"/>
    <s v="Proceso"/>
    <s v="Proceso"/>
    <s v="Demasiada tramitología en los servicios del gobierno nacional y local para la obtención de permisos "/>
    <s v="Desarrollar"/>
    <x v="17"/>
    <x v="27"/>
    <x v="27"/>
    <x v="4"/>
    <s v="Microempresa, Empresa Pequeña, EPS, Artesano"/>
    <x v="2"/>
    <s v="Instituciones públicas"/>
    <s v="Sector Industrial"/>
    <x v="0"/>
  </r>
  <r>
    <x v="3"/>
    <x v="4"/>
    <s v="Proveedores"/>
    <s v="Proveedores"/>
    <s v="Informalidad, falta de seriedad de los proveedores y baja calidad de la materia prima ofertada"/>
    <s v="Generar"/>
    <x v="13"/>
    <x v="116"/>
    <x v="120"/>
    <x v="1"/>
    <s v="Microempresa, Empresa Pequeña, EPS, Artesano"/>
    <x v="1"/>
    <s v="MAG"/>
    <s v="Sector Industrial,  AGROCALIDAD"/>
    <x v="0"/>
  </r>
  <r>
    <x v="3"/>
    <x v="4"/>
    <s v="Proceso"/>
    <s v="Proceso"/>
    <s v="Muy pocas empresas logran certificar Buenas Prácticas de Manufactura, debido a los costos de inversión que requieren, así como también la falta de información, capacitación en normativa"/>
    <s v="Ofrecer"/>
    <x v="24"/>
    <x v="117"/>
    <x v="121"/>
    <x v="1"/>
    <s v="Microempresa, Empresa Pequeña, EPS, Artesano"/>
    <x v="1"/>
    <s v="MIPRO"/>
    <s v="ARCSA, Sector Industrial"/>
    <x v="0"/>
  </r>
  <r>
    <x v="3"/>
    <x v="4"/>
    <s v="Proceso"/>
    <s v="Proceso"/>
    <s v="Muy pocas empresas logran certificar Buenas Prácticas de Manufactura, debido a los costos de inversión que requieren, así como también la falta de información, capacitación en normativa"/>
    <s v="Generar "/>
    <x v="13"/>
    <x v="118"/>
    <x v="122"/>
    <x v="1"/>
    <s v="Microempresa, Empresa Pequeña, EPS, Artesano"/>
    <x v="1"/>
    <s v="MIPRO"/>
    <s v="ARCSA, Sector Industrial"/>
    <x v="0"/>
  </r>
  <r>
    <x v="3"/>
    <x v="4"/>
    <s v="Proceso"/>
    <s v="Proceso"/>
    <s v="Muy pocas empresas logran certificar Buenas Prácticas de manufactura, debido a los costos de inversión que requieren, asi como también la falta de información, capacitación e.n normativa"/>
    <s v="Ajustar"/>
    <x v="48"/>
    <x v="119"/>
    <x v="123"/>
    <x v="8"/>
    <s v="Microempresa, Empresa Pequeña, EPS, Artesano"/>
    <x v="2"/>
    <s v="ARCSA"/>
    <s v="Sector Industrial"/>
    <x v="0"/>
  </r>
  <r>
    <x v="3"/>
    <x v="4"/>
    <s v="Mercado"/>
    <s v="Mercado"/>
    <s v="Existen bajos niveles de producción en el sector artesanal"/>
    <s v="Organizar "/>
    <x v="49"/>
    <x v="120"/>
    <x v="124"/>
    <x v="24"/>
    <s v="Artesano"/>
    <x v="1"/>
    <s v="IEPS"/>
    <s v="MIPRO, Artesanos, emprendedores"/>
    <x v="0"/>
  </r>
  <r>
    <x v="3"/>
    <x v="4"/>
    <s v="Producto"/>
    <s v="Producto"/>
    <s v="Bajos costos en ventas de productos textiles, debido a normalización de SERCOP"/>
    <s v="Permitir"/>
    <x v="50"/>
    <x v="121"/>
    <x v="125"/>
    <x v="18"/>
    <s v="Artesano"/>
    <x v="1"/>
    <s v="SERCOP"/>
    <s v="Sector Industrial"/>
    <x v="0"/>
  </r>
  <r>
    <x v="3"/>
    <x v="4"/>
    <s v="Mercado"/>
    <s v="Mercado"/>
    <s v="No existe un catálogo o marca que diferencie los productos locales"/>
    <s v="Crear"/>
    <x v="2"/>
    <x v="122"/>
    <x v="126"/>
    <x v="24"/>
    <s v="Microempresa, Empresa Pequeña, EPS, Artesano"/>
    <x v="1"/>
    <s v="MIPRO"/>
    <s v="Sector Industrial"/>
    <x v="0"/>
  </r>
  <r>
    <x v="3"/>
    <x v="2"/>
    <s v="Insumos"/>
    <s v="Insumo"/>
    <s v=" ESTADO DE LAS VÍAS PARA EL DESARROLO PRODUCTIVO"/>
    <s v="MEJORAR "/>
    <x v="30"/>
    <x v="123"/>
    <x v="127"/>
    <x v="16"/>
    <s v="Transversal"/>
    <x v="1"/>
    <s v="MTOP"/>
    <s v="MIPRO ,GAD-PARROQUIALES"/>
    <x v="5"/>
  </r>
  <r>
    <x v="3"/>
    <x v="2"/>
    <s v="Proveedores"/>
    <s v="Proveedores"/>
    <s v="FALTA DE EMPRESAS CERTIFICADAS PARA EL REECAUNCHE DE LLANTAS"/>
    <s v="SOCIALIZAR Y DAR ACOMPAÑAMIENTO TÉCNICO"/>
    <x v="12"/>
    <x v="124"/>
    <x v="128"/>
    <x v="28"/>
    <s v="Microempresa"/>
    <x v="5"/>
    <s v="MIPRO"/>
    <s v="GAD-PARROQUIALES"/>
    <x v="0"/>
  </r>
  <r>
    <x v="3"/>
    <x v="2"/>
    <s v="Proceso"/>
    <s v="Proceso"/>
    <s v="TRANSPORTE AÉREO DEFICIENTE"/>
    <s v="AUMENTAR LA FRECUENCIA "/>
    <x v="51"/>
    <x v="125"/>
    <x v="129"/>
    <x v="26"/>
    <s v="Empresa Grande"/>
    <x v="11"/>
    <s v="DAC"/>
    <s v="GAD-PARROQUIALES"/>
    <x v="3"/>
  </r>
  <r>
    <x v="3"/>
    <x v="2"/>
    <s v="Proveedores"/>
    <s v="Proveedores"/>
    <s v="FALTA DE SERVICIOS LOGÍSTICOS Y TRÁMITES ADUANEROS LOCALES"/>
    <s v="DESCONCENTRAR"/>
    <x v="52"/>
    <x v="126"/>
    <x v="130"/>
    <x v="26"/>
    <s v="Empresa Pequeña"/>
    <x v="2"/>
    <s v="SENAE"/>
    <s v="GAD-PARROQUIALES"/>
    <x v="1"/>
  </r>
  <r>
    <x v="3"/>
    <x v="1"/>
    <s v="Insumo"/>
    <s v="Insumo"/>
    <s v="Falta de capacitación para mejorar las habilidades del personal que labora en las empresas hoteleras"/>
    <s v="Gestionar"/>
    <x v="11"/>
    <x v="127"/>
    <x v="131"/>
    <x v="2"/>
    <s v="Empresa Pequeña"/>
    <x v="3"/>
    <s v="MINTUR"/>
    <s v="Cámara de Turismo"/>
    <x v="1"/>
  </r>
  <r>
    <x v="3"/>
    <x v="1"/>
    <s v="Proceso"/>
    <s v="Proceso"/>
    <s v="Hay falencias en la regulación y control de las políticas públicas aplicadas al sector turístico"/>
    <s v="Exigir"/>
    <x v="53"/>
    <x v="128"/>
    <x v="132"/>
    <x v="18"/>
    <s v="Empresa Pequeña"/>
    <x v="1"/>
    <s v="MINTUR"/>
    <s v="EMPRESA PRIVADA, MIPRO"/>
    <x v="1"/>
  </r>
  <r>
    <x v="3"/>
    <x v="1"/>
    <s v="Insumo"/>
    <s v="Insumo"/>
    <s v="No existe recursos económicos"/>
    <s v="Gestionar "/>
    <x v="11"/>
    <x v="129"/>
    <x v="133"/>
    <x v="6"/>
    <s v="Empresa Pequeña"/>
    <x v="8"/>
    <s v="CFN"/>
    <s v=" BAN ECUADOR, BANCA PRIVADA, MINTUR, EMPRESA PRIVADA, MIPRO"/>
    <x v="1"/>
  </r>
  <r>
    <x v="3"/>
    <x v="1"/>
    <s v="Proceso"/>
    <s v="Proceso"/>
    <s v="No hay oferta de un producto turístico local"/>
    <s v="Generar "/>
    <x v="13"/>
    <x v="130"/>
    <x v="134"/>
    <x v="0"/>
    <s v="Empresa Pequeña"/>
    <x v="3"/>
    <s v="MINTUR_x000d_"/>
    <s v="MIPRO, EMPRESA PRIVADA, CAPTUR"/>
    <x v="1"/>
  </r>
  <r>
    <x v="3"/>
    <x v="1"/>
    <s v="Mercado"/>
    <s v="Mercado"/>
    <s v="No existe correcta promoción de la potencialidad turística"/>
    <s v="Articular"/>
    <x v="4"/>
    <x v="131"/>
    <x v="135"/>
    <x v="15"/>
    <s v="Empresa Pequeña"/>
    <x v="1"/>
    <s v="MINTUR_x000d_"/>
    <s v="MIPRO, EMPRESA PRIVADA, CAPTUR"/>
    <x v="1"/>
  </r>
  <r>
    <x v="4"/>
    <x v="0"/>
    <s v="Proceso"/>
    <s v="Proceso"/>
    <s v="Demora y altos costos en la tramitología para la obtención de permisos y notificación sanitaria "/>
    <s v="MEJORAR "/>
    <x v="30"/>
    <x v="132"/>
    <x v="136"/>
    <x v="29"/>
    <s v="Microempresa, Empresa Pequeña, EPS, Artesano"/>
    <x v="2"/>
    <s v="ARCSA"/>
    <s v="MSP"/>
    <x v="0"/>
  </r>
  <r>
    <x v="4"/>
    <x v="0"/>
    <s v="Proceso"/>
    <s v="Proceso"/>
    <s v="Contaminación del ambiente por inadecuado manejo del suero de leche "/>
    <s v="CAPACITAR "/>
    <x v="19"/>
    <x v="133"/>
    <x v="137"/>
    <x v="1"/>
    <s v="Microempresa, Empresa Pequeña, EPS, Artesano"/>
    <x v="10"/>
    <s v="MAG"/>
    <s v="MIPRO, ARCSA, GAD provincial, MAE"/>
    <x v="0"/>
  </r>
  <r>
    <x v="4"/>
    <x v="0"/>
    <s v="Proceso"/>
    <s v="Proceso"/>
    <s v="Contaminación del ambiente por inadecuado manejo del suero de leche "/>
    <s v="GENERAR"/>
    <x v="13"/>
    <x v="134"/>
    <x v="138"/>
    <x v="30"/>
    <s v="Microempresa, Empresa Pequeña, EPS, Artesano"/>
    <x v="10"/>
    <s v="MAG"/>
    <s v="MIPRO, ARCSA, GAD provincial, MAE"/>
    <x v="0"/>
  </r>
  <r>
    <x v="4"/>
    <x v="0"/>
    <s v="Insumos"/>
    <s v="Insumo"/>
    <s v="Falta de financiamiento a emprendimientos agroindustriales "/>
    <s v="DIFUNDIR "/>
    <x v="31"/>
    <x v="135"/>
    <x v="139"/>
    <x v="31"/>
    <s v="Microempresa, Empresa Pequeña, EPS, Artesano"/>
    <x v="8"/>
    <s v="BANECUADOR"/>
    <s v="MIPRO, CFN"/>
    <x v="0"/>
  </r>
  <r>
    <x v="4"/>
    <x v="0"/>
    <s v="Mercado"/>
    <s v="Mercado"/>
    <s v="No existe un vínculo entre los actores agroindustriales, comenzando desde el productor hasta el consumidor."/>
    <s v="FORTALECER"/>
    <x v="45"/>
    <x v="136"/>
    <x v="140"/>
    <x v="32"/>
    <s v="Microempresa, Empresa Pequeña, EPS, Artesano"/>
    <x v="1"/>
    <s v="MIPRO"/>
    <s v="MCE, PROECUADOR"/>
    <x v="0"/>
  </r>
  <r>
    <x v="4"/>
    <x v="0"/>
    <s v="Mercado"/>
    <s v="Mercado"/>
    <s v="No existe un vínculo entre los actores agroindustriales, comenzando desde el productor hasta el consumidor."/>
    <s v="GENERAR"/>
    <x v="13"/>
    <x v="137"/>
    <x v="141"/>
    <x v="32"/>
    <s v="Microempresa, Empresa Pequeña, EPS, Artesano"/>
    <x v="3"/>
    <s v="MIPRO"/>
    <s v="MCE, PROECUADOR"/>
    <x v="0"/>
  </r>
  <r>
    <x v="4"/>
    <x v="3"/>
    <s v="Proveedores"/>
    <s v="Proveedores"/>
    <s v="Falta de calidad en el producto nacional e internacional"/>
    <s v="REALIZAR"/>
    <x v="10"/>
    <x v="138"/>
    <x v="142"/>
    <x v="33"/>
    <s v="Microempresa, Empresa Pequeña, Empresa Mediana, Empresa Grande, EPS, Artesano"/>
    <x v="1"/>
    <s v="MIPRO"/>
    <s v="ADUANA, ARCSA, INEN, MIPRO"/>
    <x v="0"/>
  </r>
  <r>
    <x v="4"/>
    <x v="3"/>
    <s v="Proveedores"/>
    <s v="Proveedores"/>
    <s v="Existencia de contrabando e informalidad que altera los precios"/>
    <s v="REALIZAR"/>
    <x v="10"/>
    <x v="138"/>
    <x v="142"/>
    <x v="33"/>
    <s v="Microempresa, Empresa Pequeña, Empresa Mediana, Empresa Grande, EPS, Artesano"/>
    <x v="1"/>
    <s v="MIPRO"/>
    <s v="ADUANA, ARCSA, INEN, MIPRO"/>
    <x v="0"/>
  </r>
  <r>
    <x v="4"/>
    <x v="3"/>
    <s v="Proveedores"/>
    <s v="Proveedores"/>
    <s v="Insuficiente oferta para solventar las necesidades del mercado"/>
    <s v="GENERAR"/>
    <x v="13"/>
    <x v="139"/>
    <x v="143"/>
    <x v="1"/>
    <s v="Microempresa, Empresa Pequeña, Empresa Mediana, Empresa Grande, EPS, Artesano"/>
    <x v="1"/>
    <s v="MIPRO"/>
    <s v=" IEPS, SIC, SCPM,  MIPRO"/>
    <x v="0"/>
  </r>
  <r>
    <x v="4"/>
    <x v="3"/>
    <s v="Insumos"/>
    <s v="Insumo"/>
    <s v="Falta de financiamiento para el comercio"/>
    <s v="GENERAR"/>
    <x v="13"/>
    <x v="140"/>
    <x v="144"/>
    <x v="6"/>
    <s v="Microempresa, Artesano, EPS"/>
    <x v="8"/>
    <s v="Banca pública y banca privada"/>
    <s v="BANECUADOR, CFN, MIPRO"/>
    <x v="0"/>
  </r>
  <r>
    <x v="4"/>
    <x v="3"/>
    <s v="Insumos"/>
    <s v="Insumo"/>
    <s v="Falta de financiamiento para el comercio"/>
    <s v="REALIZAR"/>
    <x v="10"/>
    <x v="141"/>
    <x v="145"/>
    <x v="6"/>
    <s v="Microempresa, Artesano, EPS"/>
    <x v="8"/>
    <s v="Banca pública y banca privada"/>
    <s v="BANECUADOR, CFN, MIPRO"/>
    <x v="0"/>
  </r>
  <r>
    <x v="4"/>
    <x v="3"/>
    <s v="Insumos"/>
    <s v="Insumo"/>
    <s v="Deficiente práctica de políticas comerciales que perjudica la venta de servicios y reduce los precios"/>
    <s v="GENERAR "/>
    <x v="13"/>
    <x v="142"/>
    <x v="146"/>
    <x v="34"/>
    <s v="Microempresa, Empresa Pequeña, Empresa Mediana, Empresa Grande, EPS, Artesano"/>
    <x v="1"/>
    <s v="Cámara de Comercio"/>
    <s v="MCE, ProEcuador, GAD Municipal"/>
    <x v="0"/>
  </r>
  <r>
    <x v="4"/>
    <x v="3"/>
    <s v="Proceso"/>
    <s v="Proceso"/>
    <s v="Falta de cultura, control y desigualdad de la normativa  para la aplicación del comercio justo entre los diferentes actores del sector"/>
    <s v="GENERAR"/>
    <x v="13"/>
    <x v="143"/>
    <x v="147"/>
    <x v="34"/>
    <s v="Microempresa, Empresa Pequeña, EPS, Artesano"/>
    <x v="1"/>
    <s v="Cámara de Comercio"/>
    <s v=" SRI, GAD Provincial"/>
    <x v="0"/>
  </r>
  <r>
    <x v="4"/>
    <x v="3"/>
    <s v="Producto"/>
    <s v="Producto"/>
    <s v="Competencia desleal, en la oferta y precios de los servicios"/>
    <s v="GENERAR"/>
    <x v="13"/>
    <x v="144"/>
    <x v="148"/>
    <x v="20"/>
    <s v="Microempresa, Empresa Pequeña, EPS, Artesano"/>
    <x v="1"/>
    <s v="GAD provinciales y cantonales"/>
    <s v="Cámara de Comercio "/>
    <x v="0"/>
  </r>
  <r>
    <x v="4"/>
    <x v="3"/>
    <s v="Producto"/>
    <s v="Producto"/>
    <s v="Falta de capacitaciones para determinar el costo en el sector comercial"/>
    <s v="CAPACITAR"/>
    <x v="19"/>
    <x v="145"/>
    <x v="149"/>
    <x v="1"/>
    <s v="Microempresa, Empresa Pequeña, EPS, Artesano"/>
    <x v="13"/>
    <s v="Superintendencia de Control del poder de Mercado (SCPM)"/>
    <s v="Cámaras de comercio, IEPS, MIPRO"/>
    <x v="0"/>
  </r>
  <r>
    <x v="4"/>
    <x v="3"/>
    <s v="Mercado"/>
    <s v="Mercado"/>
    <s v="Falta de una cultura comercial que respete la competencia entre compradores y vendedores "/>
    <s v="GENERAR"/>
    <x v="13"/>
    <x v="146"/>
    <x v="150"/>
    <x v="33"/>
    <s v="Microempresa, Empresa Pequeña, EPS, Artesano"/>
    <x v="1"/>
    <s v="Cámaras de comercio"/>
    <s v="GAD provincial, IEPS, SCPM"/>
    <x v="0"/>
  </r>
  <r>
    <x v="4"/>
    <x v="4"/>
    <s v="Producto"/>
    <s v="Producto"/>
    <s v="No existe cumplimiento y conocimiento de normativa y reglamentación en las empresas productoras y comercios"/>
    <s v="CAPACITAR"/>
    <x v="19"/>
    <x v="147"/>
    <x v="151"/>
    <x v="35"/>
    <s v="Microempresa, Empresa Pequeña, Empresa Mediana, EPS, Artesano"/>
    <x v="1"/>
    <s v="MIPRO"/>
    <s v="SRI, ACADEMIA, IESS, MT, ARCSA"/>
    <x v="0"/>
  </r>
  <r>
    <x v="4"/>
    <x v="4"/>
    <s v="Mercado"/>
    <s v="Mercado"/>
    <s v="Competencia desleal de comercializadores con producto de contrabando y/o informal"/>
    <s v="CONTROLAR"/>
    <x v="16"/>
    <x v="148"/>
    <x v="152"/>
    <x v="13"/>
    <s v="Microempresa, Empresa Pequeña, EPS, Artesano"/>
    <x v="1"/>
    <s v="SENAE"/>
    <s v="SRI, IESS, MT, GAD´s"/>
    <x v="0"/>
  </r>
  <r>
    <x v="4"/>
    <x v="4"/>
    <s v="Mercado"/>
    <s v="Mercado"/>
    <s v="Competencia desleal de comercializadores con producto de contrabando y/o informal"/>
    <s v="DIFUNDIR"/>
    <x v="31"/>
    <x v="147"/>
    <x v="153"/>
    <x v="1"/>
    <s v="Microempresa, Empresa Pequeña, EPS, Artesano"/>
    <x v="1"/>
    <s v="MIPRO"/>
    <s v="SRI, ACADEMIA, IESS, MT, ARCSA, GAD´s"/>
    <x v="0"/>
  </r>
  <r>
    <x v="4"/>
    <x v="4"/>
    <s v="Insumos"/>
    <s v="Insumo"/>
    <s v="Comercio informal e irregular en el comercio de pieles crudas"/>
    <s v="GENERAR "/>
    <x v="13"/>
    <x v="149"/>
    <x v="154"/>
    <x v="27"/>
    <s v="Microempresa, Empresa Pequeña, EPS, Artesano"/>
    <x v="10"/>
    <s v="SRI"/>
    <s v="GAD´s, Agrocalidad"/>
    <x v="0"/>
  </r>
  <r>
    <x v="4"/>
    <x v="4"/>
    <s v="Insumos"/>
    <s v="Insumo"/>
    <s v="Proceso de importación de pieles para curtiembre es sumamente engorroso"/>
    <s v="SIMPLIFICAR"/>
    <x v="54"/>
    <x v="150"/>
    <x v="155"/>
    <x v="8"/>
    <s v="Microempresa, Empresa Pequeña, EPS, Artesano"/>
    <x v="2"/>
    <s v="Agrocalidad"/>
    <s v="SENAE"/>
    <x v="0"/>
  </r>
  <r>
    <x v="4"/>
    <x v="4"/>
    <s v="Proceso"/>
    <s v="Proceso"/>
    <s v="No existe zona establecida para ubicación de empresas en Tungurahua y el cantón Ambato, sobre todo para empresas con alto impacto ambiental"/>
    <s v="GENERAR "/>
    <x v="13"/>
    <x v="151"/>
    <x v="156"/>
    <x v="20"/>
    <s v="Microempresa, Empresa Pequeña, EPS, Artesano"/>
    <x v="1"/>
    <s v="MAE"/>
    <s v="GAD Provincial"/>
    <x v="0"/>
  </r>
  <r>
    <x v="4"/>
    <x v="4"/>
    <s v="Proveedores"/>
    <s v="Proveedores"/>
    <s v="Inadecuado manejo de cría y faenado de ganado"/>
    <s v="CAPACITAR"/>
    <x v="19"/>
    <x v="152"/>
    <x v="157"/>
    <x v="1"/>
    <s v="Microempresa, Empresa Pequeña, EPS, Artesano"/>
    <x v="10"/>
    <s v="Agrocalidad"/>
    <s v="MIPRO"/>
    <x v="0"/>
  </r>
  <r>
    <x v="4"/>
    <x v="4"/>
    <s v="Proveedores"/>
    <s v="Proveedores"/>
    <s v="Inadecuado manejo de cría y faenado de ganado"/>
    <s v="GENERAR "/>
    <x v="13"/>
    <x v="153"/>
    <x v="158"/>
    <x v="27"/>
    <s v="Microempresa, EPS, Artesano"/>
    <x v="10"/>
    <s v="Agrocalidad"/>
    <s v="MIPRO"/>
    <x v="0"/>
  </r>
  <r>
    <x v="4"/>
    <x v="4"/>
    <s v="Insumos"/>
    <s v="Insumo"/>
    <s v="Costos elevados de energía disminuye la rentabilidad para la industria"/>
    <s v="GENERAR "/>
    <x v="13"/>
    <x v="154"/>
    <x v="159"/>
    <x v="36"/>
    <s v="Microempresa, Empresa Pequeña, Empresa Mediana"/>
    <x v="13"/>
    <s v="MEER"/>
    <s v="MINISTERIO DE HIDROCARBUROS"/>
    <x v="0"/>
  </r>
  <r>
    <x v="4"/>
    <x v="4"/>
    <s v="Proveedores"/>
    <s v="Proveedores"/>
    <s v="La baja incorporación de producto nacional de las ensambladoras de autos"/>
    <s v="GENERAR "/>
    <x v="13"/>
    <x v="155"/>
    <x v="160"/>
    <x v="27"/>
    <s v="Microempresa, Empresa Pequeña, Empresa Mediana"/>
    <x v="1"/>
    <s v="MIPRO"/>
    <m/>
    <x v="0"/>
  </r>
  <r>
    <x v="4"/>
    <x v="4"/>
    <s v="Mercado"/>
    <s v="Mercado"/>
    <s v="Imposición de compras de buses importados por parte de las cooperativas de transportes"/>
    <s v="REFORMAR"/>
    <x v="55"/>
    <x v="156"/>
    <x v="161"/>
    <x v="8"/>
    <s v="Microempresa, Empresa Pequeña, Empresa Mediana"/>
    <x v="1"/>
    <s v="SEPS"/>
    <s v="MIPRO"/>
    <x v="0"/>
  </r>
  <r>
    <x v="4"/>
    <x v="4"/>
    <s v="Mercado"/>
    <s v="Mercado"/>
    <s v="No existe acceso a financiamiento a transportistas para la renovación de buses"/>
    <s v="GENERAR "/>
    <x v="13"/>
    <x v="157"/>
    <x v="162"/>
    <x v="6"/>
    <s v="Empresa Pequeña, Empresa Mediana"/>
    <x v="8"/>
    <s v="CFN"/>
    <s v="MIPRO"/>
    <x v="1"/>
  </r>
  <r>
    <x v="4"/>
    <x v="4"/>
    <s v="Insumos"/>
    <s v="Insumo"/>
    <s v="Aranceles elevados para materias primas "/>
    <s v="GENERAR "/>
    <x v="13"/>
    <x v="158"/>
    <x v="163"/>
    <x v="18"/>
    <s v=" Empresa Pequeña, Empresa Mediana"/>
    <x v="13"/>
    <s v="COMEX"/>
    <s v="MIPRO"/>
    <x v="0"/>
  </r>
  <r>
    <x v="4"/>
    <x v="4"/>
    <s v="Proceso"/>
    <s v="Proceso"/>
    <s v="Trámite engorroso de homologación de carrocerías, que no se aplica a producto importado"/>
    <s v="SIMPLIFICAR"/>
    <x v="54"/>
    <x v="159"/>
    <x v="164"/>
    <x v="37"/>
    <s v="Empresa Mediana"/>
    <x v="2"/>
    <s v="ANT"/>
    <s v="MIPRO, INEN"/>
    <x v="4"/>
  </r>
  <r>
    <x v="4"/>
    <x v="1"/>
    <s v="Proceso"/>
    <s v="Proceso"/>
    <s v="Servicios turísticos con debilitada calidad"/>
    <s v="CAPACITAR"/>
    <x v="19"/>
    <x v="160"/>
    <x v="165"/>
    <x v="1"/>
    <s v="Microempresa, Empresa Pequeña, EPS, Artesano"/>
    <x v="1"/>
    <s v="MINTUR"/>
    <s v="COMITÉ DE TURISMO"/>
    <x v="0"/>
  </r>
  <r>
    <x v="4"/>
    <x v="1"/>
    <s v="Producto"/>
    <s v="Producto"/>
    <s v="Limitada oferta de productos turísticos para la consolidación de Tungurahua como destino turístico"/>
    <s v="ACTUALIZAR "/>
    <x v="37"/>
    <x v="161"/>
    <x v="166"/>
    <x v="10"/>
    <s v="Microempresa, Empresa Pequeña, EPS, Artesano"/>
    <x v="1"/>
    <s v="MINTUR "/>
    <s v="GAD´s, ACADEMIA"/>
    <x v="0"/>
  </r>
  <r>
    <x v="4"/>
    <x v="1"/>
    <s v="Producto"/>
    <s v="Producto"/>
    <s v="Limitada oferta de productos turísticos para la consolidación de Tungurahua como destino turístico"/>
    <s v="GENERAR"/>
    <x v="13"/>
    <x v="162"/>
    <x v="166"/>
    <x v="10"/>
    <s v="Microempresa, Empresa Pequeña, EPS, Artesano"/>
    <x v="1"/>
    <s v="MINTUR "/>
    <s v="GAD´s, ACADEMIA"/>
    <x v="0"/>
  </r>
  <r>
    <x v="4"/>
    <x v="1"/>
    <s v="Producto"/>
    <s v="Producto"/>
    <s v="Limitada información estadística en el ámbito turístico"/>
    <s v="GENERAR"/>
    <x v="13"/>
    <x v="163"/>
    <x v="167"/>
    <x v="27"/>
    <s v="Microempresa, Empresa Pequeña, EPS, Artesano"/>
    <x v="1"/>
    <s v="INEC"/>
    <s v="MINTUR"/>
    <x v="0"/>
  </r>
  <r>
    <x v="4"/>
    <x v="1"/>
    <s v="Insumos"/>
    <s v="Insumo"/>
    <s v="Escasa generación de políticas para fomento turístico"/>
    <s v="GENERAR"/>
    <x v="13"/>
    <x v="164"/>
    <x v="168"/>
    <x v="38"/>
    <s v="Microempresa, Empresa Pequeña, EPS, Artesano"/>
    <x v="13"/>
    <s v="MINTUR"/>
    <s v="ASAMBLEA"/>
    <x v="0"/>
  </r>
  <r>
    <x v="4"/>
    <x v="1"/>
    <s v="Mercado"/>
    <s v="Mercado"/>
    <s v="Insuficientes canales de promoción turística local y nacional"/>
    <s v="GENERAR"/>
    <x v="13"/>
    <x v="165"/>
    <x v="169"/>
    <x v="27"/>
    <s v="Microempresa, Empresa Pequeña, EPS, Artesano"/>
    <x v="1"/>
    <s v="MINTUR"/>
    <s v="SECOM"/>
    <x v="0"/>
  </r>
  <r>
    <x v="4"/>
    <x v="1"/>
    <s v="Insumos"/>
    <s v="Insumo"/>
    <s v="Insuficiente articulación entre instituciones del sector turístico "/>
    <s v="GENERAR "/>
    <x v="13"/>
    <x v="166"/>
    <x v="170"/>
    <x v="38"/>
    <s v="Microempresa, Empresa Pequeña, EPS, Artesano"/>
    <x v="3"/>
    <s v="MINTUR"/>
    <s v="COMITÉ DE TURISMO"/>
    <x v="0"/>
  </r>
  <r>
    <x v="5"/>
    <x v="5"/>
    <s v="Proceso"/>
    <s v="Proceso"/>
    <s v="Derrame de petróleo en los ríos y mares de la provincia"/>
    <s v="Ejecutar"/>
    <x v="35"/>
    <x v="167"/>
    <x v="171"/>
    <x v="1"/>
    <s v="Empresa Grande"/>
    <x v="16"/>
    <s v="MINISTERIO DEL AMBIENTE"/>
    <s v="MIPRO, MINISTERIO DE ACUACULTURA Y PESCA (MAP), SECRETARÍA DE GESTIÓN DE RIESGOS"/>
    <x v="3"/>
  </r>
  <r>
    <x v="5"/>
    <x v="5"/>
    <s v="Proceso"/>
    <s v="Proceso"/>
    <s v="Inseguridad en la pesca"/>
    <s v="Ejecutar y Comunicar"/>
    <x v="35"/>
    <x v="168"/>
    <x v="172"/>
    <x v="0"/>
    <s v="Artesanos, Microempresa, Empresa Pequeña, Empresa Mediana, Empresa Grande"/>
    <x v="7"/>
    <s v="MAP"/>
    <s v="Dirección Nacional de Espacios Acuáticos (DIRNEA)"/>
    <x v="0"/>
  </r>
  <r>
    <x v="5"/>
    <x v="5"/>
    <s v="Proceso"/>
    <s v="Proceso"/>
    <s v="Inseguridad en la pesca"/>
    <s v="Suscribir"/>
    <x v="56"/>
    <x v="169"/>
    <x v="173"/>
    <x v="5"/>
    <s v="Artesanos, Microempresa, Empresa Pequeña, Empresa Mediana, Empresa Grande"/>
    <x v="3"/>
    <s v="DIRNEA"/>
    <s v="MAP, MIPRO"/>
    <x v="0"/>
  </r>
  <r>
    <x v="5"/>
    <x v="5"/>
    <s v="Proveedores"/>
    <s v="Proveedores"/>
    <s v="Alto costo de los motores y fibras"/>
    <s v="Reducir o Disminuir"/>
    <x v="41"/>
    <x v="170"/>
    <x v="174"/>
    <x v="17"/>
    <s v="Artesanos, Microempresa, Empresa Pequeña, Empresa Mediana, Empresa Grande"/>
    <x v="8"/>
    <s v="Ban Ecuador"/>
    <s v="MAP, MIPRO, COMEX, SRI"/>
    <x v="0"/>
  </r>
  <r>
    <x v="5"/>
    <x v="5"/>
    <s v="Insumos"/>
    <s v="Insumo"/>
    <s v="Demasiado desperdicio de vísceras de mariscos"/>
    <s v="Implementar"/>
    <x v="8"/>
    <x v="171"/>
    <x v="175"/>
    <x v="39"/>
    <s v="Artesanos, Microempresa, Empresa Pequeña, Empresa Mediana, Empresa Grande"/>
    <x v="8"/>
    <s v="CÁMARA DE PESQUERÍA"/>
    <s v="MAP, MIPRO"/>
    <x v="0"/>
  </r>
  <r>
    <x v="5"/>
    <x v="5"/>
    <s v="PROCESO "/>
    <s v="Proceso"/>
    <s v="Falta de calidad en los insumos"/>
    <s v="Implementar"/>
    <x v="8"/>
    <x v="172"/>
    <x v="176"/>
    <x v="40"/>
    <s v="Empresa Grande"/>
    <x v="4"/>
    <s v="Ban Ecuador"/>
    <s v="CFN-ARCSA-MIPRO, MAP, Cámara de Pesquería"/>
    <x v="3"/>
  </r>
  <r>
    <x v="5"/>
    <x v="5"/>
    <s v="PROCESO "/>
    <s v="Proceso"/>
    <s v="Apoyo a emprendimientos de transformación y valor agregado"/>
    <s v="Otorgar"/>
    <x v="46"/>
    <x v="173"/>
    <x v="177"/>
    <x v="41"/>
    <s v="Microempresa, Empresa Pequeña, Empresa Mediana"/>
    <x v="1"/>
    <s v="CFN"/>
    <s v="MIPRO, MAP, Cámara de Pesquería"/>
    <x v="0"/>
  </r>
  <r>
    <x v="5"/>
    <x v="5"/>
    <s v="PROCESO "/>
    <s v="Proceso"/>
    <s v="Carencia de producción en el mar"/>
    <s v="Otorgar"/>
    <x v="46"/>
    <x v="174"/>
    <x v="178"/>
    <x v="40"/>
    <s v="Microempresa, Empresa Pequeña, Empresa Mediana"/>
    <x v="1"/>
    <s v="Ban Ecuador"/>
    <s v="MIPRO, ARCSA, CFN, Subsecretaría de Recursos Pesqueros"/>
    <x v="0"/>
  </r>
  <r>
    <x v="5"/>
    <x v="0"/>
    <s v="Proceso"/>
    <s v="Proceso"/>
    <s v="PLAGAS LA MONILIA "/>
    <s v="CAPACITAR "/>
    <x v="19"/>
    <x v="175"/>
    <x v="179"/>
    <x v="1"/>
    <s v="Microempresa"/>
    <x v="1"/>
    <s v="MAG"/>
    <s v="Centro Tecnológico de Entrenamiento y Capacitación (CETEC), Instituto Nacional de Investigaciones Agropecuarias (INIAP), Servicio Ecuatoriano de Capacitación Profesional (SECAP), Universidades, Gremios, MIPRO"/>
    <x v="0"/>
  </r>
  <r>
    <x v="5"/>
    <x v="0"/>
    <s v="Mercado"/>
    <s v="Mercado"/>
    <s v="BAJOS PRECIOS DE LA PRODUCCIÓN"/>
    <s v="FORTALECER "/>
    <x v="45"/>
    <x v="176"/>
    <x v="180"/>
    <x v="42"/>
    <s v="Microempresa"/>
    <x v="1"/>
    <s v="MAG"/>
    <s v="MIPRO"/>
    <x v="0"/>
  </r>
  <r>
    <x v="5"/>
    <x v="0"/>
    <s v="Producto"/>
    <s v="Producto"/>
    <s v="BAJA  CALIDAD DEL CACAO POR MEZCLA DE DIFERENTES CALIDADES "/>
    <s v="CLASIFICAR Y PAGAR"/>
    <x v="57"/>
    <x v="177"/>
    <x v="181"/>
    <x v="18"/>
    <s v="Microempresa"/>
    <x v="1"/>
    <s v="MAG (AGROCALIDAD)"/>
    <s v="Asociación Nacional de Exportadores del Cacao en Ecuador (ANECACAO), MIPRO"/>
    <x v="0"/>
  </r>
  <r>
    <x v="5"/>
    <x v="0"/>
    <s v="Insumos"/>
    <s v="Insumo"/>
    <s v="ASISTENCIA TÉCNICA"/>
    <s v="FORTALECER "/>
    <x v="45"/>
    <x v="178"/>
    <x v="182"/>
    <x v="43"/>
    <s v="Microempresa"/>
    <x v="1"/>
    <s v="GAD PROVINCIAL"/>
    <s v="MAG, MIPRO"/>
    <x v="0"/>
  </r>
  <r>
    <x v="5"/>
    <x v="0"/>
    <s v="Insumos"/>
    <s v="Insumo"/>
    <s v="TRAMITOLOGÍA "/>
    <s v="FORTALECER "/>
    <x v="45"/>
    <x v="178"/>
    <x v="183"/>
    <x v="43"/>
    <s v="Microempresa"/>
    <x v="2"/>
    <s v="GAD PROVINCIAL"/>
    <s v="MAG, MIPRO"/>
    <x v="0"/>
  </r>
  <r>
    <x v="5"/>
    <x v="0"/>
    <s v="Insumos"/>
    <s v="Insumo"/>
    <s v="FALTA DE FINACIAMIENTO "/>
    <s v="GENERAR "/>
    <x v="13"/>
    <x v="179"/>
    <x v="184"/>
    <x v="44"/>
    <s v="Microempresa"/>
    <x v="4"/>
    <s v="GAD PROVINCIAL"/>
    <s v="MAG, MIPRO"/>
    <x v="0"/>
  </r>
  <r>
    <x v="5"/>
    <x v="0"/>
    <s v="Proceso"/>
    <s v="Proceso"/>
    <s v="COMERCIALIZACION"/>
    <s v="GENERAR "/>
    <x v="13"/>
    <x v="180"/>
    <x v="185"/>
    <x v="6"/>
    <s v="Microempresa"/>
    <x v="1"/>
    <s v="MAG"/>
    <s v="MIPRO"/>
    <x v="0"/>
  </r>
  <r>
    <x v="5"/>
    <x v="0"/>
    <s v="Producto"/>
    <s v="Producto"/>
    <s v="PRESENCIA DE ENFERMEDADES EN EL GANADO VACUNO"/>
    <s v="ESTABLECER"/>
    <x v="3"/>
    <x v="181"/>
    <x v="186"/>
    <x v="7"/>
    <s v="Empresa Pequeña"/>
    <x v="1"/>
    <s v="MAG (AGROCALIDAD)"/>
    <s v="CENTRO INTERNACIONAL DE ZOONOSIS"/>
    <x v="1"/>
  </r>
  <r>
    <x v="5"/>
    <x v="0"/>
    <s v="Proceso"/>
    <s v="Proceso"/>
    <s v="CONTRABANDO"/>
    <s v="CREAR "/>
    <x v="2"/>
    <x v="182"/>
    <x v="187"/>
    <x v="25"/>
    <s v="Transversal"/>
    <x v="7"/>
    <m/>
    <m/>
    <x v="5"/>
  </r>
  <r>
    <x v="5"/>
    <x v="0"/>
    <s v="Proceso"/>
    <s v="Proceso"/>
    <s v="DEFICIENCIA EN EL PROCESO DE ELABORACIÓN DE ALIMENTOS "/>
    <s v="CAPACITAR "/>
    <x v="19"/>
    <x v="183"/>
    <x v="188"/>
    <x v="1"/>
    <s v="Microempresa"/>
    <x v="1"/>
    <s v="MAG"/>
    <s v="MIPRO"/>
    <x v="0"/>
  </r>
  <r>
    <x v="5"/>
    <x v="0"/>
    <s v="Insumos"/>
    <s v="Insumo"/>
    <s v="RIESGOS DE PERDER PROPIEDADES AGRÍCOLAS"/>
    <s v="REFINANCIAR"/>
    <x v="43"/>
    <x v="184"/>
    <x v="189"/>
    <x v="6"/>
    <s v="Microempresa"/>
    <x v="8"/>
    <s v="BAN ECUADOR"/>
    <s v="Cooperativas, Asociaciones, MAG"/>
    <x v="0"/>
  </r>
  <r>
    <x v="5"/>
    <x v="3"/>
    <s v="Insumos"/>
    <s v="Insumo"/>
    <s v="No hay acceso a créditos en Banecuador"/>
    <s v="Flexibilizar"/>
    <x v="34"/>
    <x v="185"/>
    <x v="190"/>
    <x v="6"/>
    <s v="EPS"/>
    <x v="8"/>
    <s v="BAN ECUADOR"/>
    <s v="JUNTA DE REGULACIÓN MONETARIA Y FINANCIERA"/>
    <x v="0"/>
  </r>
  <r>
    <x v="5"/>
    <x v="3"/>
    <s v="Insumos"/>
    <s v="Insumo"/>
    <s v="No hay líneas de crédito para EPS y Artesanos"/>
    <s v="Crear"/>
    <x v="2"/>
    <x v="186"/>
    <x v="191"/>
    <x v="6"/>
    <s v="EPS_x000d_Artesano"/>
    <x v="8"/>
    <s v="BANCA PÚBLICA _x000d_BANCA PRIVADA"/>
    <s v="JUNTA DE REGULACIÓN MONETARIA Y FINANCIERA"/>
    <x v="0"/>
  </r>
  <r>
    <x v="5"/>
    <x v="3"/>
    <s v="Proceso"/>
    <s v="Proceso"/>
    <s v="No se verifica que quienes se catalogan cumplan con requisitos mínimos"/>
    <s v="Realizar"/>
    <x v="10"/>
    <x v="187"/>
    <x v="192"/>
    <x v="23"/>
    <s v="Microempresa_x000d_Empresa Pequeña_x000d_Empresa Mediana_x000d_Empresa Grande_x000d_EPS_x000d_Artesano"/>
    <x v="6"/>
    <s v="SERCOP"/>
    <s v="INSTITUCIONES PÚBLICAS REQUIRIENTES"/>
    <x v="0"/>
  </r>
  <r>
    <x v="5"/>
    <x v="3"/>
    <s v="Proceso"/>
    <s v="Proceso"/>
    <s v="No existen oficinas de Super Cias, INEN, SEPS, COMERCIO EXTERIOR."/>
    <s v="Aperturar"/>
    <x v="58"/>
    <x v="188"/>
    <x v="193"/>
    <x v="13"/>
    <s v="Microempresa_x000d_Empresa Pequeña_x000d_Empresa Mediana_x000d_Empresa Grande_x000d_EPS_x000d_Artesano"/>
    <x v="1"/>
    <s v="SEPS, INEN, COMERCIO EXTERIOR, SUPERINTENDENCIA DE COMPAÑÍAS Y OTRAS INSTITUCIONES REQUERIDAS"/>
    <s v="SENPLADES_x000d_MINISTERIO DE ECONOMÍA Y FINANZAS"/>
    <x v="0"/>
  </r>
  <r>
    <x v="5"/>
    <x v="3"/>
    <s v="Proceso"/>
    <s v="Proceso"/>
    <s v="Procesos de contratación para Mipymes no son equitativos"/>
    <s v="Incluir"/>
    <x v="59"/>
    <x v="189"/>
    <x v="194"/>
    <x v="23"/>
    <s v="Microempresa_x000d_Empresa Pequeña_x000d_Empresa Mediana"/>
    <x v="5"/>
    <s v="SERCOP"/>
    <s v="INSTITUCIONES PÚBLICAS REQUIRIENTES"/>
    <x v="0"/>
  </r>
  <r>
    <x v="5"/>
    <x v="3"/>
    <s v="Proceso"/>
    <s v="Proceso"/>
    <s v="No existen fichas técnicas para uniformes de refinería Esmeraldas, FLOPEC en el SERCOP."/>
    <s v="Elaborar "/>
    <x v="60"/>
    <x v="190"/>
    <x v="195"/>
    <x v="23"/>
    <s v="EPS_x000d_Microempresa_x000d_Empresa Pequeña_x000d_Empresa Mediana"/>
    <x v="5"/>
    <s v="SERCOP"/>
    <s v="INSTITUCIONES PÚBLICAS REQUIRIENTES"/>
    <x v="0"/>
  </r>
  <r>
    <x v="5"/>
    <x v="3"/>
    <s v="Proceso"/>
    <s v="Proceso"/>
    <s v="El proceso de contratación para hilando el desarrollo no permite que se contrate con productores locales"/>
    <s v="Implementar "/>
    <x v="8"/>
    <x v="191"/>
    <x v="196"/>
    <x v="23"/>
    <s v="EPS_x000d_Microempresa_x000d_Empresa Pequeña_x000d_Empresa Mediana"/>
    <x v="5"/>
    <s v="SERCOP"/>
    <s v="INSTITUCIONES PÚBLICAS REQUIRIENTES"/>
    <x v="0"/>
  </r>
  <r>
    <x v="5"/>
    <x v="3"/>
    <s v="Proceso"/>
    <s v="Proceso"/>
    <s v="No existe reglamentación al proceso de ferias inclusivas"/>
    <s v="Reglamentar"/>
    <x v="61"/>
    <x v="192"/>
    <x v="197"/>
    <x v="23"/>
    <s v="EPS_x000d_Microempresa_x000d_Empresa Pequeña_x000d_Empresa Mediana"/>
    <x v="1"/>
    <s v="SERCOP"/>
    <s v="INSTITUCIONES PÚBLICAS REQUIRIENTES"/>
    <x v="0"/>
  </r>
  <r>
    <x v="5"/>
    <x v="3"/>
    <s v="Mercado"/>
    <s v="Mercado"/>
    <s v="El puerto comercial se encuentra inactivo "/>
    <s v="Reactivar "/>
    <x v="5"/>
    <x v="193"/>
    <x v="198"/>
    <x v="10"/>
    <s v="Empresa Grande_x000d_Empresa Mediana"/>
    <x v="0"/>
    <s v="AUTORIDAD PORTUARIA DE _x000d_ESMERALDAS"/>
    <s v="MINISTERIO DE ECONOMÍA Y FINANZAS_x000d_GAD ESMERALDAS"/>
    <x v="4"/>
  </r>
  <r>
    <x v="5"/>
    <x v="3"/>
    <s v="Insumos"/>
    <s v="Insumo"/>
    <s v="El aporte al IESS no les permite contar con capital para producir"/>
    <s v="Analizar"/>
    <x v="62"/>
    <x v="194"/>
    <x v="199"/>
    <x v="7"/>
    <s v="Microempresa_x000d_Empresa Pequeña_x000d_Empresa Mediana_x000d_Empresa Grande_x000d_EPS_x000d_Artesano"/>
    <x v="15"/>
    <s v="IESS"/>
    <s v="MINISTERIO DE TRABAJO_x000d_MINISTERIO DE ECONOMÍA Y FINANZAS_x000d_SRI"/>
    <x v="0"/>
  </r>
  <r>
    <x v="5"/>
    <x v="3"/>
    <s v="Proceso"/>
    <s v="Proceso"/>
    <s v="No existe catalogo para el sector de la Construcción"/>
    <s v="Implementar "/>
    <x v="8"/>
    <x v="195"/>
    <x v="200"/>
    <x v="8"/>
    <s v="EPS_x000d_Microempresa_x000d_Empresa Pequeña"/>
    <x v="5"/>
    <s v="SERCOP"/>
    <s v="INSTITUCIONES PÚBLICAS REQUIRIENTES"/>
    <x v="0"/>
  </r>
  <r>
    <x v="5"/>
    <x v="4"/>
    <s v="Producto"/>
    <s v="Producto"/>
    <s v="IMPORTACIÓN DE MATERIA PRIMA  Y MAQUINARIA"/>
    <s v="GESTIONAR"/>
    <x v="11"/>
    <x v="196"/>
    <x v="201"/>
    <x v="1"/>
    <s v="EPS, Artesanos"/>
    <x v="1"/>
    <s v="LA COOPERATIVA DE PRODUCCION ARTESANAL CALZADO Y TEXTIL- ESMERALDAS PRODUCE"/>
    <s v="MIPRO"/>
    <x v="0"/>
  </r>
  <r>
    <x v="5"/>
    <x v="4"/>
    <s v="Producto"/>
    <s v="Producto"/>
    <s v="ESPACIOS FÍSICOS PARA LA INDUSTRIA "/>
    <s v="GENERAR "/>
    <x v="13"/>
    <x v="197"/>
    <x v="202"/>
    <x v="10"/>
    <s v="EPS"/>
    <x v="1"/>
    <s v="Autoridad Portuaria de Esmeraldas (APE)"/>
    <s v="GAD, MIPRO"/>
    <x v="0"/>
  </r>
  <r>
    <x v="5"/>
    <x v="4"/>
    <s v="Producto"/>
    <s v="Producto"/>
    <s v="FINANCIAMIENTO ECONÓMICO"/>
    <s v="Gestionar"/>
    <x v="11"/>
    <x v="198"/>
    <x v="203"/>
    <x v="6"/>
    <s v="EPS"/>
    <x v="8"/>
    <s v="Ban Ecuador"/>
    <s v="CFN, Cooperativas, MIPRO"/>
    <x v="0"/>
  </r>
  <r>
    <x v="5"/>
    <x v="4"/>
    <s v="Producto"/>
    <s v="Producto"/>
    <s v="COMERCIALIZACIÓN"/>
    <s v="INVITAR"/>
    <x v="63"/>
    <x v="199"/>
    <x v="204"/>
    <x v="2"/>
    <s v="Microempresa, Empresa Pequeña, Empresa Mediana"/>
    <x v="11"/>
    <s v="Comercio Exterior "/>
    <s v="Pro Ecuador, MIPRO"/>
    <x v="0"/>
  </r>
  <r>
    <x v="5"/>
    <x v="4"/>
    <s v="Producto"/>
    <s v="Producto"/>
    <s v="EXCESO DE PRODUCCIÓN"/>
    <s v="COMERCIALIZAR"/>
    <x v="64"/>
    <x v="200"/>
    <x v="205"/>
    <x v="3"/>
    <s v="Microempresa, Empresa Pequeña, Empresa Mediana"/>
    <x v="1"/>
    <s v="Comercio Exterior "/>
    <s v="MAG, PRO ECUADOR, MIPRO"/>
    <x v="0"/>
  </r>
  <r>
    <x v="5"/>
    <x v="4"/>
    <s v="Producto"/>
    <s v="Producto"/>
    <s v="CAPACITACIÓN ESPECÍFICAS "/>
    <s v="CREAR"/>
    <x v="2"/>
    <x v="201"/>
    <x v="206"/>
    <x v="3"/>
    <s v="Microempresa, Empresa Pequeña, Empresa Mediana"/>
    <x v="3"/>
    <s v="UNIVERSIDAD LUIS VARGAS TORRES"/>
    <s v="Senascyt, MIPRO, SECAP, Academia"/>
    <x v="0"/>
  </r>
  <r>
    <x v="5"/>
    <x v="4"/>
    <s v="Producto"/>
    <s v="Producto"/>
    <s v="BUENAS PRÁCTICAS AGRÍCOLAS"/>
    <s v="GESTIONAR "/>
    <x v="11"/>
    <x v="47"/>
    <x v="207"/>
    <x v="1"/>
    <s v="Microempresa, Empresa Pequeña, Empresa Mediana"/>
    <x v="1"/>
    <s v="MAG (AGROCALIDAD)"/>
    <s v="Asociaciones, MIPRO"/>
    <x v="0"/>
  </r>
  <r>
    <x v="5"/>
    <x v="4"/>
    <s v="Producto"/>
    <s v="Producto"/>
    <s v="CENTRO DE ACOPIO "/>
    <s v="GENERAR "/>
    <x v="13"/>
    <x v="197"/>
    <x v="208"/>
    <x v="0"/>
    <s v="Microempresa, Empresa Pequeña, Empresa Mediana"/>
    <x v="1"/>
    <s v="GAD PROVINCIAL"/>
    <s v="MAG, MIPRO"/>
    <x v="0"/>
  </r>
  <r>
    <x v="5"/>
    <x v="4"/>
    <s v="Proceso"/>
    <s v="Proceso"/>
    <s v="FINANCIAMIENTO ECONÓMICO"/>
    <s v="IMPLEMENTAR"/>
    <x v="8"/>
    <x v="202"/>
    <x v="209"/>
    <x v="22"/>
    <s v="Microempresa, Empresa Pequeña, Empresa Mediana y Empresa Grande"/>
    <x v="3"/>
    <s v="GAD PROVINCIAL"/>
    <s v="Ban Ecuador, CFN, Corporaciones, MIPRO"/>
    <x v="0"/>
  </r>
  <r>
    <x v="5"/>
    <x v="4"/>
    <s v="Proceso"/>
    <s v="Proceso"/>
    <s v="FALTA DE  INDUSTRIAS"/>
    <s v="IDENTIFICAR"/>
    <x v="9"/>
    <x v="203"/>
    <x v="210"/>
    <x v="28"/>
    <s v="Microempresa, Empresa Pequeña, Empresa Mediana y Empresa Grande"/>
    <x v="11"/>
    <s v="GAD PROVINCIAL"/>
    <s v="MIPRO"/>
    <x v="0"/>
  </r>
  <r>
    <x v="5"/>
    <x v="4"/>
    <s v="Proceso"/>
    <s v="Proceso"/>
    <s v="ALIANZA PUBLICA  Y PRIVADA"/>
    <s v="INCLUIR"/>
    <x v="59"/>
    <x v="204"/>
    <x v="211"/>
    <x v="6"/>
    <s v="Microempresa, Empresa Pequeña, Empresa Mediana y Empresa Grande"/>
    <x v="1"/>
    <s v="GAD PROVINCIAL"/>
    <s v="MIPRO"/>
    <x v="0"/>
  </r>
  <r>
    <x v="5"/>
    <x v="4"/>
    <s v="PRODUCTOS "/>
    <s v="Producto"/>
    <s v="CAPACITACION y ASOCIATIVIDAD"/>
    <s v="PRESENTAR "/>
    <x v="65"/>
    <x v="205"/>
    <x v="212"/>
    <x v="11"/>
    <s v="ARTESANOS"/>
    <x v="1"/>
    <s v="MIPRO"/>
    <s v="ACADEMIA, EPS, SEPS"/>
    <x v="0"/>
  </r>
  <r>
    <x v="5"/>
    <x v="4"/>
    <s v="PRODUCTOS "/>
    <s v="Producto"/>
    <s v="TERRENO E INFRAESTRUCTURA PARA EL PROYECTO"/>
    <s v="PRESENTAR"/>
    <x v="65"/>
    <x v="206"/>
    <x v="213"/>
    <x v="10"/>
    <s v="ARTESANOS, EPS"/>
    <x v="1"/>
    <s v="GAD MUNICIPAL"/>
    <s v=" PRE ASOCIACION TEXTIL ROCA DEL PACIFICO, MIPRO, MIESS"/>
    <x v="0"/>
  </r>
  <r>
    <x v="5"/>
    <x v="4"/>
    <s v="PRODUCTOS "/>
    <s v="Producto"/>
    <s v="ALIMENTOS PROCESADOS"/>
    <s v="GENERAR"/>
    <x v="13"/>
    <x v="207"/>
    <x v="214"/>
    <x v="1"/>
    <s v="ARTESANOS Y MICRO EMPRESAS"/>
    <x v="1"/>
    <s v="MIPRO"/>
    <s v="ASOCIACION, ACADEMIA, GAD PARROQUIAL, GAD PROVINCIAL, GAD MUNICIPAL"/>
    <x v="0"/>
  </r>
  <r>
    <x v="5"/>
    <x v="1"/>
    <s v="Proveedores"/>
    <s v="Proveedores"/>
    <s v="Altos costos en cuanto a productos de alimentación "/>
    <s v="Establecer "/>
    <x v="3"/>
    <x v="208"/>
    <x v="215"/>
    <x v="13"/>
    <s v="Microempresa"/>
    <x v="7"/>
    <s v="Superintendencia de control del poder de mercado"/>
    <s v="Cámara de comercio, MINTUR"/>
    <x v="0"/>
  </r>
  <r>
    <x v="5"/>
    <x v="1"/>
    <s v="Proceso"/>
    <s v="Proceso"/>
    <s v="Monopolización del mercado turístico "/>
    <s v="Simplificar"/>
    <x v="54"/>
    <x v="209"/>
    <x v="216"/>
    <x v="13"/>
    <s v="Microempresa"/>
    <x v="2"/>
    <s v="MINTUR"/>
    <s v="Sector Hotelero"/>
    <x v="0"/>
  </r>
  <r>
    <x v="5"/>
    <x v="1"/>
    <s v="Producto"/>
    <s v="Producto"/>
    <s v="Deficiencia en el servicio turístico"/>
    <s v="Implementar"/>
    <x v="8"/>
    <x v="210"/>
    <x v="217"/>
    <x v="1"/>
    <s v="Microempresa, EPS, Artesano "/>
    <x v="10"/>
    <s v="MINTUR"/>
    <s v="Sector Hotelero, Universidades, Academia, SEPS"/>
    <x v="0"/>
  </r>
  <r>
    <x v="5"/>
    <x v="1"/>
    <s v="Insumos"/>
    <s v="Insumo"/>
    <s v="Baja publicidad turística"/>
    <s v="Diseñar"/>
    <x v="28"/>
    <x v="211"/>
    <x v="218"/>
    <x v="22"/>
    <s v="Microempresa, Empresa Pequeña, Empresa Mediana, Empresa Grande, EPS"/>
    <x v="10"/>
    <s v="MINTUR"/>
    <s v="Prefectura, GAD´S, Universidades, Academia."/>
    <x v="0"/>
  </r>
  <r>
    <x v="6"/>
    <x v="0"/>
    <s v="Mercado"/>
    <s v="Mercado"/>
    <s v="Estudio deficiente de mercados de productos"/>
    <s v="Desarrollar "/>
    <x v="17"/>
    <x v="212"/>
    <x v="219"/>
    <x v="45"/>
    <s v="Microempresa"/>
    <x v="4"/>
    <s v="GAD Imbabura"/>
    <s v="Ministerio de Industrias"/>
    <x v="0"/>
  </r>
  <r>
    <x v="6"/>
    <x v="0"/>
    <s v="Mercado"/>
    <s v="Mercado"/>
    <s v="Falta de desarrollo de nuevos productos "/>
    <s v="Coordinar"/>
    <x v="47"/>
    <x v="213"/>
    <x v="220"/>
    <x v="45"/>
    <s v="Microempresa"/>
    <x v="1"/>
    <s v="Ministerio de Industrias"/>
    <s v="Ministerio de Industrias"/>
    <x v="0"/>
  </r>
  <r>
    <x v="6"/>
    <x v="0"/>
    <s v="Mercado"/>
    <s v="Mercado"/>
    <s v="Cultura de consumo local inadecuada"/>
    <s v="Implementar"/>
    <x v="8"/>
    <x v="214"/>
    <x v="221"/>
    <x v="46"/>
    <s v="Empresa Grande"/>
    <x v="10"/>
    <s v="Ministerio de Agricultura y Ganadería"/>
    <s v="Gobierno Provincial de Imbabura"/>
    <x v="3"/>
  </r>
  <r>
    <x v="6"/>
    <x v="0"/>
    <s v="Mercado"/>
    <s v="Mercado"/>
    <s v="Falta de comunicación entre los actores productivos"/>
    <s v="Aperturar"/>
    <x v="58"/>
    <x v="215"/>
    <x v="222"/>
    <x v="3"/>
    <s v="Empresa Pequeña"/>
    <x v="0"/>
    <s v="GAD Imbabura"/>
    <s v="Ministerio de Industrias, Ministerio de Agricultura y Ganadería , YACHAY"/>
    <x v="1"/>
  </r>
  <r>
    <x v="6"/>
    <x v="0"/>
    <s v="Mercado"/>
    <s v="Mercado"/>
    <s v="No se toman en cuenta las nuevas cadenas productivas"/>
    <s v="Difundir"/>
    <x v="31"/>
    <x v="216"/>
    <x v="223"/>
    <x v="3"/>
    <s v="Microempresa"/>
    <x v="3"/>
    <s v="GAD Imbabura"/>
    <s v="MIPRO-MAG-YACHAY"/>
    <x v="0"/>
  </r>
  <r>
    <x v="6"/>
    <x v="0"/>
    <s v="Insumos"/>
    <s v="Insumo"/>
    <s v="Falta de comunicación y capacitación"/>
    <s v="Dar"/>
    <x v="66"/>
    <x v="217"/>
    <x v="224"/>
    <x v="42"/>
    <s v="Microempresa"/>
    <x v="1"/>
    <s v="GAD Imbabura"/>
    <s v="MIPRO-MAG"/>
    <x v="0"/>
  </r>
  <r>
    <x v="6"/>
    <x v="0"/>
    <s v="Insumos"/>
    <s v="Insumo"/>
    <s v="Deficiente información de la documentación legal para emprendedores"/>
    <s v="Aplicar"/>
    <x v="27"/>
    <x v="218"/>
    <x v="225"/>
    <x v="18"/>
    <s v="Empresa Mediana"/>
    <x v="6"/>
    <s v="Universidad Técnica del Norte"/>
    <m/>
    <x v="4"/>
  </r>
  <r>
    <x v="6"/>
    <x v="0"/>
    <s v="Proveedores"/>
    <s v="Proveedores"/>
    <s v="Deficiente  investigación e innovación"/>
    <s v="Fomentar"/>
    <x v="1"/>
    <x v="219"/>
    <x v="226"/>
    <x v="18"/>
    <s v="Empresa Mediana"/>
    <x v="9"/>
    <s v="Universidad Técnica del Norte"/>
    <s v="Yachay"/>
    <x v="4"/>
  </r>
  <r>
    <x v="6"/>
    <x v="0"/>
    <s v="Insumos"/>
    <s v="Insumo"/>
    <s v="Falta de documentación de la cadena productiva"/>
    <s v="Formular "/>
    <x v="67"/>
    <x v="220"/>
    <x v="227"/>
    <x v="42"/>
    <s v="Empresa Mediana"/>
    <x v="1"/>
    <s v="GAD Imbabura"/>
    <m/>
    <x v="4"/>
  </r>
  <r>
    <x v="6"/>
    <x v="0"/>
    <s v="Insumos"/>
    <s v="Insumo"/>
    <s v="Falta de asesoramiento a los emprendedores"/>
    <s v="Capacitar"/>
    <x v="19"/>
    <x v="221"/>
    <x v="228"/>
    <x v="1"/>
    <s v="Microempresa"/>
    <x v="9"/>
    <s v="Ministerio de Industrias"/>
    <s v="Gobierno Provincial de Imbabura"/>
    <x v="0"/>
  </r>
  <r>
    <x v="6"/>
    <x v="0"/>
    <s v="Insumos"/>
    <s v="Insumo"/>
    <s v="Deficiente colaboración entre los actores productivos"/>
    <s v="Gestionar"/>
    <x v="11"/>
    <x v="222"/>
    <x v="229"/>
    <x v="42"/>
    <s v="Empresa Mediana"/>
    <x v="3"/>
    <s v="Gobierno Provincial de Imbabura"/>
    <s v="Universidad Técnica del Norte - MIPRO"/>
    <x v="4"/>
  </r>
  <r>
    <x v="6"/>
    <x v="0"/>
    <s v="Insumos"/>
    <s v="Insumo"/>
    <s v="Individualidad de las instituciones"/>
    <s v="Fortalecer "/>
    <x v="45"/>
    <x v="223"/>
    <x v="230"/>
    <x v="47"/>
    <s v="Empresa Grande"/>
    <x v="1"/>
    <s v="Gobierno Provincial de Imbabura"/>
    <s v="MIPRO _ Universidad Técnica del Norte"/>
    <x v="3"/>
  </r>
  <r>
    <x v="6"/>
    <x v="0"/>
    <s v="Insumos"/>
    <s v="Insumo"/>
    <s v="Deficiente colaboración entre instituciones"/>
    <s v="Promoción"/>
    <x v="39"/>
    <x v="224"/>
    <x v="231"/>
    <x v="42"/>
    <s v="Empresa Mediana"/>
    <x v="0"/>
    <s v="PRO ECUADOR"/>
    <s v="Ministerio de Industrias"/>
    <x v="4"/>
  </r>
  <r>
    <x v="6"/>
    <x v="3"/>
    <s v="Proveedores"/>
    <s v="Proveedores"/>
    <s v="intereses altos en las instituciones financieras publicas y privadas"/>
    <s v=" Revisar"/>
    <x v="26"/>
    <x v="225"/>
    <x v="232"/>
    <x v="6"/>
    <s v="Empresa Pequeña"/>
    <x v="8"/>
    <s v="BANECUADOR"/>
    <s v="stiwar thidrobo-CACMU"/>
    <x v="1"/>
  </r>
  <r>
    <x v="6"/>
    <x v="3"/>
    <s v="Proceso"/>
    <s v="Proceso"/>
    <s v="Tramites para la constitución de empresas demasiado extensos"/>
    <s v="Verificar "/>
    <x v="68"/>
    <x v="226"/>
    <x v="233"/>
    <x v="2"/>
    <s v="Empresa Pequeña"/>
    <x v="2"/>
    <s v="Ministerio de Telecomunicaciones y de la Sociedad de la Información"/>
    <m/>
    <x v="1"/>
  </r>
  <r>
    <x v="6"/>
    <x v="3"/>
    <s v="Proceso"/>
    <s v="Proceso"/>
    <s v="Inexistencia de cupos de importación para las empresas importadoras"/>
    <s v="Asignar"/>
    <x v="40"/>
    <x v="227"/>
    <x v="234"/>
    <x v="7"/>
    <s v="EPS"/>
    <x v="4"/>
    <s v="Gobierno Nacional"/>
    <s v="Ministerio de comercio exterior"/>
    <x v="0"/>
  </r>
  <r>
    <x v="6"/>
    <x v="3"/>
    <s v="Mercado"/>
    <s v="Mercado"/>
    <s v="Los productos locales no son conocidos a nivel nacional e internacional"/>
    <s v="Generar"/>
    <x v="13"/>
    <x v="228"/>
    <x v="235"/>
    <x v="16"/>
    <s v="EPS"/>
    <x v="5"/>
    <s v="Ministerio de Industrias"/>
    <s v="Universidad Técnica del Norte"/>
    <x v="0"/>
  </r>
  <r>
    <x v="6"/>
    <x v="3"/>
    <s v="Mercado"/>
    <s v="Mercado"/>
    <s v="Los productos locales no son conocidos a nivel nacional e internacional"/>
    <s v="Crear "/>
    <x v="2"/>
    <x v="229"/>
    <x v="236"/>
    <x v="47"/>
    <s v="Empresa Pequeña"/>
    <x v="1"/>
    <s v="Ministerio de Industrias"/>
    <s v="Universidad Técnica del Norte, Ministerio de Turismo"/>
    <x v="1"/>
  </r>
  <r>
    <x v="6"/>
    <x v="3"/>
    <s v="Mercado"/>
    <s v="Mercado"/>
    <s v="En la ciudad de Atuntaqui existe mucho contrabando  proveniente de Colombia y Perú  que afecta a los productores con una Competencia desleal"/>
    <s v="Implementar"/>
    <x v="8"/>
    <x v="230"/>
    <x v="237"/>
    <x v="18"/>
    <s v="Empresa Mediana"/>
    <x v="1"/>
    <s v="Servicio de Rentas Internas"/>
    <m/>
    <x v="4"/>
  </r>
  <r>
    <x v="6"/>
    <x v="3"/>
    <s v="Insumos"/>
    <s v="Insumo"/>
    <s v="Ecuador no produce materias primas (fibra para textiles)"/>
    <s v="Implementar"/>
    <x v="8"/>
    <x v="231"/>
    <x v="238"/>
    <x v="1"/>
    <s v="Empresa Mediana"/>
    <x v="1"/>
    <s v="Ministerio de Industrias "/>
    <m/>
    <x v="4"/>
  </r>
  <r>
    <x v="6"/>
    <x v="3"/>
    <s v="Proceso"/>
    <s v="Proceso"/>
    <s v="Los empresarios y emprendedores no cuentan con financiamiento para infraestructura de producción"/>
    <s v="Generar"/>
    <x v="13"/>
    <x v="232"/>
    <x v="239"/>
    <x v="18"/>
    <s v="Artesano"/>
    <x v="13"/>
    <s v="Inmobiliar"/>
    <m/>
    <x v="0"/>
  </r>
  <r>
    <x v="6"/>
    <x v="3"/>
    <s v="Proveedores"/>
    <s v="Proveedores"/>
    <s v="No son accesibles los programas de financiamiento para generar nuevas líneas de negocio para  emprendedores nuevos"/>
    <s v="Establecer "/>
    <x v="3"/>
    <x v="233"/>
    <x v="240"/>
    <x v="6"/>
    <s v="Artesano"/>
    <x v="8"/>
    <s v="BANECUADOR"/>
    <m/>
    <x v="0"/>
  </r>
  <r>
    <x v="6"/>
    <x v="3"/>
    <s v="Proceso"/>
    <s v="Proceso"/>
    <s v="Inexistencia de centros de emprendimiento en universidades, que garanticen el éxito de los proyectos generados en las aulas de clase"/>
    <s v="Apoyar"/>
    <x v="69"/>
    <x v="234"/>
    <x v="241"/>
    <x v="22"/>
    <s v="Microempresa"/>
    <x v="8"/>
    <s v="BANECUADOR"/>
    <m/>
    <x v="0"/>
  </r>
  <r>
    <x v="6"/>
    <x v="3"/>
    <s v="Mercado"/>
    <s v="Mercado"/>
    <s v="Los productores locales de uvilla no pueden vender sus  productos directamente, sino a través de intermediarios"/>
    <s v="Realizar"/>
    <x v="10"/>
    <x v="235"/>
    <x v="242"/>
    <x v="1"/>
    <s v="EPS"/>
    <x v="5"/>
    <s v="Ministerio de Industrias"/>
    <m/>
    <x v="0"/>
  </r>
  <r>
    <x v="6"/>
    <x v="4"/>
    <s v="Insumos"/>
    <s v="Insumo"/>
    <s v="POCAS ENTIDADES COMO GESTORES AMBIENTALES"/>
    <s v="Gestionar"/>
    <x v="11"/>
    <x v="236"/>
    <x v="243"/>
    <x v="3"/>
    <s v="Empresa Pequeña"/>
    <x v="1"/>
    <s v="Ministerio del Ambiente"/>
    <s v="Ministerio de Industrias"/>
    <x v="1"/>
  </r>
  <r>
    <x v="6"/>
    <x v="4"/>
    <s v="Producto"/>
    <s v="Producto"/>
    <s v="PROBLEMAS CON LA TABLA DE VALORES"/>
    <s v="Regularizar "/>
    <x v="6"/>
    <x v="237"/>
    <x v="244"/>
    <x v="16"/>
    <s v="Empresa Pequeña"/>
    <x v="1"/>
    <s v="Ministerio de Industrias"/>
    <s v="SUPERINTENDENCIA DE PODER DE MERCADO"/>
    <x v="1"/>
  </r>
  <r>
    <x v="6"/>
    <x v="4"/>
    <s v="Producto"/>
    <s v="Producto"/>
    <s v="Problemas con asociatividad del sector"/>
    <s v="Articular "/>
    <x v="4"/>
    <x v="238"/>
    <x v="245"/>
    <x v="16"/>
    <s v="Empresa Pequeña"/>
    <x v="1"/>
    <s v="Ministerio de Industrias"/>
    <m/>
    <x v="1"/>
  </r>
  <r>
    <x v="6"/>
    <x v="4"/>
    <s v="Proceso"/>
    <s v="Proceso"/>
    <s v="FALTA DE APOYO / CAPACITACION  SOSIAILIZACION EN EL AREA DE GESTION DE RIESGOS "/>
    <s v="Desarrollar "/>
    <x v="17"/>
    <x v="239"/>
    <x v="246"/>
    <x v="1"/>
    <s v="Empresa Mediana"/>
    <x v="4"/>
    <s v="Secretaria Nacional de Gestión de Riesgos"/>
    <s v="Gobierno Provincial de Imbabura, Cuerpo de Bomberos"/>
    <x v="4"/>
  </r>
  <r>
    <x v="6"/>
    <x v="4"/>
    <s v="Proceso"/>
    <s v="Proceso"/>
    <s v="USO RACIONAL DEL AGUA"/>
    <s v="Crear"/>
    <x v="2"/>
    <x v="240"/>
    <x v="247"/>
    <x v="1"/>
    <s v="Empresa Mediana"/>
    <x v="10"/>
    <s v="Gobierno Provincial de Imbabura"/>
    <m/>
    <x v="4"/>
  </r>
  <r>
    <x v="6"/>
    <x v="4"/>
    <s v="Proceso"/>
    <s v="Proceso"/>
    <s v="MANEJO DE LAS TIERRAS / INSUMOS"/>
    <s v="Crear"/>
    <x v="2"/>
    <x v="241"/>
    <x v="247"/>
    <x v="1"/>
    <s v="Empresa Mediana"/>
    <x v="10"/>
    <s v="Gobierno Provincial de Imbabura"/>
    <m/>
    <x v="4"/>
  </r>
  <r>
    <x v="6"/>
    <x v="4"/>
    <s v="Proceso"/>
    <s v="Proceso"/>
    <s v="FALTA DE CONOCIMIENTO DE LAS EMPRESAS EXISTENTES EN LA ZONA"/>
    <s v="Elaborar"/>
    <x v="60"/>
    <x v="242"/>
    <x v="248"/>
    <x v="21"/>
    <s v="Empresa Mediana"/>
    <x v="1"/>
    <s v="Ministerio de Industrias"/>
    <m/>
    <x v="4"/>
  </r>
  <r>
    <x v="6"/>
    <x v="4"/>
    <s v="Insumos"/>
    <s v="Insumo"/>
    <s v="SITUACION ECONOCMICA DE LOS EMPRENDEDORES (OTAVALO)"/>
    <s v="Proponer "/>
    <x v="25"/>
    <x v="243"/>
    <x v="249"/>
    <x v="6"/>
    <s v="Artesano"/>
    <x v="1"/>
    <s v="Ministerio de Industrias"/>
    <s v="MYPIMES"/>
    <x v="0"/>
  </r>
  <r>
    <x v="6"/>
    <x v="4"/>
    <s v="Insumos"/>
    <s v="Insumo"/>
    <s v="DESINFORMACION DE LOS EMPRESARIOS (OTAVALO)"/>
    <s v="Articular "/>
    <x v="4"/>
    <x v="244"/>
    <x v="250"/>
    <x v="1"/>
    <s v="Empresa Grande"/>
    <x v="1"/>
    <s v="Ministerio de Industrias"/>
    <m/>
    <x v="3"/>
  </r>
  <r>
    <x v="6"/>
    <x v="4"/>
    <s v="Mercado"/>
    <s v="Mercado"/>
    <s v="CRISIS ECONOMICA / FALTA DE CREDITOS                                           (COTACACHI)"/>
    <s v="Controlar y Regularizar"/>
    <x v="16"/>
    <x v="245"/>
    <x v="251"/>
    <x v="20"/>
    <s v="Empresa Mediana"/>
    <x v="1"/>
    <s v="Ministerio de Industrias"/>
    <s v=" SUPERINTENDENCIA DE PODER DE MERCADO"/>
    <x v="4"/>
  </r>
  <r>
    <x v="6"/>
    <x v="4"/>
    <s v="Mercado"/>
    <s v="Mercado"/>
    <s v="AFECTACION AL MERCADO DE CUERO CALZADO (PRODUCTOS IMPORTADOS) (COTACACHI)"/>
    <s v="Crear"/>
    <x v="2"/>
    <x v="246"/>
    <x v="252"/>
    <x v="25"/>
    <s v="Empresa Mediana"/>
    <x v="13"/>
    <m/>
    <m/>
    <x v="4"/>
  </r>
  <r>
    <x v="6"/>
    <x v="4"/>
    <s v="Proveedores"/>
    <s v="Proveedores"/>
    <s v="FALTA DE INVERSION DEL GOBIERNO LOCAL PARA PROMOVER TURISMO                                        (COTACACHI)"/>
    <s v="Desarrollar "/>
    <x v="17"/>
    <x v="246"/>
    <x v="253"/>
    <x v="18"/>
    <s v="Empresa Mediana"/>
    <x v="13"/>
    <s v="Ministerio de Industrias"/>
    <s v=" SUPERINTENDENCIA DE PODER DE MERCADO"/>
    <x v="4"/>
  </r>
  <r>
    <x v="6"/>
    <x v="4"/>
    <s v="Proveedores"/>
    <s v="Proveedores"/>
    <s v="CIERRA DE TALLERES DE PEQUEÑOS ARTESANOS                                        (COTACACHI)_x000d__x000d_USO DEL CAPITAL ADQUIRIDO                        (COTACACHI)"/>
    <s v="Capacitar / Potenciar / Innovar"/>
    <x v="19"/>
    <x v="247"/>
    <x v="254"/>
    <x v="1"/>
    <s v="Empresa Mediana"/>
    <x v="1"/>
    <s v="Ministerio de Industrias"/>
    <s v=" SUPERINTENDENCIA DE PODER DE MERCADO"/>
    <x v="4"/>
  </r>
  <r>
    <x v="6"/>
    <x v="4"/>
    <s v="Insumos"/>
    <s v="Insumo"/>
    <s v="FALTA DE AREAS PARA ESTACIONAMIENTO                                                      ( COTACACHI)"/>
    <s v="Crear"/>
    <x v="2"/>
    <x v="248"/>
    <x v="255"/>
    <x v="0"/>
    <s v="Empresa Mediana"/>
    <x v="1"/>
    <s v="Gobierno Provincial de Imbabura"/>
    <s v="Municipio de Cotacachi"/>
    <x v="4"/>
  </r>
  <r>
    <x v="6"/>
    <x v="4"/>
    <s v="Mercado"/>
    <s v="Mercado"/>
    <s v="FALTA DE PRESUPUESTO POR PARTE DEL ESTADO (UNION ARTESANAL METALMECANICOS)  (CAMARA PROVINCIAL DE IMBABURA DE LA  EPS)"/>
    <s v="GESTIONAR / ARTICULAR"/>
    <x v="11"/>
    <x v="249"/>
    <x v="256"/>
    <x v="20"/>
    <s v="EPS"/>
    <x v="3"/>
    <s v="GAD PRO - GAD MUN. SERCOP"/>
    <s v="GAD PRO - GAD MUN. SERCOP "/>
    <x v="0"/>
  </r>
  <r>
    <x v="6"/>
    <x v="4"/>
    <s v="Mercado"/>
    <s v="Mercado"/>
    <s v="COMPRA A EMPRESAS DE FUERA DE LA PROVINCIA (UNION ARTESANAL METALMECANICOS)  (CAMARA PROVINCIAL DE IMBABURA DE LA  EPS)"/>
    <s v="Articular"/>
    <x v="4"/>
    <x v="250"/>
    <x v="257"/>
    <x v="16"/>
    <s v="EPS"/>
    <x v="1"/>
    <s v="Gobierno Provincial de Imbabura"/>
    <s v=" Ministerio de Industrias, Municipios"/>
    <x v="0"/>
  </r>
  <r>
    <x v="6"/>
    <x v="4"/>
    <s v="Proveedores"/>
    <s v="Proveedores"/>
    <s v="PRECIOS DE LA  MATERIA PRIMA (IMPORTACION) CON PRECIO ELEVADO                                                    (OTAVALO)"/>
    <s v="ARTICULAR"/>
    <x v="4"/>
    <x v="251"/>
    <x v="258"/>
    <x v="7"/>
    <s v="Empresa Mediana"/>
    <x v="1"/>
    <s v="MYPIMES - Ministerio de Industrias"/>
    <s v="MYPIMES - Ministerio de Industrias"/>
    <x v="4"/>
  </r>
  <r>
    <x v="6"/>
    <x v="4"/>
    <s v="Insumos"/>
    <s v="Insumo"/>
    <s v="IMPORTACION DE REPUESTOS                               (ASOCIACION DE CONSTRUCTORES DE VEHICULOS )"/>
    <s v="GESTIONAR"/>
    <x v="11"/>
    <x v="252"/>
    <x v="259"/>
    <x v="3"/>
    <s v="Empresa Mediana"/>
    <x v="1"/>
    <s v="MYPIMES - Ministerio de Industrias"/>
    <s v="MYPIMES - Ministerio de Industrias"/>
    <x v="4"/>
  </r>
  <r>
    <x v="6"/>
    <x v="4"/>
    <s v="Proveedores"/>
    <s v="Proveedores"/>
    <s v="ACCESIBILIDAD DE CREDITOS"/>
    <s v="Articular "/>
    <x v="4"/>
    <x v="253"/>
    <x v="260"/>
    <x v="6"/>
    <s v="Empresa Mediana"/>
    <x v="1"/>
    <s v="MYPIMES - Ministerio de Industrias"/>
    <s v="MYPIMES - Ministerio de Industrias"/>
    <x v="4"/>
  </r>
  <r>
    <x v="6"/>
    <x v="4"/>
    <s v="Mercado"/>
    <s v="Mercado"/>
    <s v="Poco fomento al mercado nacional "/>
    <s v="Producir "/>
    <x v="70"/>
    <x v="254"/>
    <x v="261"/>
    <x v="9"/>
    <s v="Empresa Mediana"/>
    <x v="1"/>
    <s v="MYPIMES - Ministerio de Industrias"/>
    <s v="MYPIMES - Ministerio de Industrias"/>
    <x v="4"/>
  </r>
  <r>
    <x v="6"/>
    <x v="4"/>
    <s v="Producto"/>
    <s v="Producto"/>
    <s v="COMO AFRONTA EL SECTOR ARTESANAL LA INDSUTRIALIZACION DE ARTESANIAS  PRODUCTO MAS ECONOMICO CON LA MISMA CALIDAD (OTAVALO)"/>
    <s v="Mejorar "/>
    <x v="30"/>
    <x v="255"/>
    <x v="262"/>
    <x v="1"/>
    <s v="Artesano"/>
    <x v="1"/>
    <s v="MYPIMES - Ministerio de Industrias"/>
    <s v="MYPIMES - Ministerio de Industrias"/>
    <x v="0"/>
  </r>
  <r>
    <x v="6"/>
    <x v="4"/>
    <s v="Producto"/>
    <s v="Producto"/>
    <s v="CONSIENTIZAR AL CONSUMIDOR QUE EL PRODUCTO FINAL TIENE VALOR AGREGADO"/>
    <s v="Crear"/>
    <x v="2"/>
    <x v="256"/>
    <x v="263"/>
    <x v="1"/>
    <s v="Artesano"/>
    <x v="1"/>
    <s v="MYPIMES - Ministerio de Industrias"/>
    <s v="MYPIMES - Ministerio de Industrias"/>
    <x v="0"/>
  </r>
  <r>
    <x v="6"/>
    <x v="1"/>
    <s v="Insumos"/>
    <s v="Insumo"/>
    <s v="Difícil acceso a servicios básicos "/>
    <s v="Implementar "/>
    <x v="8"/>
    <x v="257"/>
    <x v="264"/>
    <x v="13"/>
    <s v="Empresa Pequeña"/>
    <x v="12"/>
    <s v="Gobierno Provincial Imbabura"/>
    <s v="EMELNORTE, CNT"/>
    <x v="1"/>
  </r>
  <r>
    <x v="6"/>
    <x v="1"/>
    <s v="Proceso"/>
    <s v="Proceso"/>
    <s v="Falta de encadenamiento con todas la instituciones para publicidad del turismo."/>
    <s v="Trabajar "/>
    <x v="71"/>
    <x v="258"/>
    <x v="265"/>
    <x v="13"/>
    <s v="Microempresa"/>
    <x v="3"/>
    <s v="Gobierno Provincial Imbabura"/>
    <s v="Ministerio de Turismo, Gobierno Provincial Imbabura"/>
    <x v="0"/>
  </r>
  <r>
    <x v="6"/>
    <x v="1"/>
    <s v="Proceso"/>
    <s v="Proceso"/>
    <s v="Falta de cultura en las personas "/>
    <s v="Cambiar"/>
    <x v="72"/>
    <x v="259"/>
    <x v="266"/>
    <x v="15"/>
    <s v="Empresa Pequeña"/>
    <x v="16"/>
    <s v="Ministerio de Educación"/>
    <s v="Ministerio del Ambiente Universidad, Técnica del Norte"/>
    <x v="1"/>
  </r>
  <r>
    <x v="6"/>
    <x v="1"/>
    <s v="Insumos"/>
    <s v="Insumo"/>
    <s v="Vías en malas condiciones "/>
    <s v="Adecuar "/>
    <x v="73"/>
    <x v="260"/>
    <x v="267"/>
    <x v="10"/>
    <s v="Microempresa"/>
    <x v="4"/>
    <s v="Gobierno Provincial Imbabura"/>
    <s v="Ministerio de Transporte y Obras Públicas"/>
    <x v="0"/>
  </r>
  <r>
    <x v="6"/>
    <x v="1"/>
    <s v="Insumos"/>
    <s v="Insumo"/>
    <s v="Altos costos  de producción"/>
    <s v="Capacitar"/>
    <x v="19"/>
    <x v="261"/>
    <x v="268"/>
    <x v="13"/>
    <s v="Microempresa"/>
    <x v="9"/>
    <s v="Ministerio de Industrias"/>
    <s v="Universidad Técnica del Norte"/>
    <x v="0"/>
  </r>
  <r>
    <x v="6"/>
    <x v="1"/>
    <s v="Mercado"/>
    <s v="Mercado"/>
    <s v="Falta de promoción turística"/>
    <s v="Implementar "/>
    <x v="8"/>
    <x v="262"/>
    <x v="269"/>
    <x v="0"/>
    <s v="Microempresa"/>
    <x v="9"/>
    <s v="Ministerio de Turismo"/>
    <s v="Universidad Técnica del Norte"/>
    <x v="0"/>
  </r>
  <r>
    <x v="6"/>
    <x v="1"/>
    <s v="Mercado"/>
    <s v="Mercado"/>
    <s v="Falta de promoción turística"/>
    <s v="Hacer"/>
    <x v="74"/>
    <x v="263"/>
    <x v="270"/>
    <x v="16"/>
    <s v="Empresa Pequeña"/>
    <x v="1"/>
    <s v="Ministerio de Turismo"/>
    <s v="Universidad Técnica del Norte"/>
    <x v="1"/>
  </r>
  <r>
    <x v="6"/>
    <x v="1"/>
    <s v="Proceso"/>
    <s v="Proceso"/>
    <s v="Falta de normativa"/>
    <s v="Socializar "/>
    <x v="12"/>
    <x v="264"/>
    <x v="271"/>
    <x v="13"/>
    <s v="Empresa Pequeña"/>
    <x v="6"/>
    <s v="Ministerio del Ambiente"/>
    <s v="Gobierno Provincial de Imbabura"/>
    <x v="1"/>
  </r>
  <r>
    <x v="6"/>
    <x v="1"/>
    <s v="Proceso"/>
    <s v="Proceso"/>
    <s v="Eventos catastróficos "/>
    <s v="Crear"/>
    <x v="2"/>
    <x v="265"/>
    <x v="272"/>
    <x v="0"/>
    <s v="Empresa Pequeña"/>
    <x v="13"/>
    <s v="Secretaría de Gestión de Riesgos"/>
    <s v="Gobierno Provincial de Imbabura"/>
    <x v="1"/>
  </r>
  <r>
    <x v="6"/>
    <x v="1"/>
    <s v="Insumos"/>
    <s v="Insumo"/>
    <s v="Mala publicidad turística- Señaletica"/>
    <s v="Promocionar "/>
    <x v="39"/>
    <x v="266"/>
    <x v="273"/>
    <x v="13"/>
    <s v="Microempresa"/>
    <x v="3"/>
    <s v="Ministerio de Turismo"/>
    <s v="Ministerio del Ambiente, Gobierno Provincial de Imbabura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308">
  <r>
    <x v="0"/>
    <x v="0"/>
    <s v="Mercado"/>
    <x v="0"/>
    <s v="Sobreproducción de productos tradicionales agrícolas y lácteos"/>
    <s v="Incentivar"/>
    <x v="0"/>
    <x v="0"/>
    <x v="0"/>
    <s v="Desarrollo del proyecto"/>
    <s v="Microempresa"/>
    <s v="Fortalecimiento del sector exportador"/>
    <s v="MAG"/>
    <s v="INIAP, UPEC, Empresas Privadas"/>
    <s v="Microempresa, Empresa Pequeña, Empresa Mediana, Empresa Grande, EPS, Artesano"/>
    <x v="0"/>
    <m/>
  </r>
  <r>
    <x v="0"/>
    <x v="0"/>
    <s v="Proceso"/>
    <x v="1"/>
    <s v="Falta de seguimiento a pequeños emprendedores"/>
    <s v="Fomentar"/>
    <x v="1"/>
    <x v="1"/>
    <x v="1"/>
    <s v="Asistencia técnica"/>
    <s v="Artesano"/>
    <s v="Fomento de la producción nacional"/>
    <s v="MIPRO"/>
    <s v="SUPERINTEDENCIA DEL CONTROL DE MERCADOS"/>
    <s v="Microempresa, Empresa Pequeña, Empresa Mediana, Empresa Grande, EPS, Artesano"/>
    <x v="1"/>
    <m/>
  </r>
  <r>
    <x v="0"/>
    <x v="0"/>
    <s v="Mercado"/>
    <x v="0"/>
    <s v="Bajos precios de productos agrícolas y ganaderos"/>
    <s v="Crear"/>
    <x v="2"/>
    <x v="2"/>
    <x v="2"/>
    <s v="Desarrollo del proyecto"/>
    <s v="Microempresa"/>
    <s v="Fomento de la producción nacional"/>
    <s v="MIPRO"/>
    <s v="MAG, UPEC"/>
    <s v="Microempresa, Empresa Pequeña, Empresa Mediana, Empresa Grande, EPS, Artesano"/>
    <x v="1"/>
    <m/>
  </r>
  <r>
    <x v="0"/>
    <x v="0"/>
    <s v="Proceso"/>
    <x v="1"/>
    <s v="Dificultad en la reactivación de la empresa NUTRI PAPA"/>
    <s v="Establecer "/>
    <x v="3"/>
    <x v="3"/>
    <x v="3"/>
    <s v="Asistencia técnica"/>
    <s v="Empresa Pequeña"/>
    <s v="Simplificación de trámites"/>
    <s v="SUPERINTENDENCIA DE COMPANIAS"/>
    <s v="MIPRO"/>
    <s v="Empresa Pequeña "/>
    <x v="0"/>
    <n v="1"/>
  </r>
  <r>
    <x v="0"/>
    <x v="0"/>
    <s v="Insumos"/>
    <x v="2"/>
    <s v="Escasa producción de productos orgánicos"/>
    <s v="Crear"/>
    <x v="2"/>
    <x v="4"/>
    <x v="4"/>
    <s v="Personal adecuado"/>
    <s v="Microempresa"/>
    <s v="Fortalecimiento del sector exportador"/>
    <s v="MAG"/>
    <s v="INIAP, UPEC, MIPRO"/>
    <s v="Microempresa, Empresa Pequeña, Empresa Mediana, Empresa Grande, EPS, Artesano"/>
    <x v="0"/>
    <n v="1"/>
  </r>
  <r>
    <x v="0"/>
    <x v="0"/>
    <s v="Mercado"/>
    <x v="0"/>
    <s v="Escasa promoción de productos locales"/>
    <s v="Establecer"/>
    <x v="3"/>
    <x v="5"/>
    <x v="5"/>
    <s v="Acuerdo"/>
    <s v="Microempresa"/>
    <s v="Impulso a las alianzas público privadas"/>
    <s v="GADS PARROQUIALES"/>
    <s v="UPEC, MIPRO, MICROEMPRESAS"/>
    <s v="Microempresa, Empresa Pequeña, Empresa Mediana, Empresa Grande, EPS, Artesano"/>
    <x v="0"/>
    <n v="1"/>
  </r>
  <r>
    <x v="0"/>
    <x v="1"/>
    <s v="Proceso"/>
    <x v="1"/>
    <s v="Falta de asesoramiento en la elaboración de proyectos macro turísticos."/>
    <s v="Articular"/>
    <x v="4"/>
    <x v="6"/>
    <x v="6"/>
    <s v="Desarrollo del proyecto"/>
    <s v="Empresa Pequeña"/>
    <s v="Inversión en iniciativas productivas nacionales"/>
    <s v="Academia "/>
    <s v="Ministerio de Turismo"/>
    <s v="Empresa Pequeña "/>
    <x v="0"/>
    <m/>
  </r>
  <r>
    <x v="0"/>
    <x v="1"/>
    <s v="Productivo"/>
    <x v="1"/>
    <s v="Baja promoción turística"/>
    <s v="Crear"/>
    <x v="2"/>
    <x v="7"/>
    <x v="7"/>
    <s v="Tecnología"/>
    <s v="Microempresa"/>
    <s v="Impulso a las alianzas público privadas"/>
    <s v="Academia "/>
    <s v="Ministerio de Turismo"/>
    <s v="Microempresa, Empresa Pequeña, Empresa Mediana, Empresa Grande, EPS, Artesano"/>
    <x v="0"/>
    <m/>
  </r>
  <r>
    <x v="0"/>
    <x v="2"/>
    <s v="Proceso"/>
    <x v="1"/>
    <s v="Suspensión de vuelos comerciales hacia la provincia de Carchi"/>
    <s v="Reactivar"/>
    <x v="5"/>
    <x v="8"/>
    <x v="8"/>
    <s v="Convenios"/>
    <s v="Comité Cívico para la Reactivación Económica del Carchi"/>
    <s v="Impulso a las alianzas público privadas"/>
    <s v="Aviacion Civil/ Gobernación "/>
    <s v="Gobierno provincial"/>
    <s v="Comité Cívico"/>
    <x v="0"/>
    <m/>
  </r>
  <r>
    <x v="0"/>
    <x v="2"/>
    <s v="Proceso"/>
    <x v="1"/>
    <s v="Existe demanda instisfecha en cuánto a establecer un lugar de descarga de productos "/>
    <s v="Establecer"/>
    <x v="3"/>
    <x v="9"/>
    <x v="9"/>
    <s v="Financiamiento"/>
    <s v="Comité Cívico para la Reactivación Económica del Carchi"/>
    <s v="Generación de empleo"/>
    <s v="Gobernación/ MTOP/ Camara de Comercio"/>
    <s v="Gobierno provincial"/>
    <s v="Comité Cívico"/>
    <x v="0"/>
    <m/>
  </r>
  <r>
    <x v="0"/>
    <x v="3"/>
    <s v="Insumos"/>
    <x v="2"/>
    <s v="Sobre endeudamiento de los productores"/>
    <s v="Reactivar"/>
    <x v="5"/>
    <x v="10"/>
    <x v="10"/>
    <s v="Ley"/>
    <s v="Empresa Grande"/>
    <s v="Impulso a las alianzas público privadas"/>
    <s v="SRI"/>
    <m/>
    <s v="Empresa Grande"/>
    <x v="0"/>
    <m/>
  </r>
  <r>
    <x v="0"/>
    <x v="3"/>
    <s v="Proceso"/>
    <x v="1"/>
    <s v="Excesiva oferta de mano de obra extranjera"/>
    <s v="Regular"/>
    <x v="6"/>
    <x v="11"/>
    <x v="11"/>
    <s v="Reglamento"/>
    <s v="EPS"/>
    <s v="Fomento de la producción nacional"/>
    <s v="Ministerio del Trabajo, Intendencia de Policia, Ministerios de Relaciones Labores, Migración."/>
    <s v="Gonierno Central, Asamblea Nacional"/>
    <s v="Microempresa, Empresa Pequeña, Empresa Mediana, Empresa Grande, EPS, Artesano"/>
    <x v="0"/>
    <m/>
  </r>
  <r>
    <x v="0"/>
    <x v="3"/>
    <s v="Mercado"/>
    <x v="0"/>
    <s v="No se adquieren los productos de la provincia del Carchi, en los programas de Gobierno como: leche, fréjol, quinua, café, y demás productos procesados."/>
    <s v="Comprar"/>
    <x v="7"/>
    <x v="12"/>
    <x v="12"/>
    <s v="Tratado comercial"/>
    <s v="EPS"/>
    <s v="Fomento de la producción nacional"/>
    <s v="Ministerio de Educaicón , Ministerio de Inclusión Económica y Social."/>
    <s v="MAG, AGROCALIDAD ARCASA, MIRPO"/>
    <s v="Microempresa, Empresa Pequeña, Empresa Mediana, Empresa Grande, EPS, Artesano"/>
    <x v="0"/>
    <m/>
  </r>
  <r>
    <x v="0"/>
    <x v="3"/>
    <s v="Producto"/>
    <x v="3"/>
    <s v="Carencia en centros de acopio"/>
    <s v="Implementar"/>
    <x v="8"/>
    <x v="13"/>
    <x v="13"/>
    <s v="Infraestructura"/>
    <s v="EPS"/>
    <s v="Fomento de la producción nacional"/>
    <s v="MAG Ministerio de Agricultura y Ganaderia."/>
    <m/>
    <s v="Microempresa, Empresa Pequeña, Empresa Mediana, Empresa Grande, EPS, Artesano"/>
    <x v="0"/>
    <m/>
  </r>
  <r>
    <x v="0"/>
    <x v="3"/>
    <s v="Producto"/>
    <x v="3"/>
    <s v="Inexistencia de estudios de mercado locales, provinciales, nacionales e internacionales de la producción existente y demanda internacional."/>
    <s v="Identificar"/>
    <x v="9"/>
    <x v="14"/>
    <x v="14"/>
    <s v="Desarrollo del proyecto"/>
    <s v="EPS"/>
    <s v="Fortalecimiento del sector exportador"/>
    <s v="ProEcuador, Comercio Exterior, Prefectura de la Provincia del Carchi, Universidad Politécnica Estatal del Carchi."/>
    <s v="MAG_x000d_ACADEMIA_x000d_PRO ECUADOR"/>
    <s v="Microempresa, Empresa Pequeña, Empresa Mediana, Empresa Grande, EPS, Artesano"/>
    <x v="0"/>
    <m/>
  </r>
  <r>
    <x v="0"/>
    <x v="3"/>
    <s v="Mercado"/>
    <x v="0"/>
    <s v="Baja promoción de productos locales"/>
    <s v="Establecer"/>
    <x v="3"/>
    <x v="5"/>
    <x v="5"/>
    <s v="Acuerdo"/>
    <s v="EPS"/>
    <s v="Fomento de la producción nacional"/>
    <s v="MIPRO, Prefectura de la Provincia del Carchi, Academía (Universidad Politécnica Estatal del Carchi.)"/>
    <s v="pro Ecuador Comerdio Exterior "/>
    <s v="Microempresa, Empresa Pequeña, Empresa Mediana, Empresa Grande, EPS, Artesano"/>
    <x v="1"/>
    <m/>
  </r>
  <r>
    <x v="0"/>
    <x v="4"/>
    <s v="Proceso"/>
    <x v="1"/>
    <s v="FALTA DE CONOCIMIENTO EN EL MANEJO DE LA PLATASFORMA DE COMPRAS PUBLICAS"/>
    <s v="REALIZAR"/>
    <x v="10"/>
    <x v="15"/>
    <x v="15"/>
    <s v="ASISTENCIA TECNICA"/>
    <s v="ARTESANO, MIPYMES, EPS"/>
    <s v="Cumplimiento de la transparencia fiscal"/>
    <s v="SERCOP"/>
    <s v="MIPRO"/>
    <s v="Microempresa, Empresa Pequeña, Empresa Mediana, Empresa Grande, EPS, Artesano"/>
    <x v="0"/>
    <n v="1"/>
  </r>
  <r>
    <x v="0"/>
    <x v="4"/>
    <s v="Proceso"/>
    <x v="1"/>
    <s v="DIFICULTAD EN TRAMITES PARA IMPORTACIÓN DE MAQUINARIA, ALTOS COSTOS EN LOS ARANCELES DE IMPORTACIÓN"/>
    <s v="GESTIONAR"/>
    <x v="11"/>
    <x v="16"/>
    <x v="16"/>
    <s v="TRATADO COMERCIAL, ASISTENCIA TÉCNICA, INSUMOS, LEYES Y REGLAMENTOS."/>
    <s v="ARTESANAL, MIPYMES, EPS"/>
    <s v="Fomento de la producción nacional"/>
    <s v="COMERCIO EXTERIOR, ADUANA"/>
    <s v="MIPRO, PROECUADOR"/>
    <s v="Microempresa, Empresa Pequeña, Empresa Mediana, Empresa Grande, EPS, Artesano"/>
    <x v="0"/>
    <n v="1"/>
  </r>
  <r>
    <x v="1"/>
    <x v="5"/>
    <s v="Proveedores"/>
    <x v="4"/>
    <s v="Los laboratorios de producciòn de larvas no entregan una larva adecuada para la actividad camaronera, pues la misma tiene un alto indice de mortalidad debido a la baja calidad de la larva y los laboratorios no cumplen los procedimientos establecidos en la normativa, lo que genera perdidas, escasez de larvas de calidad y un alto costo durante el proceso productivo."/>
    <s v="Socializar "/>
    <x v="12"/>
    <x v="17"/>
    <x v="17"/>
    <s v="Acuerdo"/>
    <s v="Empresa Pequeña"/>
    <s v="Fomento de la producción nacional"/>
    <s v="MINISTERIO DE ACUACULTURA "/>
    <s v="CAMARA DE PRODUCTORES DE EL ORO, CAMARA NACIONAL DE ACUACULTURA"/>
    <s v="Empresa Pequeña "/>
    <x v="0"/>
    <m/>
  </r>
  <r>
    <x v="1"/>
    <x v="5"/>
    <s v="Proveedores"/>
    <x v="4"/>
    <s v="Los laboratorios de producciòn de larvas no entregan una larva adecuada para la actividad camaronera, pues la misma tiene un alto indice de mortalidad debido a la baja calidad de la larva y los laboratorios no cumplen los procedimientos establecidos en la normativa, lo que genera perdidas, escasez de larvas de calidad y un alto costo durante el proceso productivo."/>
    <s v="Regular y controlar"/>
    <x v="6"/>
    <x v="18"/>
    <x v="18"/>
    <s v="Intervención zonal"/>
    <s v="Empresa Mediana"/>
    <s v="Fortalecimiento del sector exportador"/>
    <s v="MINISTERIO DE ACUACULTURA "/>
    <s v="Instituto Nacional de Pesca"/>
    <s v="Empresa Mediana"/>
    <x v="0"/>
    <m/>
  </r>
  <r>
    <x v="1"/>
    <x v="5"/>
    <s v="Proceso"/>
    <x v="1"/>
    <s v="Los laboratorios de producciòn de larvas no entregan una larva adecuada para la actividad camaronera, pues la misma tiene un alto indice de mortalidad debido a la baja calidad de la larva y los laboratorios no cumplen los procedimientos establecidos en la normativa, lo que genera perdidas, escasez de larvas de calidad y un alto costo durante el proceso productivo."/>
    <s v="Generar"/>
    <x v="13"/>
    <x v="19"/>
    <x v="19"/>
    <s v="Tecnología"/>
    <s v="Empresa Pequeña"/>
    <s v="Fomento de la producción nacional"/>
    <s v="Instituto Nacional de Pesca"/>
    <s v="UTMACH - Universidad Técnica de Machala"/>
    <s v="Empresa Pequeña "/>
    <x v="0"/>
    <m/>
  </r>
  <r>
    <x v="1"/>
    <x v="5"/>
    <s v="Proceso"/>
    <x v="1"/>
    <s v="Los laboratorios de producciòn de larvas no entregan una larva adecuada para la actividad camaronera, pues la misma tiene un alto indice de mortalidad debido a la baja calidad de la larva y los laboratorios no cumplen los procedimientos establecidos en la normativa, lo que genera perdidas, escasez de larvas de calidad y un alto costo durante el proceso productivo."/>
    <s v="Socializar "/>
    <x v="12"/>
    <x v="20"/>
    <x v="20"/>
    <s v="Tecnología"/>
    <s v="Empresa Pequeña"/>
    <s v="Fomento de la producción nacional"/>
    <s v="Instituto Nacional de Pesca"/>
    <s v="UTMACH - Universidad Técnica de Machala"/>
    <s v="Empresa Pequeña "/>
    <x v="0"/>
    <m/>
  </r>
  <r>
    <x v="1"/>
    <x v="5"/>
    <s v="Insumos"/>
    <x v="2"/>
    <s v="La acuacultura tiene mucha dependencia del uso de combustible, y por ser El Oro zona de frontera, los volumenes de combustible son limitados o inadecuados a las necesidades de la tecnologìa actual del acuacultor."/>
    <s v="Socializar y mejorar "/>
    <x v="12"/>
    <x v="21"/>
    <x v="21"/>
    <s v="Insumos"/>
    <s v="Empresa Mediana"/>
    <s v="Cumplimiento de la transparencia fiscal"/>
    <s v="ARCH"/>
    <s v="MINISTERIO DE ACUACULTURA "/>
    <s v="Empresa Mediana"/>
    <x v="0"/>
    <m/>
  </r>
  <r>
    <x v="1"/>
    <x v="5"/>
    <s v="Proceso"/>
    <x v="1"/>
    <s v="La acuacultura tiene mucha dependencia del uso de combustible, y por ser El Oro zona de frontera, los volumenes de combustible son limitados o inadecuados a las necesidades de la tecnologìa actual del acuacultor."/>
    <s v="Invertir "/>
    <x v="14"/>
    <x v="22"/>
    <x v="22"/>
    <s v="Ejecución del proyecto"/>
    <s v="Empresa Pequeña"/>
    <s v="Fortalecimiento del sector exportador"/>
    <s v="MINISTERIO DE ENERGIA"/>
    <s v="ACUACULTURA"/>
    <s v="Empresa Pequeña "/>
    <x v="0"/>
    <m/>
  </r>
  <r>
    <x v="1"/>
    <x v="5"/>
    <s v="Proveedores"/>
    <x v="4"/>
    <s v="Falta de Seguridad para el sector acuacultor por altos índices de robo de camarón "/>
    <s v="Articular"/>
    <x v="4"/>
    <x v="23"/>
    <x v="23"/>
    <s v="Convenios "/>
    <s v="EPS"/>
    <s v="Seguridad, regulación y control en la producción"/>
    <s v="MINISTERIO DEL INTERIOR"/>
    <s v="MINISTERIO COORDINADOR DE SEGURIDAD"/>
    <s v="Microempresa, Empresa Pequeña, Empresa Mediana, Empresa Grande, EPS, Artesano"/>
    <x v="0"/>
    <m/>
  </r>
  <r>
    <x v="1"/>
    <x v="5"/>
    <s v="Proceso"/>
    <x v="1"/>
    <s v="Falta de Seguridad para el sector acuacultor por  altos indices de robo de camaron "/>
    <s v="Dotar"/>
    <x v="15"/>
    <x v="24"/>
    <x v="24"/>
    <s v="Acuerdo"/>
    <s v="EPS"/>
    <s v="Seguridad, regulación y control en la producción"/>
    <s v="MINISTERIO COORDINADOR DE SEGURIDAD"/>
    <s v="MINISTERIO DEL INTERIOR"/>
    <s v="Microempresa, Empresa Pequeña, Empresa Mediana, Empresa Grande, EPS, Artesano"/>
    <x v="0"/>
    <m/>
  </r>
  <r>
    <x v="1"/>
    <x v="5"/>
    <s v="Producto"/>
    <x v="3"/>
    <s v="Falta de Seguridad para el sector acuacultor por  altos indices de robo de camaron "/>
    <s v="Controlar "/>
    <x v="16"/>
    <x v="25"/>
    <x v="25"/>
    <s v="Intervención zonal"/>
    <s v="EPS"/>
    <s v="Seguridad, regulación y control en la producción"/>
    <s v="MINISTERIO COORDINADOR DE SEGURIDAD"/>
    <s v="MINISTERIO DEL INTERIOR"/>
    <s v="Microempresa, Empresa Pequeña, Empresa Mediana, Empresa Grande, EPS, Artesano"/>
    <x v="0"/>
    <m/>
  </r>
  <r>
    <x v="1"/>
    <x v="5"/>
    <s v="Proceso"/>
    <x v="1"/>
    <s v="La provincia es altamente productiva y potencial en pesca artesanal, sin embargo no cuenta con procesos adecuados de procesamiento."/>
    <s v="Implementar"/>
    <x v="8"/>
    <x v="26"/>
    <x v="26"/>
    <s v="Desarrollo del proyecto"/>
    <s v="EPS"/>
    <s v="Fomento de la producción nacional"/>
    <s v="MINISTERIO DE INDUSTRIAS Y PRODUCTIVIDAD"/>
    <s v="UOPPAO"/>
    <s v="Microempresa, Empresa Pequeña, Empresa Mediana, Empresa Grande, EPS, Artesano"/>
    <x v="0"/>
    <m/>
  </r>
  <r>
    <x v="1"/>
    <x v="0"/>
    <s v="Proveedores"/>
    <x v="4"/>
    <s v="Demasiada tramitología en los servicios del gobierno nacional y local para la obtención de permisos "/>
    <s v="Desarrollar"/>
    <x v="17"/>
    <x v="27"/>
    <x v="27"/>
    <s v="Tecnología"/>
    <s v="Empresa Pequeña"/>
    <s v="Simplificación de trámites"/>
    <s v="Instituciones públicas"/>
    <s v="Artesanos, emprendedores"/>
    <s v="Empresa Pequeña "/>
    <x v="0"/>
    <m/>
  </r>
  <r>
    <x v="1"/>
    <x v="0"/>
    <s v="Proceso"/>
    <x v="1"/>
    <s v="Producciòn Ineficiente con problemas de cubrir demanda solicitada, ademas productos de baja calidad."/>
    <s v="Generar"/>
    <x v="13"/>
    <x v="28"/>
    <x v="28"/>
    <s v="Tecnología"/>
    <s v="Artesano"/>
    <s v="Fomento de la producción nacional"/>
    <s v="UTMACH,MAG, MIPRO,GADPEO"/>
    <s v="Artesanos, emprendedores"/>
    <s v="Microempresa, Empresa Pequeña, Empresa Mediana, Empresa Grande, EPS, Artesano"/>
    <x v="1"/>
    <m/>
  </r>
  <r>
    <x v="1"/>
    <x v="0"/>
    <s v="Mercado"/>
    <x v="0"/>
    <s v="Control de precios referenciales, Control de mercado final, contrabando "/>
    <s v="Controlar"/>
    <x v="16"/>
    <x v="29"/>
    <x v="29"/>
    <s v="Precios"/>
    <s v="Artesano"/>
    <s v="Seguridad, regulación y control en la producción"/>
    <s v="Superintendecia de poder y control de mercado, instituciones según competencias. "/>
    <s v="Artesanos, emprendedores"/>
    <s v="Microempresa, Empresa Pequeña, Empresa Mediana, Empresa Grande, EPS, Artesano"/>
    <x v="0"/>
    <m/>
  </r>
  <r>
    <x v="1"/>
    <x v="0"/>
    <s v="Insumos"/>
    <x v="2"/>
    <s v="Financiamiento inaccesible para la obtenciòn de maquinarias "/>
    <s v="Crear, Establecer "/>
    <x v="2"/>
    <x v="30"/>
    <x v="30"/>
    <s v="Financiamiento"/>
    <s v="Artesano"/>
    <s v="Crédito y financiamiento productivo"/>
    <s v="Ban ecuador , banca privada"/>
    <s v="Artesanos, emprendedores"/>
    <s v="Microempresa, Empresa Pequeña, Empresa Mediana, Empresa Grande, EPS, Artesano"/>
    <x v="0"/>
    <m/>
  </r>
  <r>
    <x v="1"/>
    <x v="3"/>
    <s v="Producto"/>
    <x v="3"/>
    <s v="ACCESIBILIDAD DE CRÉDITOS"/>
    <s v="ACCEDER"/>
    <x v="18"/>
    <x v="31"/>
    <x v="31"/>
    <s v="Financiamiento"/>
    <s v="Empresa Pequeña"/>
    <s v="Crédito y financiamiento productivo"/>
    <s v="CFN, BANCA PRIVADA, FUNDACIONES EN EL EXTERIOR, CREACIÓN DEL BANCO POPULAR"/>
    <m/>
    <s v="Empresa Pequeña "/>
    <x v="0"/>
    <m/>
  </r>
  <r>
    <x v="1"/>
    <x v="3"/>
    <s v="Proceso"/>
    <x v="1"/>
    <s v="NO HAY LEVANTAMIENTO DE PROCESOS- TRAMITOLOGÍA"/>
    <s v="REALIZAR"/>
    <x v="10"/>
    <x v="32"/>
    <x v="32"/>
    <s v="Ejecución del proyecto"/>
    <s v="Empresa Pequeña"/>
    <s v="Simplificación de trámites"/>
    <s v="MIPRO "/>
    <s v="INSTITUCIONES PÚBLICAS Y PRIVADAS"/>
    <s v="Empresa Pequeña "/>
    <x v="1"/>
    <m/>
  </r>
  <r>
    <x v="1"/>
    <x v="3"/>
    <s v="Mercado"/>
    <x v="0"/>
    <s v="NO HAY INTELIGENCIA DE MERCADOS"/>
    <s v="CAPACITAR"/>
    <x v="19"/>
    <x v="33"/>
    <x v="33"/>
    <s v="Asistencia técnica"/>
    <s v="Artesano"/>
    <s v="Impulso al cambio de la matriz productiva"/>
    <s v="OFICINAS COMERCIALES PROECUADOR"/>
    <s v="MIPRO, ACADEMIA, CAMARA DE COMERCIO, GOBIERNO LOCAL"/>
    <s v="Microempresa, Empresa Pequeña, Empresa Mediana, Empresa Grande, EPS, Artesano"/>
    <x v="0"/>
    <n v="1"/>
  </r>
  <r>
    <x v="1"/>
    <x v="3"/>
    <s v="Insumos"/>
    <x v="2"/>
    <s v="NO HAY INTELIGENCIA DE MERCADOS"/>
    <s v="CAPACITAR "/>
    <x v="19"/>
    <x v="34"/>
    <x v="33"/>
    <s v="Acuerdo"/>
    <s v="Artesano"/>
    <s v="Impulso al cambio de la matriz productiva"/>
    <s v="OFICINAS COMERCIALES PROECUADOR"/>
    <s v="MIPRO, ACADEMIA, CAMARA DE COMERCIO, GOBIERNO LOCAL"/>
    <s v="Microempresa, Empresa Pequeña, Empresa Mediana, Empresa Grande, EPS, Artesano"/>
    <x v="0"/>
    <n v="1"/>
  </r>
  <r>
    <x v="1"/>
    <x v="4"/>
    <s v="Insumos"/>
    <x v="2"/>
    <s v="Demasiada tramitología para acceder a créditos en instituciones funancieras públicas"/>
    <s v="Disminuir "/>
    <x v="20"/>
    <x v="35"/>
    <x v="34"/>
    <s v="Política pública"/>
    <s v="Empresa Pequeña"/>
    <s v="Crédito y financiamiento productivo"/>
    <s v="CFN"/>
    <s v="Sector Industrial"/>
    <s v="Empresa Pequeña "/>
    <x v="0"/>
    <m/>
  </r>
  <r>
    <x v="1"/>
    <x v="4"/>
    <s v="Insumos"/>
    <x v="2"/>
    <s v="Demasiada tramitología y altos costos para obtener permisos de funcionamiento"/>
    <s v="Estandarizar"/>
    <x v="21"/>
    <x v="36"/>
    <x v="35"/>
    <s v="Política pública"/>
    <s v="Empresa Pequeña"/>
    <s v="Simplificación de trámites"/>
    <s v="MAE, ARCOM, ARCSA, GAD"/>
    <s v="Sector Industrial"/>
    <s v="Empresa Pequeña "/>
    <x v="0"/>
    <m/>
  </r>
  <r>
    <x v="1"/>
    <x v="4"/>
    <s v="Insumos"/>
    <x v="2"/>
    <s v="Demasiada tramitología y altos costos para obtener permisos de funcionamiento"/>
    <s v="Especializar"/>
    <x v="22"/>
    <x v="37"/>
    <x v="36"/>
    <s v="Política pública"/>
    <s v="Empresa Pequeña"/>
    <s v="Simplificación de trámites"/>
    <s v="MAE, ARCOM, ARCSA, GAD"/>
    <s v="Sector Industrial"/>
    <s v="Empresa Pequeña "/>
    <x v="0"/>
    <m/>
  </r>
  <r>
    <x v="1"/>
    <x v="4"/>
    <s v="Insumos"/>
    <x v="2"/>
    <s v="Demasiada tramitología y altos costos para obtener permisos de funcionamiento"/>
    <s v="Optimizar "/>
    <x v="23"/>
    <x v="36"/>
    <x v="37"/>
    <s v="Política pública"/>
    <s v="Empresa Pequeña"/>
    <s v="Simplificación de trámites"/>
    <s v="MAE, ARCOM, ARCSA, GAD"/>
    <s v="Sector Industrial"/>
    <s v="Empresa Pequeña "/>
    <x v="0"/>
    <m/>
  </r>
  <r>
    <x v="1"/>
    <x v="4"/>
    <s v="Insumos"/>
    <x v="2"/>
    <s v="Demasiada tramitología y altos costos para obtener permisos de funcionamiento"/>
    <s v="Ofrecer"/>
    <x v="24"/>
    <x v="38"/>
    <x v="38"/>
    <s v="Política pública"/>
    <s v="Empresa Pequeña"/>
    <s v="Simplificación de trámites"/>
    <s v="MAE, ARCOM, ARCSA, GAD"/>
    <s v="Sector Industrial"/>
    <s v="Empresa Pequeña "/>
    <x v="0"/>
    <m/>
  </r>
  <r>
    <x v="1"/>
    <x v="4"/>
    <s v="Insumos"/>
    <x v="2"/>
    <s v="Falta de comunicación entre el sector industrial y académico"/>
    <s v="Articular, Cooperar"/>
    <x v="4"/>
    <x v="39"/>
    <x v="39"/>
    <s v="Convenios "/>
    <s v="Empresa Pequeña"/>
    <s v="Impulso a las alianzas público privadas"/>
    <s v="UTMACH, INDUSTRIAL"/>
    <s v="Sector Industrial"/>
    <s v="Empresa Pequeña "/>
    <x v="0"/>
    <m/>
  </r>
  <r>
    <x v="1"/>
    <x v="4"/>
    <s v="Producto"/>
    <x v="3"/>
    <s v="No existen laboratorios acreditados en el Ecuador"/>
    <s v="Implementar "/>
    <x v="8"/>
    <x v="40"/>
    <x v="40"/>
    <s v="Desarrollo del proyecto"/>
    <s v="Empresa Pequeña"/>
    <s v="Generación de empleo"/>
    <s v="INEN, ARCSA"/>
    <s v="Sector Industrial"/>
    <s v="Empresa Pequeña "/>
    <x v="0"/>
    <m/>
  </r>
  <r>
    <x v="1"/>
    <x v="2"/>
    <s v="Insumos"/>
    <x v="2"/>
    <s v=" Congestión vehicular en el tramo la Y del Cambio y Rio 7"/>
    <s v="Gestionar "/>
    <x v="11"/>
    <x v="41"/>
    <x v="41"/>
    <s v="Desarrollo del proyecto"/>
    <s v="Empresa Grande  "/>
    <s v="Impulso a las alianzas público privadas"/>
    <s v="Gobernación "/>
    <s v="MTOP, GAD PRONVICIAL, CAMARAS DE PRODUCCION "/>
    <s v="Empresa Grande"/>
    <x v="0"/>
    <m/>
  </r>
  <r>
    <x v="1"/>
    <x v="2"/>
    <s v="Proceso"/>
    <x v="1"/>
    <s v=" Congestión vehicular en el tramo la Y del Cambio y Rio 7"/>
    <s v="Articular"/>
    <x v="4"/>
    <x v="42"/>
    <x v="42"/>
    <s v="Desarrollo del proyecto"/>
    <s v="Empresa Grande  "/>
    <s v="Impulso a las alianzas público privadas"/>
    <s v="Gobernación "/>
    <s v="MTOP, GAD PRONVICIAL, CAMARAS DE PRODUCCION "/>
    <s v="Empresa Grande"/>
    <x v="0"/>
    <m/>
  </r>
  <r>
    <x v="1"/>
    <x v="2"/>
    <s v="Proceso"/>
    <x v="1"/>
    <s v=" Congestión vehicular en el tramo la Y del Cambio y Rio 7"/>
    <s v="Generar"/>
    <x v="13"/>
    <x v="43"/>
    <x v="43"/>
    <s v="Desarrollo del proyecto"/>
    <s v="Empresa Grande  "/>
    <s v="Impulso a las alianzas público privadas"/>
    <s v="Gobernación "/>
    <s v="MTOP, GAD PRONVICIAL, CAMARAS DE PRODUCCION "/>
    <s v="Empresa Grande"/>
    <x v="0"/>
    <m/>
  </r>
  <r>
    <x v="1"/>
    <x v="2"/>
    <s v="Producto"/>
    <x v="3"/>
    <s v="Deficiencia en la demanda de usuario "/>
    <s v="Proponer "/>
    <x v="25"/>
    <x v="44"/>
    <x v="44"/>
    <s v="Ejecución del proyecto"/>
    <s v="Empresa Grande  "/>
    <s v="Fortalecimiento del sector exportador"/>
    <s v="MIPRO"/>
    <s v="Gobernacion GAD de Santa Rosa"/>
    <s v="Empresa Grande"/>
    <x v="1"/>
    <m/>
  </r>
  <r>
    <x v="1"/>
    <x v="2"/>
    <s v="Mercado"/>
    <x v="0"/>
    <s v="Elevados costos por los servicos portuarios "/>
    <s v="Revisar"/>
    <x v="26"/>
    <x v="45"/>
    <x v="45"/>
    <s v="Convenio de revision "/>
    <s v="Empresa Grande  "/>
    <s v="Cumplimiento de la transparencia fiscal"/>
    <s v="MTOP"/>
    <s v="CONTRALORIA, MIPRO , GADs y Sector Productivo "/>
    <s v="Empresa Grande"/>
    <x v="0"/>
    <n v="1"/>
  </r>
  <r>
    <x v="1"/>
    <x v="1"/>
    <s v="Mercado"/>
    <x v="0"/>
    <s v="Inexistencia de una cultura turística "/>
    <s v="Realizar "/>
    <x v="10"/>
    <x v="46"/>
    <x v="46"/>
    <s v="Asistencia técnica"/>
    <s v="Empresa Pequeña"/>
    <s v="Promoción del consumo responsable"/>
    <s v="GAD, Academia, Operadores turísticos, inversionistas, cámara de turismo, MINTUR, Prefectura"/>
    <s v="GAD, Academia, Operadores turísticos, inversionistas, cámara de turismo, MINTUR, Prefectura"/>
    <s v="Empresa Pequeña "/>
    <x v="0"/>
    <m/>
  </r>
  <r>
    <x v="1"/>
    <x v="1"/>
    <s v="Mercado"/>
    <x v="0"/>
    <s v="Inexistencia de una cultura turística "/>
    <s v="Realizar "/>
    <x v="10"/>
    <x v="47"/>
    <x v="47"/>
    <s v="Asistencia técnica"/>
    <s v="Empresa Pequeña"/>
    <s v="Fomento de la producción nacional"/>
    <s v="GAD, Academia, Operadores turísticos, inversionistas, cámara de turismo, MINTUR, Prefectura"/>
    <s v="GAD, Academia, Operadores turísticos, inversionistas, cámara de turismo, MINTUR, Prefectura"/>
    <s v="Empresa Pequeña "/>
    <x v="0"/>
    <m/>
  </r>
  <r>
    <x v="1"/>
    <x v="1"/>
    <s v="Insumos"/>
    <x v="2"/>
    <s v="Falta de inversión en gestión de recursos naturales"/>
    <s v="Aplicar"/>
    <x v="27"/>
    <x v="48"/>
    <x v="48"/>
    <s v="Ordenanzas "/>
    <s v="Empresa Pequeña"/>
    <s v="Atracción de la inversión extranjera directa"/>
    <s v="Ministerio del Ambiente, GAD"/>
    <s v="MINTUR"/>
    <s v="Empresa Pequeña "/>
    <x v="0"/>
    <m/>
  </r>
  <r>
    <x v="1"/>
    <x v="1"/>
    <s v="Insumos"/>
    <x v="2"/>
    <s v="Falta de caracterización y jerarquización de los sitios turísticos"/>
    <s v="Crear"/>
    <x v="2"/>
    <x v="49"/>
    <x v="49"/>
    <s v="Big data"/>
    <s v="Empresa Pequeña"/>
    <s v="Impulso al cambio de la matriz productiva"/>
    <s v="MINTUR, GAD, Academia"/>
    <s v="MINTUR, GAD, Academia"/>
    <s v="Empresa Pequeña "/>
    <x v="0"/>
    <m/>
  </r>
  <r>
    <x v="1"/>
    <x v="1"/>
    <s v="Insumos"/>
    <x v="2"/>
    <s v="Falta de vinculación de las comunidades con la actividad turística"/>
    <s v="Generar"/>
    <x v="13"/>
    <x v="50"/>
    <x v="50"/>
    <s v="Asistencia técnica"/>
    <s v="Empresa Pequeña"/>
    <s v="Generación de empleo"/>
    <s v="GAD, Academia, MINTUR, Cámara de Turismo"/>
    <s v="Comunidad"/>
    <s v="Empresa Pequeña "/>
    <x v="0"/>
    <m/>
  </r>
  <r>
    <x v="1"/>
    <x v="1"/>
    <s v="Producto"/>
    <x v="3"/>
    <s v="Falta de rutas turísticas establecidas "/>
    <s v="Diseñar y planificar "/>
    <x v="28"/>
    <x v="51"/>
    <x v="51"/>
    <s v="Infraestructura"/>
    <s v="Empresa Pequeña"/>
    <s v="Fomento de la producción nacional"/>
    <s v="GAD, Operadores turísticos, Academia, Cámara de Turismo, MINTUR"/>
    <s v="GAD, Operadores turísticos, Academia, Cámara de Turismo, MINTUR"/>
    <s v="Empresa Pequeña "/>
    <x v="0"/>
    <m/>
  </r>
  <r>
    <x v="1"/>
    <x v="1"/>
    <s v="Mercado"/>
    <x v="0"/>
    <s v="Falta de la inclusión de sistemas operativos software aplicado al turismo"/>
    <s v="Diseñar"/>
    <x v="28"/>
    <x v="52"/>
    <x v="52"/>
    <s v="Big data"/>
    <s v="Empresa Pequeña"/>
    <s v="Impulso al cambio de la matriz productiva"/>
    <s v="Academia, GAD, Cámara de turismo"/>
    <s v="Comunidad"/>
    <s v="Empresa Pequeña "/>
    <x v="0"/>
    <m/>
  </r>
  <r>
    <x v="1"/>
    <x v="1"/>
    <s v="Producto"/>
    <x v="3"/>
    <s v="Falta de una marca turística que identifique a la provincia de El Oro"/>
    <s v="Aplicar"/>
    <x v="27"/>
    <x v="53"/>
    <x v="53"/>
    <s v="Personal adecuado"/>
    <s v="Empresa Pequeña"/>
    <s v="Impulso al cambio de la matriz productiva"/>
    <s v="Cámara de turismo, Prefectura"/>
    <s v="Comunidad"/>
    <s v="Empresa Pequeña "/>
    <x v="0"/>
    <m/>
  </r>
  <r>
    <x v="1"/>
    <x v="1"/>
    <s v="Producto"/>
    <x v="3"/>
    <s v="Falta de una marca turística que identifique a la provincia de El Oro"/>
    <s v="Diseñar"/>
    <x v="28"/>
    <x v="54"/>
    <x v="54"/>
    <s v="Personal adecuado"/>
    <s v="Empresa Pequeña"/>
    <s v="Impulso al cambio de la matriz productiva"/>
    <s v="Cámara de turismo, Prefectura"/>
    <s v="Comunidad"/>
    <s v="Empresa Pequeña "/>
    <x v="0"/>
    <m/>
  </r>
  <r>
    <x v="2"/>
    <x v="0"/>
    <s v="Proveedores"/>
    <x v="4"/>
    <s v="DEFICIENTE CALIDAD DE SERVICIO DE AGUA"/>
    <s v="IMPLEMENTAR"/>
    <x v="8"/>
    <x v="55"/>
    <x v="55"/>
    <s v="Infraestructura"/>
    <s v="Microempresa"/>
    <s v="Fomento de la producción nacional"/>
    <s v="GAD PROVINCIAL"/>
    <s v="SENAGUA"/>
    <s v="Microempresa, Empresa Pequeña, Empresa Mediana, Empresa Grande, EPS, Artesano"/>
    <x v="0"/>
    <m/>
  </r>
  <r>
    <x v="2"/>
    <x v="0"/>
    <s v="Proveedores"/>
    <x v="4"/>
    <s v="DEFICIENTE CALIDAD DE INFRAESTRUCTURA DE VIALIDAD"/>
    <s v="MANTENER "/>
    <x v="29"/>
    <x v="56"/>
    <x v="56"/>
    <s v="Infraestructura"/>
    <s v="Microempresa"/>
    <s v="Mejora y control en la planificación y actividades de los gobiernos locales"/>
    <s v="MTOP"/>
    <s v="GAD PROVINCIAL"/>
    <s v="Microempresa, Empresa Pequeña, Empresa Mediana, Empresa Grande, EPS, Artesano"/>
    <x v="0"/>
    <m/>
  </r>
  <r>
    <x v="2"/>
    <x v="0"/>
    <s v="Proveedores"/>
    <x v="4"/>
    <s v="DEFICIENTE CALIDAD DE SERVICIOS DE ENERGÍA ELÉCTRICA "/>
    <s v="MEJORAR"/>
    <x v="30"/>
    <x v="57"/>
    <x v="57"/>
    <s v="Infraestructura"/>
    <s v="Microempresa"/>
    <s v="Fomento de la producción nacional"/>
    <s v="MEER"/>
    <s v="MIPRO "/>
    <s v="Microempresa, Empresa Pequeña, Empresa Mediana, Empresa Grande, EPS, Artesano"/>
    <x v="0"/>
    <n v="1"/>
  </r>
  <r>
    <x v="2"/>
    <x v="0"/>
    <s v="Proveedores"/>
    <x v="4"/>
    <s v="ALTOS COSTOS DE ENERGÍA ELECTRICA PARA EMPRESAS"/>
    <s v="DISMINUIR"/>
    <x v="20"/>
    <x v="58"/>
    <x v="58"/>
    <s v="Infraestructura"/>
    <s v="Microempresa"/>
    <s v="Fomento de la producción nacional"/>
    <s v="MEER"/>
    <s v="MIPRO "/>
    <s v="Microempresa, Empresa Pequeña, Empresa Mediana, Empresa Grande, EPS, Artesano"/>
    <x v="0"/>
    <n v="1"/>
  </r>
  <r>
    <x v="2"/>
    <x v="0"/>
    <s v="Proveedores"/>
    <x v="4"/>
    <s v="LOS TRÁMITES Y LOS REQUISITOS SON EXCESIVOS PARA OBTENCIÓN DE CREDITOS "/>
    <s v="DIFUNDIR "/>
    <x v="31"/>
    <x v="59"/>
    <x v="59"/>
    <s v="Financiamiento"/>
    <s v="EPS"/>
    <s v="Crédito y financiamiento productivo"/>
    <s v="CFN"/>
    <s v="BANECUADOR, BANCO PACÍFICO"/>
    <s v="Microempresa, Empresa Pequeña, Empresa Mediana, Empresa Grande, EPS, Artesano"/>
    <x v="0"/>
    <m/>
  </r>
  <r>
    <x v="2"/>
    <x v="0"/>
    <s v="INSUMOS "/>
    <x v="2"/>
    <s v="DEBIL INVOLUCRAMIENTO DE LA ACADEMIA EN LA TRANSFORMACIÓN DE MATERIA PRIMA "/>
    <s v="DIFUNDIR  "/>
    <x v="31"/>
    <x v="60"/>
    <x v="60"/>
    <s v="Financiamiento"/>
    <s v="Empresa Pequeña"/>
    <s v="Impulso a las alianzas público privadas"/>
    <s v="MIPRO "/>
    <s v="INSTITUCIONES ACADÈMICAS PÙBLICO -PRIVADA"/>
    <s v="Empresa Pequeña "/>
    <x v="1"/>
    <n v="1"/>
  </r>
  <r>
    <x v="2"/>
    <x v="0"/>
    <s v="Mercado"/>
    <x v="0"/>
    <s v="FALTA DE CONTROL DE CONTRABANDO DE PRODUCTOS BÁSICOS "/>
    <s v="CONTROLAR"/>
    <x v="16"/>
    <x v="61"/>
    <x v="61"/>
    <s v="Política pública"/>
    <s v="Empresa Pequeña"/>
    <s v="Cumplimiento de la transparencia fiscal"/>
    <s v="SENAE"/>
    <s v="AGROCALIDAD"/>
    <s v="Empresa Pequeña "/>
    <x v="0"/>
    <m/>
  </r>
  <r>
    <x v="2"/>
    <x v="0"/>
    <s v="Mercado"/>
    <x v="0"/>
    <s v="FALTA DE CONTROL DE CONTRABANDO DE PRODUCTOS BÁSICOS "/>
    <s v="ESTABLECER "/>
    <x v="3"/>
    <x v="62"/>
    <x v="62"/>
    <s v="Recursos asignados"/>
    <s v="Empresa Pequeña"/>
    <s v="Promoción del consumo responsable"/>
    <s v="MAG"/>
    <s v="SECOM"/>
    <s v="Empresa Pequeña "/>
    <x v="0"/>
    <m/>
  </r>
  <r>
    <x v="2"/>
    <x v="0"/>
    <s v="PROCESO "/>
    <x v="1"/>
    <s v="INEFICIENTE RETORNO DE CAPITAL A LOS CREDITOS OTROGADOS "/>
    <s v="CAPACITAR "/>
    <x v="19"/>
    <x v="63"/>
    <x v="63"/>
    <s v="Asistencia técnica"/>
    <s v="EPS"/>
    <s v="Crédito y financiamiento productivo"/>
    <s v="MIPRO "/>
    <s v="BANECUADOR, CFN, IEPS"/>
    <s v="Microempresa, Empresa Pequeña, Empresa Mediana, Empresa Grande, EPS, Artesano"/>
    <x v="1"/>
    <n v="1"/>
  </r>
  <r>
    <x v="2"/>
    <x v="0"/>
    <s v="PROCESO "/>
    <x v="1"/>
    <s v="NO SE PUEDE ACCEDER A NUEVOS MERCADOS POR FALTA DE CONTROL EN TRAZABILIDAD DEL PRODUCTO "/>
    <s v="CAPACITAR "/>
    <x v="19"/>
    <x v="63"/>
    <x v="64"/>
    <s v="Asistencia técnica"/>
    <s v="EPS"/>
    <s v="Fomento de la producción nacional"/>
    <s v="MAG"/>
    <s v="AGROCALIDAD, ARCSA"/>
    <s v="Microempresa, Empresa Pequeña, Empresa Mediana, Empresa Grande, EPS, Artesano"/>
    <x v="0"/>
    <m/>
  </r>
  <r>
    <x v="2"/>
    <x v="0"/>
    <s v="Proceso"/>
    <x v="1"/>
    <s v="DESCONOCIMIENTO DE NORMATIVA DE PROCESOS AGROINDUSTRIALES POR PARTE DE LA ACADEMIA Y PROFESIONALES "/>
    <s v="CAPACITAR "/>
    <x v="19"/>
    <x v="64"/>
    <x v="65"/>
    <s v="Asistencia técnica"/>
    <s v="Empresa Pequeña"/>
    <s v="Fomento de la producción nacional"/>
    <s v="MIPRO "/>
    <s v="AGROCALIDAD, ARCSA, INEN"/>
    <s v="Empresa Pequeña "/>
    <x v="1"/>
    <n v="1"/>
  </r>
  <r>
    <x v="2"/>
    <x v="0"/>
    <s v="Mercado"/>
    <x v="0"/>
    <s v="DESVALORACIÓN DE PRODUCTOS ANDINOS SUBCEPTIBLES DE CONSUMO INTERNO Y EXPORTACION"/>
    <s v="DESARROLLAR "/>
    <x v="17"/>
    <x v="65"/>
    <x v="66"/>
    <s v="Desarrollo del proyecto"/>
    <s v="Microempresa"/>
    <s v="Promoción del consumo responsable"/>
    <s v="MAG"/>
    <s v="MSP, SECOM"/>
    <s v="Microempresa, Empresa Pequeña, Empresa Mediana, Empresa Grande, EPS, Artesano"/>
    <x v="0"/>
    <m/>
  </r>
  <r>
    <x v="2"/>
    <x v="0"/>
    <s v="Mercado"/>
    <x v="0"/>
    <s v="FOMENTO DE CONSUMO INADECUADO A TRAVEZ DE LOS MEDIOS DE COMUNICACIÓN "/>
    <s v="DESARROLLAR "/>
    <x v="17"/>
    <x v="65"/>
    <x v="67"/>
    <s v="Desarrollo del proyecto"/>
    <s v="Empresa Pequeña"/>
    <s v="Promoción del consumo responsable"/>
    <s v="MAG"/>
    <s v="MSP, SECOM"/>
    <s v="Empresa Pequeña "/>
    <x v="0"/>
    <m/>
  </r>
  <r>
    <x v="2"/>
    <x v="0"/>
    <s v="Mercado"/>
    <x v="0"/>
    <s v="FALTA DE ESTANDARIZACIÓN DE PRECIOS A NIVEL NACIONAL "/>
    <s v="ESTABLECER"/>
    <x v="3"/>
    <x v="66"/>
    <x v="68"/>
    <s v="Ejecución del proyecto"/>
    <s v="EPS"/>
    <s v="Seguridad, regulación y control en la producción"/>
    <s v="GAD`S "/>
    <s v="GOBIERNO CENTRAL "/>
    <s v="Microempresa, Empresa Pequeña, Empresa Mediana, Empresa Grande, EPS, Artesano"/>
    <x v="0"/>
    <m/>
  </r>
  <r>
    <x v="2"/>
    <x v="0"/>
    <s v="Producto"/>
    <x v="3"/>
    <s v="CONTAMINACION GENERADA POR EL NO TRATAMIENOT DE DESECHOS AGROINDUSTRIALES"/>
    <s v="UTILIZAR"/>
    <x v="32"/>
    <x v="67"/>
    <x v="69"/>
    <s v="Desarrollo del proyecto"/>
    <s v="Transversal"/>
    <s v="Inversión en iniciativas productivas nacionales"/>
    <s v="UNACH"/>
    <s v="MIPRO, ARCSA"/>
    <s v="Transversal "/>
    <x v="0"/>
    <n v="1"/>
  </r>
  <r>
    <x v="2"/>
    <x v="3"/>
    <s v="Insumos"/>
    <x v="2"/>
    <s v="FALTA DE LINEAS DE CRÉDITO ADECUADAS PARA ACTORES DE ECONOMIA POPULAR Y SOLIDARIA"/>
    <s v="GENERAR "/>
    <x v="13"/>
    <x v="68"/>
    <x v="70"/>
    <s v="Financiamiento"/>
    <s v="EPS"/>
    <s v="Crédito y financiamiento productivo"/>
    <s v="SUPERINTENDENCIA DE BANCOS"/>
    <s v="CFN, BANECUADOR"/>
    <s v="Microempresa, Empresa Pequeña, Empresa Mediana, Empresa Grande, EPS, Artesano"/>
    <x v="0"/>
    <m/>
  </r>
  <r>
    <x v="2"/>
    <x v="3"/>
    <s v="Insumos"/>
    <x v="2"/>
    <s v="TRAMITOLOGIA Y REQUISITOS PARA LA OBTENCIÓN DE CRÉDITOS ES LARGA Y COMPLICADA"/>
    <s v="DISMINUIR "/>
    <x v="20"/>
    <x v="69"/>
    <x v="71"/>
    <s v="Desarrollo del proyecto"/>
    <s v="EPS"/>
    <s v="Simplificación de trámites"/>
    <s v="SUPERINTENDENCIA DE BANCOS"/>
    <s v="CFN, BANECUADOR"/>
    <s v="Microempresa, Empresa Pequeña, Empresa Mediana, Empresa Grande, EPS, Artesano"/>
    <x v="0"/>
    <m/>
  </r>
  <r>
    <x v="2"/>
    <x v="3"/>
    <s v="Mercado"/>
    <x v="0"/>
    <s v="LIMITADA PROTECCION A PRODUCTOS NACIONALES POR EL CONTRABANDO"/>
    <s v="CONTROLAR"/>
    <x v="16"/>
    <x v="70"/>
    <x v="72"/>
    <s v="Ejecución del proyecto"/>
    <s v="EPS"/>
    <s v="Fomento de la producción nacional"/>
    <s v="SENAE"/>
    <s v="SRI, INTENDENCIAS"/>
    <s v="Microempresa, Empresa Pequeña, Empresa Mediana, Empresa Grande, EPS, Artesano"/>
    <x v="0"/>
    <m/>
  </r>
  <r>
    <x v="2"/>
    <x v="3"/>
    <s v="Producto"/>
    <x v="3"/>
    <s v="NO ACEPTACION DEL MERCADO DE PRODUCTOS NACIONALES POR BAJA CALIDAD"/>
    <s v="CAPACITAR"/>
    <x v="19"/>
    <x v="71"/>
    <x v="73"/>
    <s v="Asistencia técnica"/>
    <s v="EPS"/>
    <s v="Fomento de la producción nacional"/>
    <s v="MIPRO"/>
    <s v="IEPS, INEN, ACADEMIA"/>
    <s v="Microempresa, Empresa Pequeña, Empresa Mediana, Empresa Grande, EPS, Artesano"/>
    <x v="1"/>
    <m/>
  </r>
  <r>
    <x v="2"/>
    <x v="3"/>
    <s v="Mercado"/>
    <x v="0"/>
    <s v="FALTA DE TRANSPARENCIA EN LOS PROCESOS DE CONTRATACION PUBLICA, EXISTENCIA DE MONOPOLIOS"/>
    <s v="REVISAR"/>
    <x v="26"/>
    <x v="72"/>
    <x v="74"/>
    <s v="Contratación pública"/>
    <s v="EPS"/>
    <s v="Cumplimiento de la transparencia fiscal"/>
    <s v="SERCOP"/>
    <s v="SCPM, IEPS, ORGANIZACIONES DE PRODUCTORES"/>
    <s v="Microempresa, Empresa Pequeña, Empresa Mediana, Empresa Grande, EPS, Artesano"/>
    <x v="0"/>
    <m/>
  </r>
  <r>
    <x v="2"/>
    <x v="3"/>
    <s v="Mercado"/>
    <x v="0"/>
    <s v="EXISTENCIA DE CONCENTRACIÓN DE GANADORES EN PROCESOS DE COMPRA PÚBLICA"/>
    <s v="MEJORAR"/>
    <x v="30"/>
    <x v="73"/>
    <x v="75"/>
    <s v="Contratación pública"/>
    <s v="EPS"/>
    <s v="Simplificación de trámites"/>
    <s v="SERCOP"/>
    <s v="SCPM"/>
    <s v="Microempresa, Empresa Pequeña, Empresa Mediana, Empresa Grande, EPS, Artesano"/>
    <x v="0"/>
    <m/>
  </r>
  <r>
    <x v="2"/>
    <x v="3"/>
    <s v="Mercado"/>
    <x v="0"/>
    <s v="DEMORA DEL PAGO POR PARTE DE INSTITUCIONES PÚBLICAS"/>
    <s v="CONTROLAR"/>
    <x v="16"/>
    <x v="74"/>
    <x v="76"/>
    <s v="Contratación pública"/>
    <s v="EPS"/>
    <s v="Mejora y control en la planificación y actividades de los gobiernos locales"/>
    <s v="SERCOP"/>
    <m/>
    <s v="Microempresa, Empresa Pequeña, Empresa Mediana, Empresa Grande, EPS, Artesano"/>
    <x v="0"/>
    <m/>
  </r>
  <r>
    <x v="2"/>
    <x v="3"/>
    <s v="Mercado"/>
    <x v="0"/>
    <s v="AUSENCIA DE ESPACIOS QUE PERMITAN LA LIBRE COMERCIALIZACION Y EXISTENCIA DE MONOPOLIOS"/>
    <s v="CONTROLAR"/>
    <x v="16"/>
    <x v="75"/>
    <x v="77"/>
    <s v="Recursos asignados"/>
    <s v="EPS"/>
    <s v="Fomento de la producción nacional"/>
    <s v="SCPM"/>
    <s v="SERCOP"/>
    <s v="Microempresa, Empresa Pequeña, Empresa Mediana, Empresa Grande, EPS, Artesano"/>
    <x v="0"/>
    <m/>
  </r>
  <r>
    <x v="2"/>
    <x v="3"/>
    <s v="Mercado"/>
    <x v="0"/>
    <s v="AUSENCIA DE ESPACIOS QUE PERMITAN LA LIBRE COMERCIALIZACION Y EXISTENCIA DE MONOPOLIOS"/>
    <s v="GENERAR "/>
    <x v="13"/>
    <x v="76"/>
    <x v="78"/>
    <s v="Infraestructura"/>
    <s v="EPS"/>
    <s v="Fomento de la producción nacional"/>
    <s v="SCPM"/>
    <s v="MIPRO, MAG, IEPS,  ORGANIZACIONES DE PRODUCTORES, GAD MUNICIPALES"/>
    <s v="Microempresa, Empresa Pequeña, Empresa Mediana, Empresa Grande, EPS, Artesano"/>
    <x v="0"/>
    <n v="1"/>
  </r>
  <r>
    <x v="2"/>
    <x v="3"/>
    <s v="Proceso"/>
    <x v="1"/>
    <s v="COSTOS DE PRODUCCION AGRICOLA SUPERIOR A LOS INGRESOS POR VENTAS"/>
    <s v="FOMENTAR"/>
    <x v="1"/>
    <x v="77"/>
    <x v="79"/>
    <s v="Asistencia técnica"/>
    <s v="EPS"/>
    <s v="Fomento de la producción nacional"/>
    <s v="MAG"/>
    <s v="INIAP, ACADEMIA, AGROCALIDAD"/>
    <s v="Microempresa, Empresa Pequeña, Empresa Mediana, Empresa Grande, EPS, Artesano"/>
    <x v="0"/>
    <m/>
  </r>
  <r>
    <x v="2"/>
    <x v="3"/>
    <s v="Mercado"/>
    <x v="0"/>
    <s v="COSTOS DE PRODUCCION AGRICOLA SUPERIOR A LOS INGRESOS POR VENTAS"/>
    <s v="CONTROLAR"/>
    <x v="16"/>
    <x v="61"/>
    <x v="80"/>
    <s v="Precios"/>
    <s v="EPS"/>
    <s v="Fomento de la producción nacional"/>
    <s v="INTENDENCIAS"/>
    <s v="MAG"/>
    <s v="Microempresa, Empresa Pequeña, Empresa Mediana, Empresa Grande, EPS, Artesano"/>
    <x v="0"/>
    <m/>
  </r>
  <r>
    <x v="2"/>
    <x v="4"/>
    <s v="Proceso"/>
    <x v="1"/>
    <s v="Falta de repuestos_x000d_Tecnología y comercialización_x000d_Precios más caros_x000d_Viviendas caras"/>
    <s v="Mejorar"/>
    <x v="30"/>
    <x v="78"/>
    <x v="81"/>
    <s v="Asistencia técnica"/>
    <s v="Empresa Pequeña"/>
    <s v="Fomento de la producción nacional"/>
    <s v="MIDUVI"/>
    <s v="MIPRO, ACADEMIA, GAD MUNICIPALES"/>
    <s v="Empresa Pequeña "/>
    <x v="0"/>
    <n v="1"/>
  </r>
  <r>
    <x v="2"/>
    <x v="4"/>
    <s v="Insumos"/>
    <x v="2"/>
    <s v="No hay materia prima de calidad en el mercado_x000d_"/>
    <s v="Generar"/>
    <x v="13"/>
    <x v="79"/>
    <x v="82"/>
    <s v="Asociatividad,"/>
    <s v="EPS"/>
    <s v="Cumplimiento de la transparencia fiscal"/>
    <s v="MIPRO"/>
    <s v="IEPS"/>
    <s v="Microempresa, Empresa Pequeña, Empresa Mediana, Empresa Grande, EPS, Artesano"/>
    <x v="1"/>
    <m/>
  </r>
  <r>
    <x v="2"/>
    <x v="4"/>
    <s v="Proveedores"/>
    <x v="4"/>
    <s v="No hay flexibilidad de contratación"/>
    <s v="Crear"/>
    <x v="2"/>
    <x v="80"/>
    <x v="83"/>
    <s v="Ley"/>
    <s v="EPS"/>
    <s v="Fomento de la producción nacional"/>
    <s v="MT"/>
    <s v="IESS, MIPRO"/>
    <s v="Microempresa, Empresa Pequeña, Empresa Mediana, Empresa Grande, EPS, Artesano"/>
    <x v="0"/>
    <n v="1"/>
  </r>
  <r>
    <x v="2"/>
    <x v="4"/>
    <s v="Producto"/>
    <x v="3"/>
    <s v="No hay estándar en las tallas para prendas de vestir"/>
    <s v="Implementar"/>
    <x v="8"/>
    <x v="81"/>
    <x v="84"/>
    <s v="Reglamento"/>
    <s v="EPS"/>
    <s v="Necesidad de análisis, mejora o creación de políticas públicas, normativas, resoluciones u otra base legal existente"/>
    <s v="INEN"/>
    <s v="MIPRO, ACADEMIA"/>
    <s v="Microempresa, Empresa Pequeña, Empresa Mediana, Empresa Grande, EPS, Artesano"/>
    <x v="0"/>
    <n v="1"/>
  </r>
  <r>
    <x v="2"/>
    <x v="4"/>
    <s v="Proceso"/>
    <x v="1"/>
    <s v="Falta de capacitación técnica y de gestión administartiva"/>
    <s v="Capacitar"/>
    <x v="19"/>
    <x v="82"/>
    <x v="85"/>
    <s v="Asistencia técnica"/>
    <s v="EPS"/>
    <s v="Fomento de la producción nacional"/>
    <s v="MIPRO"/>
    <s v="ACADEMIA, IEPS, SECAP, GAD MUNICIPAL"/>
    <s v="Microempresa, Empresa Pequeña, Empresa Mediana, Empresa Grande, EPS, Artesano"/>
    <x v="1"/>
    <m/>
  </r>
  <r>
    <x v="2"/>
    <x v="4"/>
    <s v="Mercado"/>
    <x v="0"/>
    <s v="Dificultad para que productores accedan directamente al mercado, los intermediarios encarecen el producto"/>
    <s v="Identificar "/>
    <x v="9"/>
    <x v="83"/>
    <x v="86"/>
    <s v="Asociatividad,"/>
    <s v="EPS"/>
    <s v="Fomento de la producción nacional"/>
    <s v="MIPRO"/>
    <s v="IEPS, SCPM, GAD PROVINCIAL, ACADEMIA"/>
    <s v="Microempresa, Empresa Pequeña, Empresa Mediana, Empresa Grande, EPS, Artesano"/>
    <x v="1"/>
    <m/>
  </r>
  <r>
    <x v="2"/>
    <x v="4"/>
    <s v="Proceso"/>
    <x v="1"/>
    <s v="No hay diferencia entre pequeñas, medianas y grandes empresas"/>
    <s v="Implementar"/>
    <x v="8"/>
    <x v="84"/>
    <x v="87"/>
    <s v="Ley"/>
    <s v="Empresa Pequeña"/>
    <s v="Fomento de la producción nacional"/>
    <s v="MIPRO"/>
    <s v="SRI, MT, SERCOP, GAD PROVINCIAL"/>
    <s v="Empresa Pequeña "/>
    <x v="1"/>
    <m/>
  </r>
  <r>
    <x v="2"/>
    <x v="4"/>
    <s v="Insumos"/>
    <x v="2"/>
    <s v="No existe espacios fisico para asentamiento de empresas"/>
    <s v="Crear "/>
    <x v="2"/>
    <x v="85"/>
    <x v="88"/>
    <s v="Infraestructura"/>
    <s v="Empresa Pequeña"/>
    <s v="Fomento de la producción nacional"/>
    <s v="GAD MUNICIPAL"/>
    <s v="MIPRO, GAD PROVINCIAL"/>
    <s v="Empresa Pequeña "/>
    <x v="0"/>
    <n v="1"/>
  </r>
  <r>
    <x v="2"/>
    <x v="4"/>
    <s v="Proceso"/>
    <x v="1"/>
    <s v="Universidad no hace su rol de vinculación de colectividad"/>
    <s v="Generar "/>
    <x v="13"/>
    <x v="86"/>
    <x v="89"/>
    <s v="Convenios "/>
    <s v="Empresa Pequeña"/>
    <s v="Fomento de la producción nacional"/>
    <s v="ACADEMIA"/>
    <s v="GREMIOS PRODUCTIVOS, MIPRO, MAG"/>
    <s v="Empresa Pequeña "/>
    <x v="0"/>
    <n v="1"/>
  </r>
  <r>
    <x v="2"/>
    <x v="2"/>
    <s v="Proceso"/>
    <x v="1"/>
    <s v="Irregularidad de Titularidad de los Vehículos de transporte pesado"/>
    <s v="Derogar"/>
    <x v="33"/>
    <x v="87"/>
    <x v="90"/>
    <m/>
    <s v="Transversal"/>
    <s v="Necesidad de análisis, mejora o creación de políticas públicas, normativas, resoluciones u otra base legal existente"/>
    <s v="ANT"/>
    <s v="Cámaras de transporte, asociaciones y federaciones, "/>
    <s v="Transversal "/>
    <x v="0"/>
    <m/>
  </r>
  <r>
    <x v="2"/>
    <x v="2"/>
    <s v="Insumos"/>
    <x v="2"/>
    <s v="Limitado acceso al crédito"/>
    <s v="Flexibilizar"/>
    <x v="34"/>
    <x v="88"/>
    <x v="91"/>
    <m/>
    <s v="Transversal"/>
    <s v="Acceso a financiamiento o crédito"/>
    <s v="CFN"/>
    <m/>
    <s v="Transversal "/>
    <x v="0"/>
    <m/>
  </r>
  <r>
    <x v="2"/>
    <x v="2"/>
    <s v="Proceso"/>
    <x v="1"/>
    <s v="Escaso control a las compañías en el manejo interno de precios de las acciones."/>
    <s v="Ejercer "/>
    <x v="35"/>
    <x v="89"/>
    <x v="92"/>
    <m/>
    <s v="Transversal"/>
    <s v="Necesidad de análisis, mejora o creación de políticas públicas, normativas, resoluciones u otra base legal existente"/>
    <s v="Super Intendencia de Poder de Mercado"/>
    <s v="SRI"/>
    <s v="Transversal "/>
    <x v="0"/>
    <m/>
  </r>
  <r>
    <x v="2"/>
    <x v="2"/>
    <s v="Insumos"/>
    <x v="2"/>
    <s v="Culminación de tiempo de vida úitl de las vías e inexistente mantenimiento."/>
    <s v="Contemplar "/>
    <x v="36"/>
    <x v="90"/>
    <x v="93"/>
    <m/>
    <s v="Transversal"/>
    <s v="Mejora y control en la planificación y actividades de los gobiernos locales"/>
    <s v="MTOP"/>
    <s v="GAD Provincial"/>
    <s v="Transversal "/>
    <x v="0"/>
    <m/>
  </r>
  <r>
    <x v="2"/>
    <x v="2"/>
    <s v="Insumos"/>
    <x v="2"/>
    <s v="Limitada movilidad en la ciudad de Riobamba"/>
    <s v="Realizar "/>
    <x v="10"/>
    <x v="91"/>
    <x v="94"/>
    <m/>
    <s v="Transversal"/>
    <s v="Mejora y control en la planificación y actividades de los gobiernos locales"/>
    <s v="GAD MUNICIPAL DE RIOBAMBA."/>
    <m/>
    <s v="Transversal "/>
    <x v="0"/>
    <m/>
  </r>
  <r>
    <x v="2"/>
    <x v="2"/>
    <s v="Proceso"/>
    <x v="1"/>
    <s v="Infeciente control en el tema de pesas y medidas durante todo el proceso de transporte."/>
    <s v="Controlar"/>
    <x v="16"/>
    <x v="92"/>
    <x v="95"/>
    <s v="Tecnología"/>
    <s v="Transversal"/>
    <s v="Seguridad, regulación y control en la producción"/>
    <s v="MTOP"/>
    <m/>
    <s v="Transversal "/>
    <x v="0"/>
    <m/>
  </r>
  <r>
    <x v="2"/>
    <x v="1"/>
    <s v="Producto"/>
    <x v="3"/>
    <s v="Insuficiente oferta de productos turísticos para la consolidación del turismo"/>
    <s v="actualizar"/>
    <x v="37"/>
    <x v="93"/>
    <x v="96"/>
    <s v="Logística  "/>
    <s v="Empresa Pequeña"/>
    <s v="Fomento de la producción nacional"/>
    <s v="GADs"/>
    <s v="MINTUR, ACADEMIA"/>
    <s v="Empresa Pequeña "/>
    <x v="0"/>
    <m/>
  </r>
  <r>
    <x v="2"/>
    <x v="1"/>
    <s v="Producto"/>
    <x v="3"/>
    <s v="Insuficiente oferta de productos turísticos para la consolidación del turismo"/>
    <s v="implementar"/>
    <x v="8"/>
    <x v="94"/>
    <x v="97"/>
    <s v="Infraestructura"/>
    <s v="Empresa Pequeña"/>
    <s v="Fomento de la producción nacional"/>
    <s v="GADs"/>
    <s v="MINTUR, ACADEMIA"/>
    <s v="Empresa Pequeña "/>
    <x v="0"/>
    <m/>
  </r>
  <r>
    <x v="2"/>
    <x v="1"/>
    <s v="Proceso"/>
    <x v="1"/>
    <s v="Insuficiente oferta de productos turísticos para la consolidación del turismo"/>
    <s v="Crear"/>
    <x v="2"/>
    <x v="95"/>
    <x v="98"/>
    <s v="Desarrollo del proyecto"/>
    <s v="EPS"/>
    <s v="Fomento de la producción nacional"/>
    <s v="Unach"/>
    <s v="MIPRO, asocaprupo"/>
    <s v="Microempresa, Empresa Pequeña, Empresa Mediana, Empresa Grande, EPS, Artesano"/>
    <x v="0"/>
    <n v="1"/>
  </r>
  <r>
    <x v="2"/>
    <x v="1"/>
    <s v="Proceso"/>
    <x v="1"/>
    <s v="Desarticulación entre instituciones públicas y privadas"/>
    <s v="Generar "/>
    <x v="13"/>
    <x v="96"/>
    <x v="99"/>
    <s v="Convenios "/>
    <s v="Empresa Pequeña"/>
    <s v="Impulso a las alianzas público privadas"/>
    <s v="Mintur, "/>
    <s v="ACTORES PRIVADOS, GADs"/>
    <s v="Empresa Pequeña "/>
    <x v="0"/>
    <m/>
  </r>
  <r>
    <x v="2"/>
    <x v="1"/>
    <s v="Insumos"/>
    <x v="2"/>
    <s v="Débil indentidad cultural"/>
    <s v="Generar"/>
    <x v="13"/>
    <x v="97"/>
    <x v="100"/>
    <s v="Ejecución del proyecto"/>
    <s v="EPS"/>
    <s v="Mejora y control en la planificación y actividades de los gobiernos locales"/>
    <s v="INPC"/>
    <s v="MINTUR, ACADEMIA, GADs"/>
    <s v="Microempresa, Empresa Pequeña, Empresa Mediana, Empresa Grande, EPS, Artesano"/>
    <x v="0"/>
    <m/>
  </r>
  <r>
    <x v="2"/>
    <x v="1"/>
    <s v="Mercado"/>
    <x v="0"/>
    <s v="Insuficientes canales de comercialización"/>
    <s v="Segmentar "/>
    <x v="38"/>
    <x v="98"/>
    <x v="101"/>
    <s v="Insumos"/>
    <s v="Empresa Pequeña"/>
    <s v="Fomento de la producción nacional"/>
    <s v="Mintur, "/>
    <s v="GAD's"/>
    <s v="Empresa Pequeña "/>
    <x v="0"/>
    <m/>
  </r>
  <r>
    <x v="2"/>
    <x v="1"/>
    <s v="Mercado"/>
    <x v="0"/>
    <s v="Insuficientes canales de comercialización"/>
    <s v="Identificar "/>
    <x v="9"/>
    <x v="99"/>
    <x v="102"/>
    <s v="Tecnología"/>
    <s v="Empresa Pequeña"/>
    <s v="Atracción de la inversión extranjera directa"/>
    <s v="Mintur, "/>
    <s v="GAD's"/>
    <s v="Empresa Pequeña "/>
    <x v="0"/>
    <m/>
  </r>
  <r>
    <x v="2"/>
    <x v="1"/>
    <s v="Insumos"/>
    <x v="2"/>
    <s v="Insuficientes canales de comercialización"/>
    <s v="Generar "/>
    <x v="13"/>
    <x v="100"/>
    <x v="103"/>
    <s v="Acuerdo"/>
    <s v="Empresa Pequeña"/>
    <s v="Impulso a las alianzas público privadas"/>
    <s v="Mintur, "/>
    <s v="GAD's"/>
    <s v="Empresa Pequeña "/>
    <x v="0"/>
    <m/>
  </r>
  <r>
    <x v="2"/>
    <x v="1"/>
    <s v="Insumos"/>
    <x v="2"/>
    <s v="Insuficientes canales de comercialización"/>
    <s v="Desarrollar"/>
    <x v="17"/>
    <x v="101"/>
    <x v="104"/>
    <s v="Tecnología"/>
    <s v="Empresa Pequeña"/>
    <s v="Fomento de la producción nacional"/>
    <s v="Mintur, "/>
    <s v="GAD's"/>
    <s v="Empresa Pequeña "/>
    <x v="0"/>
    <m/>
  </r>
  <r>
    <x v="2"/>
    <x v="1"/>
    <s v="Producto"/>
    <x v="3"/>
    <s v="Insuficientes canales de comercialización"/>
    <s v="Promover "/>
    <x v="39"/>
    <x v="102"/>
    <x v="105"/>
    <s v="Logística  "/>
    <s v="Empresa Pequeña"/>
    <s v="Atracción de la inversión extranjera directa"/>
    <s v="Mintur, "/>
    <s v="GAD's"/>
    <s v="Empresa Pequeña "/>
    <x v="0"/>
    <m/>
  </r>
  <r>
    <x v="2"/>
    <x v="1"/>
    <s v="Insumos"/>
    <x v="2"/>
    <s v="Insuficientes recursos presupuestarios"/>
    <s v="Asignar"/>
    <x v="40"/>
    <x v="103"/>
    <x v="106"/>
    <s v="Recursos asignados"/>
    <s v="Empresa Pequeña"/>
    <s v="Crédito y financiamiento productivo"/>
    <s v="GAD's"/>
    <s v="CFN, "/>
    <s v="Empresa Pequeña "/>
    <x v="0"/>
    <m/>
  </r>
  <r>
    <x v="3"/>
    <x v="0"/>
    <s v="Mercado"/>
    <x v="0"/>
    <s v="Débil competitividad de los productos tradicionales lojanos"/>
    <s v="Crear"/>
    <x v="2"/>
    <x v="104"/>
    <x v="107"/>
    <s v="Desarrollo del proyecto"/>
    <s v="Microempresa, Empresa Pequeña, EPS, Artesano"/>
    <s v="Fomento de la producción nacional"/>
    <s v="MIPRO"/>
    <s v="MIPRO CZ7"/>
    <s v="Microempresa, Empresa Pequeña, Empresa Mediana, Empresa Grande, EPS, Artesano"/>
    <x v="1"/>
    <n v="1"/>
  </r>
  <r>
    <x v="3"/>
    <x v="0"/>
    <s v="Proceso"/>
    <x v="1"/>
    <s v="DifÍcil acceso a créditos debido a temas burocráticos de la banca pública"/>
    <s v="Reducir"/>
    <x v="41"/>
    <x v="105"/>
    <x v="108"/>
    <s v="Intervención zonal"/>
    <s v="Microempresa, Empresa Pequeña, EPS, Artesano"/>
    <s v="Crédito y financiamiento productivo"/>
    <s v="CFN"/>
    <s v="BAN ECUADOR, BANCO DEL PACÍFICO,SOMOS LOJA"/>
    <s v="Microempresa, Empresa Pequeña, Empresa Mediana, Empresa Grande, EPS, Artesano"/>
    <x v="0"/>
    <m/>
  </r>
  <r>
    <x v="3"/>
    <x v="0"/>
    <s v="Proceso"/>
    <x v="1"/>
    <s v="Debilidad en la articulación entre la academia, sector productivo y sector público"/>
    <s v="Conformar"/>
    <x v="42"/>
    <x v="106"/>
    <x v="109"/>
    <s v="Ejecución del proyecto"/>
    <s v="Microempresa, Empresa Pequeña, Empresa Mediana, Empresa Grande, EPS, Artesano"/>
    <s v="Impulso a las alianzas público privadas"/>
    <s v="GAD LOCALES "/>
    <s v="MIPRO CZ7"/>
    <s v="Microempresa, Empresa Pequeña, Empresa Mediana, Empresa Grande, EPS, Artesano"/>
    <x v="0"/>
    <n v="1"/>
  </r>
  <r>
    <x v="3"/>
    <x v="0"/>
    <s v="Proceso"/>
    <x v="1"/>
    <s v="Debilidad en temas de asociatividad entre emprendedores y/o empresarios"/>
    <s v="Crear"/>
    <x v="2"/>
    <x v="107"/>
    <x v="110"/>
    <s v="Intervención zonal"/>
    <s v="Microempresa, Empresa Pequeña, Empresa Mediana, Empresa Grande, EPS, Artesano"/>
    <s v="Impulso a las alianzas público privadas"/>
    <s v="MAG"/>
    <s v="MIPRO CZ7, SOMOS LOJA"/>
    <s v="Microempresa, Empresa Pequeña, Empresa Mediana, Empresa Grande, EPS, Artesano"/>
    <x v="0"/>
    <n v="1"/>
  </r>
  <r>
    <x v="3"/>
    <x v="0"/>
    <s v="Proceso"/>
    <x v="1"/>
    <s v="Desconocimiento de la normativa para la obtención de notificación sanitaria "/>
    <s v="Realizar"/>
    <x v="10"/>
    <x v="47"/>
    <x v="111"/>
    <s v="Política pública"/>
    <s v="Microempresa, Empresa Pequeña, EPS, Artesano"/>
    <s v="Simplificación de trámites"/>
    <s v="MIPRO"/>
    <s v="MIPRO CZ7 ,SOMOS LOJA"/>
    <s v="Microempresa, Empresa Pequeña, Empresa Mediana, Empresa Grande, EPS, Artesano"/>
    <x v="1"/>
    <n v="1"/>
  </r>
  <r>
    <x v="3"/>
    <x v="0"/>
    <s v="Proceso"/>
    <x v="1"/>
    <s v="Altos costos para la obtención de permisos en la notificacion sanitaria"/>
    <s v="Refinanciar"/>
    <x v="43"/>
    <x v="108"/>
    <x v="112"/>
    <s v="Precios"/>
    <s v="Microempresa, Empresa Pequeña, EPS, Artesano"/>
    <s v="Crédito y financiamiento productivo"/>
    <s v="ARCSA"/>
    <s v="MIPRO CZ7 ,SOMOS LOJA"/>
    <s v="Microempresa, Empresa Pequeña, Empresa Mediana, Empresa Grande, EPS, Artesano"/>
    <x v="0"/>
    <n v="1"/>
  </r>
  <r>
    <x v="3"/>
    <x v="3"/>
    <s v="Proceso"/>
    <x v="1"/>
    <s v="Desconocimiento del procedimiento a seguir para emprender debido a que existe demasiados procesos que cambian continuamente"/>
    <s v="Digitalizar "/>
    <x v="44"/>
    <x v="109"/>
    <x v="113"/>
    <s v="Desarrollo del proyecto, Ejecución del proyecto"/>
    <s v="Microempresa, Empresa Pequeña, EPS, Artesano"/>
    <s v="Simplificación de trámites"/>
    <s v="MIPRO"/>
    <s v="ARCSA, BANECUADOR, ACADEMIA, SRI"/>
    <s v="Microempresa, Empresa Pequeña, Empresa Mediana, Empresa Grande, EPS, Artesano"/>
    <x v="1"/>
    <m/>
  </r>
  <r>
    <x v="3"/>
    <x v="3"/>
    <s v="Insumos"/>
    <x v="2"/>
    <s v="Los emprendedores desconocen herramientas financieras y comerciales "/>
    <s v="Fortalecer"/>
    <x v="45"/>
    <x v="110"/>
    <x v="114"/>
    <s v="Asistencia técnica"/>
    <s v="Microempresa, Empresa Pequeña, EPS, Artesano"/>
    <s v="Crédito y financiamiento productivo"/>
    <s v="BANCA PÚBLICA"/>
    <s v="ACADEMIA"/>
    <s v="Microempresa, Empresa Pequeña, Empresa Mediana, Empresa Grande, EPS, Artesano"/>
    <x v="0"/>
    <m/>
  </r>
  <r>
    <x v="3"/>
    <x v="3"/>
    <s v="Insumos"/>
    <x v="2"/>
    <s v="No se cuenta con recursos económicos para emprender y comercializar"/>
    <s v="Otorgar"/>
    <x v="46"/>
    <x v="111"/>
    <x v="115"/>
    <s v="Financiamiento"/>
    <s v="Microempresa, Empresa Pequeña, EPS, Artesano"/>
    <s v="Crédito y financiamiento productivo"/>
    <s v="BANCA PÚBLICA"/>
    <s v="ACADEMIA"/>
    <s v="Microempresa, Empresa Pequeña, Empresa Mediana, Empresa Grande, EPS, Artesano"/>
    <x v="0"/>
    <m/>
  </r>
  <r>
    <x v="3"/>
    <x v="3"/>
    <s v="Proceso"/>
    <x v="1"/>
    <s v="Desvinculación entre el sector productivo y tributario que genera una cultura de castigo tributario"/>
    <s v="Fortalecer"/>
    <x v="45"/>
    <x v="112"/>
    <x v="116"/>
    <s v="Incentivos tributarios"/>
    <s v="Microempresa, Empresa Pequeña, Empresa Mediana, Empresa Grande, EPS, Artesano"/>
    <s v="Optimización y simplificación tributaria"/>
    <s v="SRI"/>
    <s v="CAMARAS DE PRODUCCIÓN"/>
    <s v="Microempresa, Empresa Pequeña, Empresa Mediana, Empresa Grande, EPS, Artesano"/>
    <x v="0"/>
    <m/>
  </r>
  <r>
    <x v="3"/>
    <x v="3"/>
    <s v="Producto"/>
    <x v="3"/>
    <s v="Existen demasiados impuestos, y diferentes instituciones con aspectos tributarios muy cambiantes que confunden y desmotivan al empresario"/>
    <s v="Coordinar"/>
    <x v="47"/>
    <x v="113"/>
    <x v="117"/>
    <s v="Incentivos tributarios"/>
    <s v="Microempresa, Empresa Pequeña, EPS, Artesano"/>
    <s v="Optimización y simplificación tributaria"/>
    <s v="ASAMBLEA"/>
    <s v="SECTOR PRODUCTIVO"/>
    <s v="Microempresa, Empresa Pequeña, Empresa Mediana, Empresa Grande, EPS, Artesano"/>
    <x v="0"/>
    <m/>
  </r>
  <r>
    <x v="3"/>
    <x v="3"/>
    <s v="Mercado"/>
    <x v="0"/>
    <s v="Existe mucha distancia entre Loja y las grandes ciudades de consumo lo que resta competitividad por costos de transporte"/>
    <s v="Generar"/>
    <x v="13"/>
    <x v="114"/>
    <x v="118"/>
    <s v="Logística  "/>
    <s v="Microempresa, Empresa Pequeña, EPS, Artesano"/>
    <s v="Fomento de la producción nacional"/>
    <s v="PROECUADOR"/>
    <s v="MIPRO"/>
    <s v="Microempresa, Empresa Pequeña, Empresa Mediana, Empresa Grande, EPS, Artesano"/>
    <x v="0"/>
    <n v="1"/>
  </r>
  <r>
    <x v="3"/>
    <x v="4"/>
    <s v="Proveedores"/>
    <x v="4"/>
    <s v="No existe información sistematizada a nivel nacional respecto a posibles proveedores de las industrias"/>
    <s v="Generar"/>
    <x v="13"/>
    <x v="115"/>
    <x v="119"/>
    <s v="Big data"/>
    <s v="Microempresa, Empresa Pequeña, EPS, Artesano"/>
    <s v="Fomento de la producción nacional"/>
    <s v=" MAG"/>
    <s v=", AGROCALIDAD, ARCSA, MIPRO,Sector Industrial"/>
    <s v="Microempresa, Empresa Pequeña, Empresa Mediana, Empresa Grande, EPS, Artesano"/>
    <x v="0"/>
    <m/>
  </r>
  <r>
    <x v="3"/>
    <x v="4"/>
    <s v="Proceso"/>
    <x v="1"/>
    <s v="Demasiada tramitología en los servicios del gobierno nacional y local para la obtención de permisos "/>
    <s v="Desarrollar"/>
    <x v="17"/>
    <x v="27"/>
    <x v="27"/>
    <s v="Tecnología"/>
    <s v="Microempresa, Empresa Pequeña, EPS, Artesano"/>
    <s v="Simplificación de trámites"/>
    <s v="Instituciones públicas"/>
    <s v="Sector Industrial"/>
    <s v="Microempresa, Empresa Pequeña, Empresa Mediana, Empresa Grande, EPS, Artesano"/>
    <x v="0"/>
    <m/>
  </r>
  <r>
    <x v="3"/>
    <x v="4"/>
    <s v="Proveedores"/>
    <x v="4"/>
    <s v="Informalidad, falta de seriedad de los proveedores y baja calidad de la materia prima ofertada"/>
    <s v="Generar"/>
    <x v="13"/>
    <x v="116"/>
    <x v="120"/>
    <s v="Asistencia técnica"/>
    <s v="Microempresa, Empresa Pequeña, EPS, Artesano"/>
    <s v="Fomento de la producción nacional"/>
    <s v="MAG"/>
    <s v="Sector Industrial,  AGROCALIDAD"/>
    <s v="Microempresa, Empresa Pequeña, Empresa Mediana, Empresa Grande, EPS, Artesano"/>
    <x v="0"/>
    <m/>
  </r>
  <r>
    <x v="3"/>
    <x v="4"/>
    <s v="Proceso"/>
    <x v="1"/>
    <s v="Muy pocas empresas logran certificar Buenas Prácticas de Manufactura, debido a los costos de inversión que requieren, así como también la falta de información, capacitación en normativa"/>
    <s v="Ofrecer"/>
    <x v="24"/>
    <x v="117"/>
    <x v="121"/>
    <s v="Asistencia técnica"/>
    <s v="Microempresa, Empresa Pequeña, EPS, Artesano"/>
    <s v="Fomento de la producción nacional"/>
    <s v="MIPRO"/>
    <s v="ARCSA, Sector Industrial"/>
    <s v="Microempresa, Empresa Pequeña, Empresa Mediana, Empresa Grande, EPS, Artesano"/>
    <x v="1"/>
    <m/>
  </r>
  <r>
    <x v="3"/>
    <x v="4"/>
    <s v="Proceso"/>
    <x v="1"/>
    <s v="Muy pocas empresas logran certificar Buenas Prácticas de Manufactura, debido a los costos de inversión que requieren, así como también la falta de información, capacitación en normativa"/>
    <s v="Generar "/>
    <x v="13"/>
    <x v="118"/>
    <x v="122"/>
    <s v="Asistencia técnica"/>
    <s v="Microempresa, Empresa Pequeña, EPS, Artesano"/>
    <s v="Fomento de la producción nacional"/>
    <s v="MIPRO"/>
    <s v="ARCSA, Sector Industrial"/>
    <s v="Microempresa, Empresa Pequeña, Empresa Mediana, Empresa Grande, EPS, Artesano"/>
    <x v="1"/>
    <m/>
  </r>
  <r>
    <x v="3"/>
    <x v="4"/>
    <s v="Proceso"/>
    <x v="1"/>
    <s v="Muy pocas empresas logran certificar Buenas Prácticas de manufactura, debido a los costos de inversión que requieren, asi como también la falta de información, capacitación e.n normativa"/>
    <s v="Ajustar"/>
    <x v="48"/>
    <x v="119"/>
    <x v="123"/>
    <s v="Reglamento"/>
    <s v="Microempresa, Empresa Pequeña, EPS, Artesano"/>
    <s v="Simplificación de trámites"/>
    <s v="ARCSA"/>
    <s v="Sector Industrial"/>
    <s v="Microempresa, Empresa Pequeña, Empresa Mediana, Empresa Grande, EPS, Artesano"/>
    <x v="0"/>
    <m/>
  </r>
  <r>
    <x v="3"/>
    <x v="4"/>
    <s v="Mercado"/>
    <x v="0"/>
    <s v="Existen bajos niveles de producción en el sector artesanal"/>
    <s v="Organizar "/>
    <x v="49"/>
    <x v="120"/>
    <x v="124"/>
    <s v="Asociatividad,"/>
    <s v="Artesano"/>
    <s v="Fomento de la producción nacional"/>
    <s v="IEPS"/>
    <s v="MIPRO, Artesanos, emprendedores"/>
    <s v="Microempresa, Empresa Pequeña, Empresa Mediana, Empresa Grande, EPS, Artesano"/>
    <x v="0"/>
    <n v="1"/>
  </r>
  <r>
    <x v="3"/>
    <x v="4"/>
    <s v="Producto"/>
    <x v="3"/>
    <s v="Bajos costos en ventas de productos textiles, debido a normalización de SERCOP"/>
    <s v="Permitir"/>
    <x v="50"/>
    <x v="121"/>
    <x v="125"/>
    <s v="Política pública"/>
    <s v="Artesano"/>
    <s v="Fomento de la producción nacional"/>
    <s v="SERCOP"/>
    <s v="Sector Industrial"/>
    <s v="Microempresa, Empresa Pequeña, Empresa Mediana, Empresa Grande, EPS, Artesano"/>
    <x v="0"/>
    <m/>
  </r>
  <r>
    <x v="3"/>
    <x v="4"/>
    <s v="Mercado"/>
    <x v="0"/>
    <s v="No existe un catálogo o marca que diferencie los productos locales"/>
    <s v="Crear"/>
    <x v="2"/>
    <x v="122"/>
    <x v="126"/>
    <s v="Asociatividad,"/>
    <s v="Microempresa, Empresa Pequeña, EPS, Artesano"/>
    <s v="Fomento de la producción nacional"/>
    <s v="MIPRO"/>
    <s v="Sector Industrial"/>
    <s v="Microempresa, Empresa Pequeña, Empresa Mediana, Empresa Grande, EPS, Artesano"/>
    <x v="1"/>
    <m/>
  </r>
  <r>
    <x v="3"/>
    <x v="2"/>
    <s v="Insumos"/>
    <x v="2"/>
    <s v=" ESTADO DE LAS VÍAS PARA EL DESARROLO PRODUCTIVO"/>
    <s v="MEJORAR "/>
    <x v="30"/>
    <x v="123"/>
    <x v="127"/>
    <s v="Convenios "/>
    <s v="Transversal"/>
    <s v="Fomento de la producción nacional"/>
    <s v="MTOP"/>
    <s v="MIPRO ,GAD-PARROQUIALES"/>
    <s v="Transversal "/>
    <x v="0"/>
    <n v="1"/>
  </r>
  <r>
    <x v="3"/>
    <x v="2"/>
    <s v="Proveedores"/>
    <x v="4"/>
    <s v="FALTA DE EMPRESAS CERTIFICADAS PARA EL REECAUNCHE DE LLANTAS"/>
    <s v="SOCIALIZAR Y DAR ACOMPAÑAMIENTO TÉCNICO"/>
    <x v="12"/>
    <x v="124"/>
    <x v="128"/>
    <s v="Incentivos tributarios"/>
    <s v="Microempresa"/>
    <s v="Generación de empleo"/>
    <s v="MIPRO"/>
    <s v="GAD-PARROQUIALES"/>
    <s v="Microempresa, Empresa Pequeña, Empresa Mediana, Empresa Grande, EPS, Artesano"/>
    <x v="1"/>
    <m/>
  </r>
  <r>
    <x v="3"/>
    <x v="2"/>
    <s v="Proceso"/>
    <x v="1"/>
    <s v="TRANSPORTE AÉREO DEFICIENTE"/>
    <s v="AUMENTAR LA FRECUENCIA "/>
    <x v="51"/>
    <x v="125"/>
    <x v="129"/>
    <s v="Logística  "/>
    <s v="Empresa Grande"/>
    <s v="Atracción de la inversión extranjera directa"/>
    <s v="DAC"/>
    <s v="GAD-PARROQUIALES"/>
    <s v="Empresa Grande"/>
    <x v="0"/>
    <m/>
  </r>
  <r>
    <x v="3"/>
    <x v="2"/>
    <s v="Proveedores"/>
    <x v="4"/>
    <s v="FALTA DE SERVICIOS LOGÍSTICOS Y TRÁMITES ADUANEROS LOCALES"/>
    <s v="DESCONCENTRAR"/>
    <x v="52"/>
    <x v="126"/>
    <x v="130"/>
    <s v="Logística  "/>
    <s v="Empresa Pequeña"/>
    <s v="Simplificación de trámites"/>
    <s v="SENAE"/>
    <s v="GAD-PARROQUIALES"/>
    <s v="Empresa Pequeña "/>
    <x v="0"/>
    <m/>
  </r>
  <r>
    <x v="3"/>
    <x v="1"/>
    <s v="Insumo"/>
    <x v="2"/>
    <s v="Falta de capacitación para mejorar las habilidades del personal que labora en las empresas hoteleras"/>
    <s v="Gestionar"/>
    <x v="11"/>
    <x v="127"/>
    <x v="131"/>
    <s v="Personal adecuado"/>
    <s v="Empresa Pequeña"/>
    <s v="Impulso a las alianzas público privadas"/>
    <s v="MINTUR"/>
    <s v="Cámara de Turismo"/>
    <s v="Empresa Pequeña "/>
    <x v="0"/>
    <m/>
  </r>
  <r>
    <x v="3"/>
    <x v="1"/>
    <s v="Proceso"/>
    <x v="1"/>
    <s v="Hay falencias en la regulación y control de las políticas públicas aplicadas al sector turístico"/>
    <s v="Exigir"/>
    <x v="53"/>
    <x v="128"/>
    <x v="132"/>
    <s v="Política pública"/>
    <s v="Empresa Pequeña"/>
    <s v="Fomento de la producción nacional"/>
    <s v="MINTUR"/>
    <s v="EMPRESA PRIVADA, MIPRO"/>
    <s v="Empresa Pequeña "/>
    <x v="0"/>
    <n v="1"/>
  </r>
  <r>
    <x v="3"/>
    <x v="1"/>
    <s v="Insumo"/>
    <x v="2"/>
    <s v="No existe recursos económicos"/>
    <s v="Gestionar "/>
    <x v="11"/>
    <x v="129"/>
    <x v="133"/>
    <s v="Financiamiento"/>
    <s v="Empresa Pequeña"/>
    <s v="Crédito y financiamiento productivo"/>
    <s v="CFN"/>
    <s v=" BAN ECUADOR, BANCA PRIVADA, MINTUR, EMPRESA PRIVADA, MIPRO"/>
    <s v="Empresa Pequeña "/>
    <x v="0"/>
    <n v="1"/>
  </r>
  <r>
    <x v="3"/>
    <x v="1"/>
    <s v="Proceso"/>
    <x v="1"/>
    <s v="No hay oferta de un producto turístico local"/>
    <s v="Generar "/>
    <x v="13"/>
    <x v="130"/>
    <x v="134"/>
    <s v="Desarrollo del proyecto"/>
    <s v="Empresa Pequeña"/>
    <s v="Impulso a las alianzas público privadas"/>
    <s v="MINTUR_x000d_"/>
    <s v="MIPRO, EMPRESA PRIVADA, CAPTUR"/>
    <s v="Empresa Pequeña "/>
    <x v="0"/>
    <n v="1"/>
  </r>
  <r>
    <x v="3"/>
    <x v="1"/>
    <s v="Mercado"/>
    <x v="0"/>
    <s v="No existe correcta promoción de la potencialidad turística"/>
    <s v="Articular"/>
    <x v="4"/>
    <x v="131"/>
    <x v="135"/>
    <s v="Ejecución del proyecto"/>
    <s v="Empresa Pequeña"/>
    <s v="Fomento de la producción nacional"/>
    <s v="MINTUR_x000d_"/>
    <s v="MIPRO, EMPRESA PRIVADA, CAPTUR"/>
    <s v="Empresa Pequeña "/>
    <x v="0"/>
    <n v="1"/>
  </r>
  <r>
    <x v="4"/>
    <x v="0"/>
    <s v="Proceso"/>
    <x v="1"/>
    <s v="Demora y altos costos en la tramitología para la obtención de permisos y notificación sanitaria "/>
    <s v="MEJORAR "/>
    <x v="30"/>
    <x v="132"/>
    <x v="136"/>
    <s v="Financiamiento, Recursos asignados, Tecnología"/>
    <s v="Microempresa, Empresa Pequeña, EPS, Artesano"/>
    <s v="Simplificación de trámites"/>
    <s v="ARCSA"/>
    <s v="MSP"/>
    <s v="Microempresa, Empresa Pequeña, Empresa Mediana, Empresa Grande, EPS, Artesano"/>
    <x v="0"/>
    <m/>
  </r>
  <r>
    <x v="4"/>
    <x v="0"/>
    <s v="Proceso"/>
    <x v="1"/>
    <s v="Contaminación del ambiente por inadecuado manejo del suero de leche "/>
    <s v="CAPACITAR "/>
    <x v="19"/>
    <x v="133"/>
    <x v="137"/>
    <s v="Asistencia técnica"/>
    <s v="Microempresa, Empresa Pequeña, EPS, Artesano"/>
    <s v="Promoción del consumo responsable"/>
    <s v="MAG"/>
    <s v="MIPRO, ARCSA, GAD provincial, MAE"/>
    <s v="Microempresa, Empresa Pequeña, Empresa Mediana, Empresa Grande, EPS, Artesano"/>
    <x v="0"/>
    <n v="1"/>
  </r>
  <r>
    <x v="4"/>
    <x v="0"/>
    <s v="Proceso"/>
    <x v="1"/>
    <s v="Contaminación del ambiente por inadecuado manejo del suero de leche "/>
    <s v="GENERAR"/>
    <x v="13"/>
    <x v="134"/>
    <x v="138"/>
    <s v="Asistencia técnica, Desarrollo del proyecto"/>
    <s v="Microempresa, Empresa Pequeña, EPS, Artesano"/>
    <s v="Promoción del consumo responsable"/>
    <s v="MAG"/>
    <s v="MIPRO, ARCSA, GAD provincial, MAE"/>
    <s v="Microempresa, Empresa Pequeña, Empresa Mediana, Empresa Grande, EPS, Artesano"/>
    <x v="0"/>
    <n v="1"/>
  </r>
  <r>
    <x v="4"/>
    <x v="0"/>
    <s v="Insumos"/>
    <x v="2"/>
    <s v="Falta de financiamiento a emprendimientos agroindustriales "/>
    <s v="DIFUNDIR "/>
    <x v="31"/>
    <x v="135"/>
    <x v="139"/>
    <s v="Asistencia Técnica, Financiamiento, Inversión"/>
    <s v="Microempresa, Empresa Pequeña, EPS, Artesano"/>
    <s v="Crédito y financiamiento productivo"/>
    <s v="BANECUADOR"/>
    <s v="MIPRO, CFN"/>
    <s v="Microempresa, Empresa Pequeña, Empresa Mediana, Empresa Grande, EPS, Artesano"/>
    <x v="0"/>
    <n v="1"/>
  </r>
  <r>
    <x v="4"/>
    <x v="0"/>
    <s v="Mercado"/>
    <x v="0"/>
    <s v="No existe un vínculo entre los actores agroindustriales, comenzando desde el productor hasta el consumidor."/>
    <s v="FORTALECER"/>
    <x v="45"/>
    <x v="136"/>
    <x v="140"/>
    <s v="Acuerdo, Asistencia Técnica, Tratado Comercial"/>
    <s v="Microempresa, Empresa Pequeña, EPS, Artesano"/>
    <s v="Fomento de la producción nacional"/>
    <s v="MIPRO"/>
    <s v="MCE, PROECUADOR"/>
    <s v="Microempresa, Empresa Pequeña, Empresa Mediana, Empresa Grande, EPS, Artesano"/>
    <x v="1"/>
    <m/>
  </r>
  <r>
    <x v="4"/>
    <x v="0"/>
    <s v="Mercado"/>
    <x v="0"/>
    <s v="No existe un vínculo entre los actores agroindustriales, comenzando desde el productor hasta el consumidor."/>
    <s v="GENERAR"/>
    <x v="13"/>
    <x v="137"/>
    <x v="141"/>
    <s v="Acuerdo, Asistencia Técnica, Tratado Comercial"/>
    <s v="Microempresa, Empresa Pequeña, EPS, Artesano"/>
    <s v="Impulso a las alianzas público privadas"/>
    <s v="MIPRO"/>
    <s v="MCE, PROECUADOR"/>
    <s v="Microempresa, Empresa Pequeña, Empresa Mediana, Empresa Grande, EPS, Artesano"/>
    <x v="1"/>
    <m/>
  </r>
  <r>
    <x v="4"/>
    <x v="3"/>
    <s v="Proveedores"/>
    <x v="4"/>
    <s v="Falta de calidad en el producto nacional e internacional"/>
    <s v="REALIZAR"/>
    <x v="10"/>
    <x v="138"/>
    <x v="142"/>
    <s v="Acuerdo, Asistencia técnica, Intervención zonal, Reglamento"/>
    <s v="Microempresa, Empresa Pequeña, Empresa Mediana, Empresa Grande, EPS, Artesano"/>
    <s v="Fomento de la producción nacional"/>
    <s v="MIPRO"/>
    <s v="ADUANA, ARCSA, INEN, MIPRO"/>
    <s v="Microempresa, Empresa Pequeña, Empresa Mediana, Empresa Grande, EPS, Artesano"/>
    <x v="1"/>
    <n v="1"/>
  </r>
  <r>
    <x v="4"/>
    <x v="3"/>
    <s v="Proveedores"/>
    <x v="4"/>
    <s v="Existencia de contrabando e informalidad que altera los precios"/>
    <s v="REALIZAR"/>
    <x v="10"/>
    <x v="138"/>
    <x v="142"/>
    <s v="Acuerdo, Asistencia técnica, Intervención zonal, Reglamento"/>
    <s v="Microempresa, Empresa Pequeña, Empresa Mediana, Empresa Grande, EPS, Artesano"/>
    <s v="Fomento de la producción nacional"/>
    <s v="MIPRO"/>
    <s v="ADUANA, ARCSA, INEN, MIPRO"/>
    <s v="Microempresa, Empresa Pequeña, Empresa Mediana, Empresa Grande, EPS, Artesano"/>
    <x v="1"/>
    <n v="1"/>
  </r>
  <r>
    <x v="4"/>
    <x v="3"/>
    <s v="Proveedores"/>
    <x v="4"/>
    <s v="Insuficiente oferta para solventar las necesidades del mercado"/>
    <s v="GENERAR"/>
    <x v="13"/>
    <x v="139"/>
    <x v="143"/>
    <s v="Asistencia técnica"/>
    <s v="Microempresa, Empresa Pequeña, Empresa Mediana, Empresa Grande, EPS, Artesano"/>
    <s v="Fomento de la producción nacional"/>
    <s v="MIPRO"/>
    <s v=" IEPS, SIC, SCPM,  MIPRO"/>
    <s v="Microempresa, Empresa Pequeña, Empresa Mediana, Empresa Grande, EPS, Artesano"/>
    <x v="1"/>
    <n v="1"/>
  </r>
  <r>
    <x v="4"/>
    <x v="3"/>
    <s v="Insumos"/>
    <x v="2"/>
    <s v="Falta de financiamiento para el comercio"/>
    <s v="GENERAR"/>
    <x v="13"/>
    <x v="140"/>
    <x v="144"/>
    <s v="Financiamiento"/>
    <s v="Microempresa, Artesano, EPS"/>
    <s v="Crédito y financiamiento productivo"/>
    <s v="Banca pública y banca privada"/>
    <s v="BANECUADOR, CFN, MIPRO"/>
    <s v="Microempresa, Empresa Pequeña, Empresa Mediana, Empresa Grande, EPS, Artesano"/>
    <x v="0"/>
    <n v="1"/>
  </r>
  <r>
    <x v="4"/>
    <x v="3"/>
    <s v="Insumos"/>
    <x v="2"/>
    <s v="Falta de financiamiento para el comercio"/>
    <s v="REALIZAR"/>
    <x v="10"/>
    <x v="141"/>
    <x v="145"/>
    <s v="Financiamiento"/>
    <s v="Microempresa, Artesano, EPS"/>
    <s v="Crédito y financiamiento productivo"/>
    <s v="Banca pública y banca privada"/>
    <s v="BANECUADOR, CFN, MIPRO"/>
    <s v="Microempresa, Empresa Pequeña, Empresa Mediana, Empresa Grande, EPS, Artesano"/>
    <x v="0"/>
    <n v="1"/>
  </r>
  <r>
    <x v="4"/>
    <x v="3"/>
    <s v="Insumos"/>
    <x v="2"/>
    <s v="Deficiente práctica de políticas comerciales que perjudica la venta de servicios y reduce los precios"/>
    <s v="GENERAR "/>
    <x v="13"/>
    <x v="142"/>
    <x v="146"/>
    <s v="Asistencia Técnica, Desarrollo del proyecto, Ejecución del proyecto"/>
    <s v="Microempresa, Empresa Pequeña, Empresa Mediana, Empresa Grande, EPS, Artesano"/>
    <s v="Fomento de la producción nacional"/>
    <s v="Cámara de Comercio"/>
    <s v="MCE, ProEcuador, GAD Municipal"/>
    <s v="Microempresa, Empresa Pequeña, Empresa Mediana, Empresa Grande, EPS, Artesano"/>
    <x v="0"/>
    <m/>
  </r>
  <r>
    <x v="4"/>
    <x v="3"/>
    <s v="Proceso"/>
    <x v="1"/>
    <s v="Falta de cultura, control y desigualdad de la normativa  para la aplicación del comercio justo entre los diferentes actores del sector"/>
    <s v="GENERAR"/>
    <x v="13"/>
    <x v="143"/>
    <x v="147"/>
    <s v="Asistencia Técnica, Desarrollo del proyecto, Ejecución del proyecto"/>
    <s v="Microempresa, Empresa Pequeña, EPS, Artesano"/>
    <s v="Fomento de la producción nacional"/>
    <s v="Cámara de Comercio"/>
    <s v=" SRI, GAD Provincial"/>
    <s v="Microempresa, Empresa Pequeña, Empresa Mediana, Empresa Grande, EPS, Artesano"/>
    <x v="0"/>
    <m/>
  </r>
  <r>
    <x v="4"/>
    <x v="3"/>
    <s v="Producto"/>
    <x v="3"/>
    <s v="Competencia desleal, en la oferta y precios de los servicios"/>
    <s v="GENERAR"/>
    <x v="13"/>
    <x v="144"/>
    <x v="148"/>
    <s v="Ordenanzas "/>
    <s v="Microempresa, Empresa Pequeña, EPS, Artesano"/>
    <s v="Fomento de la producción nacional"/>
    <s v="GAD provinciales y cantonales"/>
    <s v="Cámara de Comercio "/>
    <s v="Microempresa, Empresa Pequeña, Empresa Mediana, Empresa Grande, EPS, Artesano"/>
    <x v="0"/>
    <m/>
  </r>
  <r>
    <x v="4"/>
    <x v="3"/>
    <s v="Producto"/>
    <x v="3"/>
    <s v="Falta de capacitaciones para determinar el costo en el sector comercial"/>
    <s v="CAPACITAR"/>
    <x v="19"/>
    <x v="145"/>
    <x v="149"/>
    <s v="Asistencia técnica"/>
    <s v="Microempresa, Empresa Pequeña, EPS, Artesano"/>
    <s v="Necesidad de análisis, mejora o creación de políticas públicas, normativas, resoluciones u otra base legal existente"/>
    <s v="Superintendencia de Control del poder de Mercado (SCPM)"/>
    <s v="Cámaras de comercio, IEPS, MIPRO"/>
    <s v="Microempresa, Empresa Pequeña, Empresa Mediana, Empresa Grande, EPS, Artesano"/>
    <x v="0"/>
    <n v="1"/>
  </r>
  <r>
    <x v="4"/>
    <x v="3"/>
    <s v="Mercado"/>
    <x v="0"/>
    <s v="Falta de una cultura comercial que respete la competencia entre compradores y vendedores "/>
    <s v="GENERAR"/>
    <x v="13"/>
    <x v="146"/>
    <x v="150"/>
    <s v="Acuerdo, Asistencia técnica, Intervención zonal, Reglamento"/>
    <s v="Microempresa, Empresa Pequeña, EPS, Artesano"/>
    <s v="Fomento de la producción nacional"/>
    <s v="Cámaras de comercio"/>
    <s v="GAD provincial, IEPS, SCPM"/>
    <s v="Microempresa, Empresa Pequeña, Empresa Mediana, Empresa Grande, EPS, Artesano"/>
    <x v="0"/>
    <m/>
  </r>
  <r>
    <x v="4"/>
    <x v="4"/>
    <s v="Producto"/>
    <x v="3"/>
    <s v="No existe cumplimiento y conocimiento de normativa y reglamentación en las empresas productoras y comercios"/>
    <s v="CAPACITAR"/>
    <x v="19"/>
    <x v="147"/>
    <x v="151"/>
    <s v="Asistencia técnica, Reglamento"/>
    <s v="Microempresa, Empresa Pequeña, Empresa Mediana, EPS, Artesano"/>
    <s v="Fomento de la producción nacional"/>
    <s v="MIPRO"/>
    <s v="SRI, ACADEMIA, IESS, MT, ARCSA"/>
    <s v="Microempresa, Empresa Pequeña, Empresa Mediana, Empresa Grande, EPS, Artesano"/>
    <x v="1"/>
    <m/>
  </r>
  <r>
    <x v="4"/>
    <x v="4"/>
    <s v="Mercado"/>
    <x v="0"/>
    <s v="Competencia desleal de comercializadores con producto de contrabando y/o informal"/>
    <s v="CONTROLAR"/>
    <x v="16"/>
    <x v="148"/>
    <x v="152"/>
    <s v="Intervención zonal"/>
    <s v="Microempresa, Empresa Pequeña, EPS, Artesano"/>
    <s v="Fomento de la producción nacional"/>
    <s v="SENAE"/>
    <s v="SRI, IESS, MT, GAD´s"/>
    <s v="Microempresa, Empresa Pequeña, Empresa Mediana, Empresa Grande, EPS, Artesano"/>
    <x v="0"/>
    <m/>
  </r>
  <r>
    <x v="4"/>
    <x v="4"/>
    <s v="Mercado"/>
    <x v="0"/>
    <s v="Competencia desleal de comercializadores con producto de contrabando y/o informal"/>
    <s v="DIFUNDIR"/>
    <x v="31"/>
    <x v="147"/>
    <x v="153"/>
    <s v="Asistencia técnica"/>
    <s v="Microempresa, Empresa Pequeña, EPS, Artesano"/>
    <s v="Fomento de la producción nacional"/>
    <s v="MIPRO"/>
    <s v="SRI, ACADEMIA, IESS, MT, ARCSA, GAD´s"/>
    <s v="Microempresa, Empresa Pequeña, Empresa Mediana, Empresa Grande, EPS, Artesano"/>
    <x v="1"/>
    <m/>
  </r>
  <r>
    <x v="4"/>
    <x v="4"/>
    <s v="Insumos"/>
    <x v="2"/>
    <s v="Comercio informal e irregular en el comercio de pieles crudas"/>
    <s v="GENERAR "/>
    <x v="13"/>
    <x v="149"/>
    <x v="154"/>
    <s v="Desarrollo del proyecto, Ejecución del proyecto"/>
    <s v="Microempresa, Empresa Pequeña, EPS, Artesano"/>
    <s v="Promoción del consumo responsable"/>
    <s v="SRI"/>
    <s v="GAD´s, Agrocalidad"/>
    <s v="Microempresa, Empresa Pequeña, Empresa Mediana, Empresa Grande, EPS, Artesano"/>
    <x v="0"/>
    <m/>
  </r>
  <r>
    <x v="4"/>
    <x v="4"/>
    <s v="Insumos"/>
    <x v="2"/>
    <s v="Proceso de importación de pieles para curtiembre es sumamente engorroso"/>
    <s v="SIMPLIFICAR"/>
    <x v="54"/>
    <x v="150"/>
    <x v="155"/>
    <s v="Reglamento"/>
    <s v="Microempresa, Empresa Pequeña, EPS, Artesano"/>
    <s v="Simplificación de trámites"/>
    <s v="Agrocalidad"/>
    <s v="SENAE"/>
    <s v="Microempresa, Empresa Pequeña, Empresa Mediana, Empresa Grande, EPS, Artesano"/>
    <x v="0"/>
    <m/>
  </r>
  <r>
    <x v="4"/>
    <x v="4"/>
    <s v="Proceso"/>
    <x v="1"/>
    <s v="No existe zona establecida para ubicación de empresas en Tungurahua y el cantón Ambato, sobre todo para empresas con alto impacto ambiental"/>
    <s v="GENERAR "/>
    <x v="13"/>
    <x v="151"/>
    <x v="156"/>
    <s v="Ordenanzas "/>
    <s v="Microempresa, Empresa Pequeña, EPS, Artesano"/>
    <s v="Fomento de la producción nacional"/>
    <s v="MAE"/>
    <s v="GAD Provincial"/>
    <s v="Microempresa, Empresa Pequeña, Empresa Mediana, Empresa Grande, EPS, Artesano"/>
    <x v="0"/>
    <m/>
  </r>
  <r>
    <x v="4"/>
    <x v="4"/>
    <s v="Proveedores"/>
    <x v="4"/>
    <s v="Inadecuado manejo de cría y faenado de ganado"/>
    <s v="CAPACITAR"/>
    <x v="19"/>
    <x v="152"/>
    <x v="157"/>
    <s v="Asistencia técnica"/>
    <s v="Microempresa, Empresa Pequeña, EPS, Artesano"/>
    <s v="Promoción del consumo responsable"/>
    <s v="Agrocalidad"/>
    <s v="MIPRO"/>
    <s v="Microempresa, Empresa Pequeña, Empresa Mediana, Empresa Grande, EPS, Artesano"/>
    <x v="0"/>
    <n v="1"/>
  </r>
  <r>
    <x v="4"/>
    <x v="4"/>
    <s v="Proveedores"/>
    <x v="4"/>
    <s v="Inadecuado manejo de cría y faenado de ganado"/>
    <s v="GENERAR "/>
    <x v="13"/>
    <x v="153"/>
    <x v="158"/>
    <s v="Desarrollo del proyecto, Ejecución del proyecto"/>
    <s v="Microempresa, EPS, Artesano"/>
    <s v="Promoción del consumo responsable"/>
    <s v="Agrocalidad"/>
    <s v="MIPRO"/>
    <s v="Microempresa, Empresa Pequeña, Empresa Mediana, Empresa Grande, EPS, Artesano"/>
    <x v="0"/>
    <n v="1"/>
  </r>
  <r>
    <x v="4"/>
    <x v="4"/>
    <s v="Insumos"/>
    <x v="2"/>
    <s v="Costos elevados de energía disminuye la rentabilidad para la industria"/>
    <s v="GENERAR "/>
    <x v="13"/>
    <x v="154"/>
    <x v="159"/>
    <s v="Política pública, acuerdos"/>
    <s v="Microempresa, Empresa Pequeña, Empresa Mediana"/>
    <s v="Necesidad de análisis, mejora o creación de políticas públicas, normativas, resoluciones u otra base legal existente"/>
    <s v="MEER"/>
    <s v="MINISTERIO DE HIDROCARBUROS"/>
    <s v="Microempresa, Empresa Pequeña, Empresa Mediana, Empresa Grande, EPS, Artesano"/>
    <x v="0"/>
    <m/>
  </r>
  <r>
    <x v="4"/>
    <x v="4"/>
    <s v="Proveedores"/>
    <x v="4"/>
    <s v="La baja incorporación de producto nacional de las ensambladoras de autos"/>
    <s v="GENERAR "/>
    <x v="13"/>
    <x v="155"/>
    <x v="160"/>
    <s v="Desarrollo del proyecto, Ejecución del proyecto"/>
    <s v="Microempresa, Empresa Pequeña, Empresa Mediana"/>
    <s v="Fomento de la producción nacional"/>
    <s v="MIPRO"/>
    <m/>
    <s v="Microempresa, Empresa Pequeña, Empresa Mediana, Empresa Grande, EPS, Artesano"/>
    <x v="1"/>
    <m/>
  </r>
  <r>
    <x v="4"/>
    <x v="4"/>
    <s v="Mercado"/>
    <x v="0"/>
    <s v="Imposición de compras de buses importados por parte de las cooperativas de transportes"/>
    <s v="REFORMAR"/>
    <x v="55"/>
    <x v="156"/>
    <x v="161"/>
    <s v="Reglamento"/>
    <s v="Microempresa, Empresa Pequeña, Empresa Mediana"/>
    <s v="Fomento de la producción nacional"/>
    <s v="SEPS"/>
    <s v="MIPRO"/>
    <s v="Microempresa, Empresa Pequeña, Empresa Mediana, Empresa Grande, EPS, Artesano"/>
    <x v="0"/>
    <n v="1"/>
  </r>
  <r>
    <x v="4"/>
    <x v="4"/>
    <s v="Mercado"/>
    <x v="0"/>
    <s v="No existe acceso a financiamiento a transportistas para la renovación de buses"/>
    <s v="GENERAR "/>
    <x v="13"/>
    <x v="157"/>
    <x v="162"/>
    <s v="Financiamiento"/>
    <s v="Empresa Pequeña, Empresa Mediana"/>
    <s v="Crédito y financiamiento productivo"/>
    <s v="CFN"/>
    <s v="MIPRO"/>
    <s v="Empresa Pequeña "/>
    <x v="0"/>
    <n v="1"/>
  </r>
  <r>
    <x v="4"/>
    <x v="4"/>
    <s v="Insumos"/>
    <x v="2"/>
    <s v="Aranceles elevados para materias primas "/>
    <s v="GENERAR "/>
    <x v="13"/>
    <x v="158"/>
    <x v="163"/>
    <s v="Política pública"/>
    <s v=" Empresa Pequeña, Empresa Mediana"/>
    <s v="Necesidad de análisis, mejora o creación de políticas públicas, normativas, resoluciones u otra base legal existente"/>
    <s v="COMEX"/>
    <s v="MIPRO"/>
    <s v="Microempresa, Empresa Pequeña, Empresa Mediana, Empresa Grande, EPS, Artesano"/>
    <x v="0"/>
    <n v="1"/>
  </r>
  <r>
    <x v="4"/>
    <x v="4"/>
    <s v="Proceso"/>
    <x v="1"/>
    <s v="Trámite engorroso de homologación de carrocerías, que no se aplica a producto importado"/>
    <s v="SIMPLIFICAR"/>
    <x v="54"/>
    <x v="159"/>
    <x v="164"/>
    <s v="Reglamento, Tecnología"/>
    <s v="Empresa Mediana"/>
    <s v="Simplificación de trámites"/>
    <s v="ANT"/>
    <s v="MIPRO, INEN"/>
    <s v="Empresa Mediana"/>
    <x v="0"/>
    <n v="1"/>
  </r>
  <r>
    <x v="4"/>
    <x v="1"/>
    <s v="Proceso"/>
    <x v="1"/>
    <s v="Servicios turísticos con debilitada calidad"/>
    <s v="CAPACITAR"/>
    <x v="19"/>
    <x v="160"/>
    <x v="165"/>
    <s v="Asistencia técnica"/>
    <s v="Microempresa, Empresa Pequeña, EPS, Artesano"/>
    <s v="Fomento de la producción nacional"/>
    <s v="MINTUR"/>
    <s v="COMITÉ DE TURISMO"/>
    <s v="Microempresa, Empresa Pequeña, Empresa Mediana, Empresa Grande, EPS, Artesano"/>
    <x v="0"/>
    <m/>
  </r>
  <r>
    <x v="4"/>
    <x v="1"/>
    <s v="Producto"/>
    <x v="3"/>
    <s v="Limitada oferta de productos turísticos para la consolidación de Tungurahua como destino turístico"/>
    <s v="ACTUALIZAR "/>
    <x v="37"/>
    <x v="161"/>
    <x v="166"/>
    <s v="Infraestructura"/>
    <s v="Microempresa, Empresa Pequeña, EPS, Artesano"/>
    <s v="Fomento de la producción nacional"/>
    <s v="MINTUR "/>
    <s v="GAD´s, ACADEMIA"/>
    <s v="Microempresa, Empresa Pequeña, Empresa Mediana, Empresa Grande, EPS, Artesano"/>
    <x v="0"/>
    <m/>
  </r>
  <r>
    <x v="4"/>
    <x v="1"/>
    <s v="Producto"/>
    <x v="3"/>
    <s v="Limitada oferta de productos turísticos para la consolidación de Tungurahua como destino turístico"/>
    <s v="GENERAR"/>
    <x v="13"/>
    <x v="162"/>
    <x v="166"/>
    <s v="Infraestructura"/>
    <s v="Microempresa, Empresa Pequeña, EPS, Artesano"/>
    <s v="Fomento de la producción nacional"/>
    <s v="MINTUR "/>
    <s v="GAD´s, ACADEMIA"/>
    <s v="Microempresa, Empresa Pequeña, Empresa Mediana, Empresa Grande, EPS, Artesano"/>
    <x v="0"/>
    <m/>
  </r>
  <r>
    <x v="4"/>
    <x v="1"/>
    <s v="Producto"/>
    <x v="3"/>
    <s v="Limitada información estadística en el ámbito turístico"/>
    <s v="GENERAR"/>
    <x v="13"/>
    <x v="163"/>
    <x v="167"/>
    <s v="Desarrollo del proyecto, Ejecución del Proyecto"/>
    <s v="Microempresa, Empresa Pequeña, EPS, Artesano"/>
    <s v="Fomento de la producción nacional"/>
    <s v="INEC"/>
    <s v="MINTUR"/>
    <s v="Microempresa, Empresa Pequeña, Empresa Mediana, Empresa Grande, EPS, Artesano"/>
    <x v="0"/>
    <m/>
  </r>
  <r>
    <x v="4"/>
    <x v="1"/>
    <s v="Insumos"/>
    <x v="2"/>
    <s v="Escasa generación de políticas para fomento turístico"/>
    <s v="GENERAR"/>
    <x v="13"/>
    <x v="164"/>
    <x v="168"/>
    <s v="Acuerdo, Política Pública"/>
    <s v="Microempresa, Empresa Pequeña, EPS, Artesano"/>
    <s v="Necesidad de análisis, mejora o creación de políticas públicas, normativas, resoluciones u otra base legal existente"/>
    <s v="MINTUR"/>
    <s v="ASAMBLEA"/>
    <s v="Microempresa, Empresa Pequeña, Empresa Mediana, Empresa Grande, EPS, Artesano"/>
    <x v="0"/>
    <m/>
  </r>
  <r>
    <x v="4"/>
    <x v="1"/>
    <s v="Mercado"/>
    <x v="0"/>
    <s v="Insuficientes canales de promoción turística local y nacional"/>
    <s v="GENERAR"/>
    <x v="13"/>
    <x v="165"/>
    <x v="169"/>
    <s v="Desarrollo del proyecto, Ejecución del Proyecto"/>
    <s v="Microempresa, Empresa Pequeña, EPS, Artesano"/>
    <s v="Fomento de la producción nacional"/>
    <s v="MINTUR"/>
    <s v="SECOM"/>
    <s v="Microempresa, Empresa Pequeña, Empresa Mediana, Empresa Grande, EPS, Artesano"/>
    <x v="0"/>
    <m/>
  </r>
  <r>
    <x v="4"/>
    <x v="1"/>
    <s v="Insumos"/>
    <x v="2"/>
    <s v="Insuficiente articulación entre instituciones del sector turístico "/>
    <s v="GENERAR "/>
    <x v="13"/>
    <x v="166"/>
    <x v="170"/>
    <s v="Acuerdo, Política Pública"/>
    <s v="Microempresa, Empresa Pequeña, EPS, Artesano"/>
    <s v="Impulso a las alianzas público privadas"/>
    <s v="MINTUR"/>
    <s v="COMITÉ DE TURISMO"/>
    <s v="Microempresa, Empresa Pequeña, Empresa Mediana, Empresa Grande, EPS, Artesano"/>
    <x v="0"/>
    <m/>
  </r>
  <r>
    <x v="5"/>
    <x v="5"/>
    <s v="Proceso"/>
    <x v="1"/>
    <s v="Derrame de petróleo en los ríos y mares de la provincia"/>
    <s v="Ejecutar"/>
    <x v="35"/>
    <x v="167"/>
    <x v="171"/>
    <s v="Asistencia técnica"/>
    <s v="Empresa Grande"/>
    <s v="Buenas prácticas de gestión ambiental"/>
    <s v="MINISTERIO DEL AMBIENTE"/>
    <s v="MIPRO, MINISTERIO DE ACUACULTURA Y PESCA (MAP), SECRETARÍA DE GESTIÓN DE RIESGOS"/>
    <s v="Empresa Grande"/>
    <x v="0"/>
    <n v="1"/>
  </r>
  <r>
    <x v="5"/>
    <x v="5"/>
    <s v="Proceso"/>
    <x v="1"/>
    <s v="Inseguridad en la pesca"/>
    <s v="Ejecutar y Comunicar"/>
    <x v="35"/>
    <x v="168"/>
    <x v="172"/>
    <s v="Desarrollo del proyecto"/>
    <s v="Artesanos, Microempresa, Empresa Pequeña, Empresa Mediana, Empresa Grande"/>
    <s v="Seguridad, regulación y control en la producción"/>
    <s v="MAP"/>
    <s v="Dirección Nacional de Espacios Acuáticos (DIRNEA)"/>
    <s v="Microempresa, Empresa Pequeña, Empresa Mediana, Empresa Grande, EPS, Artesano"/>
    <x v="0"/>
    <m/>
  </r>
  <r>
    <x v="5"/>
    <x v="5"/>
    <s v="Proceso"/>
    <x v="1"/>
    <s v="Inseguridad en la pesca"/>
    <s v="Suscribir"/>
    <x v="56"/>
    <x v="169"/>
    <x v="173"/>
    <s v="Convenios"/>
    <s v="Artesanos, Microempresa, Empresa Pequeña, Empresa Mediana, Empresa Grande"/>
    <s v="Impulso a las alianzas público privadas"/>
    <s v="DIRNEA"/>
    <s v="MAP, MIPRO"/>
    <s v="Microempresa, Empresa Pequeña, Empresa Mediana, Empresa Grande, EPS, Artesano"/>
    <x v="0"/>
    <n v="1"/>
  </r>
  <r>
    <x v="5"/>
    <x v="5"/>
    <s v="Proveedores"/>
    <x v="4"/>
    <s v="Alto costo de los motores y fibras"/>
    <s v="Reducir o Disminuir"/>
    <x v="41"/>
    <x v="170"/>
    <x v="174"/>
    <s v="Precios"/>
    <s v="Artesanos, Microempresa, Empresa Pequeña, Empresa Mediana, Empresa Grande"/>
    <s v="Crédito y financiamiento productivo"/>
    <s v="Ban Ecuador"/>
    <s v="MAP, MIPRO, COMEX, SRI"/>
    <s v="Microempresa, Empresa Pequeña, Empresa Mediana, Empresa Grande, EPS, Artesano"/>
    <x v="0"/>
    <n v="1"/>
  </r>
  <r>
    <x v="5"/>
    <x v="5"/>
    <s v="Insumos"/>
    <x v="2"/>
    <s v="Demasiado desperdicio de vísceras de mariscos"/>
    <s v="Implementar"/>
    <x v="8"/>
    <x v="171"/>
    <x v="175"/>
    <s v="Tecnología, Infraestructura "/>
    <s v="Artesanos, Microempresa, Empresa Pequeña, Empresa Mediana, Empresa Grande"/>
    <s v="Crédito y financiamiento productivo"/>
    <s v="CÁMARA DE PESQUERÍA"/>
    <s v="MAP, MIPRO"/>
    <s v="Microempresa, Empresa Pequeña, Empresa Mediana, Empresa Grande, EPS, Artesano"/>
    <x v="0"/>
    <n v="1"/>
  </r>
  <r>
    <x v="5"/>
    <x v="5"/>
    <s v="PROCESO "/>
    <x v="1"/>
    <s v="Falta de calidad en los insumos"/>
    <s v="Implementar"/>
    <x v="8"/>
    <x v="172"/>
    <x v="176"/>
    <s v="Financiamiento "/>
    <s v="Empresa Grande"/>
    <s v="Inversión en iniciativas productivas nacionales"/>
    <s v="Ban Ecuador"/>
    <s v="CFN-ARCSA-MIPRO, MAP, Cámara de Pesquería"/>
    <s v="Empresa Grande"/>
    <x v="0"/>
    <n v="1"/>
  </r>
  <r>
    <x v="5"/>
    <x v="5"/>
    <s v="PROCESO "/>
    <x v="1"/>
    <s v="Apoyo a emprendimientos de transformación y valor agregado"/>
    <s v="Otorgar"/>
    <x v="46"/>
    <x v="173"/>
    <x v="177"/>
    <s v="Desarrollo del proyecto, financiamiento"/>
    <s v="Microempresa, Empresa Pequeña, Empresa Mediana"/>
    <s v="Fomento de la producción nacional"/>
    <s v="CFN"/>
    <s v="MIPRO, MAP, Cámara de Pesquería"/>
    <s v="Microempresa, Empresa Pequeña, Empresa Mediana, Empresa Grande, EPS, Artesano"/>
    <x v="0"/>
    <n v="1"/>
  </r>
  <r>
    <x v="5"/>
    <x v="5"/>
    <s v="PROCESO "/>
    <x v="1"/>
    <s v="Carencia de producción en el mar"/>
    <s v="Otorgar"/>
    <x v="46"/>
    <x v="174"/>
    <x v="178"/>
    <s v="Financiamiento "/>
    <s v="Microempresa, Empresa Pequeña, Empresa Mediana"/>
    <s v="Fomento de la producción nacional"/>
    <s v="Ban Ecuador"/>
    <s v="MIPRO, ARCSA, CFN, Subsecretaría de Recursos Pesqueros"/>
    <s v="Microempresa, Empresa Pequeña, Empresa Mediana, Empresa Grande, EPS, Artesano"/>
    <x v="0"/>
    <n v="1"/>
  </r>
  <r>
    <x v="5"/>
    <x v="0"/>
    <s v="Proceso"/>
    <x v="1"/>
    <s v="PLAGAS LA MONILIA "/>
    <s v="CAPACITAR "/>
    <x v="19"/>
    <x v="175"/>
    <x v="179"/>
    <s v="Asistencia técnica"/>
    <s v="Microempresa"/>
    <s v="Fomento de la producción nacional"/>
    <s v="MAG"/>
    <s v="Centro Tecnológico de Entrenamiento y Capacitación (CETEC), Instituto Nacional de Investigaciones Agropecuarias (INIAP), Servicio Ecuatoriano de Capacitación Profesional (SECAP), Universidades, Gremios, MIPRO"/>
    <s v="Microempresa, Empresa Pequeña, Empresa Mediana, Empresa Grande, EPS, Artesano"/>
    <x v="0"/>
    <n v="1"/>
  </r>
  <r>
    <x v="5"/>
    <x v="0"/>
    <s v="Mercado"/>
    <x v="0"/>
    <s v="BAJOS PRECIOS DE LA PRODUCCIÓN"/>
    <s v="FORTALECER "/>
    <x v="45"/>
    <x v="176"/>
    <x v="180"/>
    <s v="ASOCIATIVIDAD"/>
    <s v="Microempresa"/>
    <s v="Fomento de la producción nacional"/>
    <s v="MAG"/>
    <s v="MIPRO"/>
    <s v="Microempresa, Empresa Pequeña, Empresa Mediana, Empresa Grande, EPS, Artesano"/>
    <x v="0"/>
    <n v="1"/>
  </r>
  <r>
    <x v="5"/>
    <x v="0"/>
    <s v="Producto"/>
    <x v="3"/>
    <s v="BAJA  CALIDAD DEL CACAO POR MEZCLA DE DIFERENTES CALIDADES "/>
    <s v="CLASIFICAR Y PAGAR"/>
    <x v="57"/>
    <x v="177"/>
    <x v="181"/>
    <s v="POLÍTICA PÚBLICA"/>
    <s v="Microempresa"/>
    <s v="Fomento de la producción nacional"/>
    <s v="MAG (AGROCALIDAD)"/>
    <s v="Asociación Nacional de Exportadores del Cacao en Ecuador (ANECACAO), MIPRO"/>
    <s v="Microempresa, Empresa Pequeña, Empresa Mediana, Empresa Grande, EPS, Artesano"/>
    <x v="0"/>
    <n v="1"/>
  </r>
  <r>
    <x v="5"/>
    <x v="0"/>
    <s v="Insumos"/>
    <x v="2"/>
    <s v="ASISTENCIA TÉCNICA"/>
    <s v="FORTALECER "/>
    <x v="45"/>
    <x v="178"/>
    <x v="182"/>
    <s v="Convenio, Intervención zonal, Recursos asignados"/>
    <s v="Microempresa"/>
    <s v="Fomento de la producción nacional"/>
    <s v="GAD PROVINCIAL"/>
    <s v="MAG, MIPRO"/>
    <s v="Microempresa, Empresa Pequeña, Empresa Mediana, Empresa Grande, EPS, Artesano"/>
    <x v="0"/>
    <n v="1"/>
  </r>
  <r>
    <x v="5"/>
    <x v="0"/>
    <s v="Insumos"/>
    <x v="2"/>
    <s v="TRAMITOLOGÍA "/>
    <s v="FORTALECER "/>
    <x v="45"/>
    <x v="178"/>
    <x v="183"/>
    <s v="Convenio, Intervención zonal, Recursos asignados"/>
    <s v="Microempresa"/>
    <s v="Simplificación de trámites"/>
    <s v="GAD PROVINCIAL"/>
    <s v="MAG, MIPRO"/>
    <s v="Microempresa, Empresa Pequeña, Empresa Mediana, Empresa Grande, EPS, Artesano"/>
    <x v="0"/>
    <n v="1"/>
  </r>
  <r>
    <x v="5"/>
    <x v="0"/>
    <s v="Insumos"/>
    <x v="2"/>
    <s v="FALTA DE FINACIAMIENTO "/>
    <s v="GENERAR "/>
    <x v="13"/>
    <x v="179"/>
    <x v="184"/>
    <s v="DESARROLLO DE PROYECTOS "/>
    <s v="Microempresa"/>
    <s v="Inversión en iniciativas productivas nacionales"/>
    <s v="GAD PROVINCIAL"/>
    <s v="MAG, MIPRO"/>
    <s v="Microempresa, Empresa Pequeña, Empresa Mediana, Empresa Grande, EPS, Artesano"/>
    <x v="0"/>
    <n v="1"/>
  </r>
  <r>
    <x v="5"/>
    <x v="0"/>
    <s v="Proceso"/>
    <x v="1"/>
    <s v="COMERCIALIZACION"/>
    <s v="GENERAR "/>
    <x v="13"/>
    <x v="180"/>
    <x v="185"/>
    <s v="FINANCIAMIENTO"/>
    <s v="Microempresa"/>
    <s v="Fomento de la producción nacional"/>
    <s v="MAG"/>
    <s v="MIPRO"/>
    <s v="Microempresa, Empresa Pequeña, Empresa Mediana, Empresa Grande, EPS, Artesano"/>
    <x v="0"/>
    <n v="1"/>
  </r>
  <r>
    <x v="5"/>
    <x v="0"/>
    <s v="Producto"/>
    <x v="3"/>
    <s v="PRESENCIA DE ENFERMEDADES EN EL GANADO VACUNO"/>
    <s v="ESTABLECER"/>
    <x v="3"/>
    <x v="181"/>
    <x v="186"/>
    <s v="LEY"/>
    <s v="Empresa Pequeña"/>
    <s v="Fomento de la producción nacional"/>
    <s v="MAG (AGROCALIDAD)"/>
    <s v="CENTRO INTERNACIONAL DE ZOONOSIS"/>
    <s v="Empresa Pequeña "/>
    <x v="0"/>
    <m/>
  </r>
  <r>
    <x v="5"/>
    <x v="0"/>
    <s v="Proceso"/>
    <x v="1"/>
    <s v="CONTRABANDO"/>
    <s v="CREAR "/>
    <x v="2"/>
    <x v="182"/>
    <x v="187"/>
    <m/>
    <s v="Transversal"/>
    <s v="Seguridad, regulación y control en la producción"/>
    <m/>
    <m/>
    <s v="Transversal "/>
    <x v="0"/>
    <m/>
  </r>
  <r>
    <x v="5"/>
    <x v="0"/>
    <s v="Proceso"/>
    <x v="1"/>
    <s v="DEFICIENCIA EN EL PROCESO DE ELABORACIÓN DE ALIMENTOS "/>
    <s v="CAPACITAR "/>
    <x v="19"/>
    <x v="183"/>
    <x v="188"/>
    <s v="Asistencia técnica"/>
    <s v="Microempresa"/>
    <s v="Fomento de la producción nacional"/>
    <s v="MAG"/>
    <s v="MIPRO"/>
    <s v="Microempresa, Empresa Pequeña, Empresa Mediana, Empresa Grande, EPS, Artesano"/>
    <x v="0"/>
    <n v="1"/>
  </r>
  <r>
    <x v="5"/>
    <x v="0"/>
    <s v="Insumos"/>
    <x v="2"/>
    <s v="RIESGOS DE PERDER PROPIEDADES AGRÍCOLAS"/>
    <s v="REFINANCIAR"/>
    <x v="43"/>
    <x v="184"/>
    <x v="189"/>
    <s v="Financiamiento"/>
    <s v="Microempresa"/>
    <s v="Crédito y financiamiento productivo"/>
    <s v="BAN ECUADOR"/>
    <s v="Cooperativas, Asociaciones, MAG"/>
    <s v="Microempresa, Empresa Pequeña, Empresa Mediana, Empresa Grande, EPS, Artesano"/>
    <x v="0"/>
    <m/>
  </r>
  <r>
    <x v="5"/>
    <x v="3"/>
    <s v="Insumos"/>
    <x v="2"/>
    <s v="No hay acceso a créditos en Banecuador"/>
    <s v="Flexibilizar"/>
    <x v="34"/>
    <x v="185"/>
    <x v="190"/>
    <s v="Financiamiento"/>
    <s v="EPS"/>
    <s v="Crédito y financiamiento productivo"/>
    <s v="BAN ECUADOR"/>
    <s v="JUNTA DE REGULACIÓN MONETARIA Y FINANCIERA"/>
    <s v="Microempresa, Empresa Pequeña, Empresa Mediana, Empresa Grande, EPS, Artesano"/>
    <x v="0"/>
    <m/>
  </r>
  <r>
    <x v="5"/>
    <x v="3"/>
    <s v="Insumos"/>
    <x v="2"/>
    <s v="No hay líneas de crédito para EPS y Artesanos"/>
    <s v="Crear"/>
    <x v="2"/>
    <x v="186"/>
    <x v="191"/>
    <s v="Financiamiento"/>
    <s v="EPS_x000d_Artesano"/>
    <s v="Crédito y financiamiento productivo"/>
    <s v="BANCA PÚBLICA _x000d_BANCA PRIVADA"/>
    <s v="JUNTA DE REGULACIÓN MONETARIA Y FINANCIERA"/>
    <s v="Microempresa, Empresa Pequeña, Empresa Mediana, Empresa Grande, EPS, Artesano"/>
    <x v="0"/>
    <m/>
  </r>
  <r>
    <x v="5"/>
    <x v="3"/>
    <s v="Proceso"/>
    <x v="1"/>
    <s v="No se verifica que quienes se catalogan cumplan con requisitos mínimos"/>
    <s v="Realizar"/>
    <x v="10"/>
    <x v="187"/>
    <x v="192"/>
    <s v="Contratación pública"/>
    <s v="Microempresa_x000d_Empresa Pequeña_x000d_Empresa Mediana_x000d_Empresa Grande_x000d_EPS_x000d_Artesano"/>
    <s v="Cumplimiento de la transparencia fiscal"/>
    <s v="SERCOP"/>
    <s v="INSTITUCIONES PÚBLICAS REQUIRIENTES"/>
    <s v="Microempresa, Empresa Pequeña, Empresa Mediana, Empresa Grande, EPS, Artesano"/>
    <x v="0"/>
    <m/>
  </r>
  <r>
    <x v="5"/>
    <x v="3"/>
    <s v="Proceso"/>
    <x v="1"/>
    <s v="No existen oficinas de Super Cias, INEN, SEPS, COMERCIO EXTERIOR."/>
    <s v="Aperturar"/>
    <x v="58"/>
    <x v="188"/>
    <x v="193"/>
    <s v="Intervención zonal"/>
    <s v="Microempresa_x000d_Empresa Pequeña_x000d_Empresa Mediana_x000d_Empresa Grande_x000d_EPS_x000d_Artesano"/>
    <s v="Fomento de la producción nacional"/>
    <s v="SEPS, INEN, COMERCIO EXTERIOR, SUPERINTENDENCIA DE COMPAÑÍAS Y OTRAS INSTITUCIONES REQUERIDAS"/>
    <s v="SENPLADES_x000d_MINISTERIO DE ECONOMÍA Y FINANZAS"/>
    <s v="Microempresa, Empresa Pequeña, Empresa Mediana, Empresa Grande, EPS, Artesano"/>
    <x v="0"/>
    <m/>
  </r>
  <r>
    <x v="5"/>
    <x v="3"/>
    <s v="Proceso"/>
    <x v="1"/>
    <s v="Procesos de contratación para Mipymes no son equitativos"/>
    <s v="Incluir"/>
    <x v="59"/>
    <x v="189"/>
    <x v="194"/>
    <s v="Contratación pública"/>
    <s v="Microempresa_x000d_Empresa Pequeña_x000d_Empresa Mediana"/>
    <s v="Generación de empleo"/>
    <s v="SERCOP"/>
    <s v="INSTITUCIONES PÚBLICAS REQUIRIENTES"/>
    <s v="Microempresa, Empresa Pequeña, Empresa Mediana, Empresa Grande, EPS, Artesano"/>
    <x v="0"/>
    <m/>
  </r>
  <r>
    <x v="5"/>
    <x v="3"/>
    <s v="Proceso"/>
    <x v="1"/>
    <s v="No existen fichas técnicas para uniformes de refinería Esmeraldas, FLOPEC en el SERCOP."/>
    <s v="Elaborar "/>
    <x v="60"/>
    <x v="190"/>
    <x v="195"/>
    <s v="Contratación pública"/>
    <s v="EPS_x000d_Microempresa_x000d_Empresa Pequeña_x000d_Empresa Mediana"/>
    <s v="Generación de empleo"/>
    <s v="SERCOP"/>
    <s v="INSTITUCIONES PÚBLICAS REQUIRIENTES"/>
    <s v="Microempresa, Empresa Pequeña, Empresa Mediana, Empresa Grande, EPS, Artesano"/>
    <x v="0"/>
    <m/>
  </r>
  <r>
    <x v="5"/>
    <x v="3"/>
    <s v="Proceso"/>
    <x v="1"/>
    <s v="El proceso de contratación para hilando el desarrollo no permite que se contrate con productores locales"/>
    <s v="Implementar "/>
    <x v="8"/>
    <x v="191"/>
    <x v="196"/>
    <s v="Contratación pública"/>
    <s v="EPS_x000d_Microempresa_x000d_Empresa Pequeña_x000d_Empresa Mediana"/>
    <s v="Generación de empleo"/>
    <s v="SERCOP"/>
    <s v="INSTITUCIONES PÚBLICAS REQUIRIENTES"/>
    <s v="Microempresa, Empresa Pequeña, Empresa Mediana, Empresa Grande, EPS, Artesano"/>
    <x v="0"/>
    <m/>
  </r>
  <r>
    <x v="5"/>
    <x v="3"/>
    <s v="Proceso"/>
    <x v="1"/>
    <s v="No existe reglamentación al proceso de ferias inclusivas"/>
    <s v="Reglamentar"/>
    <x v="61"/>
    <x v="192"/>
    <x v="197"/>
    <s v="Contratación pública"/>
    <s v="EPS_x000d_Microempresa_x000d_Empresa Pequeña_x000d_Empresa Mediana"/>
    <s v="Fomento de la producción nacional"/>
    <s v="SERCOP"/>
    <s v="INSTITUCIONES PÚBLICAS REQUIRIENTES"/>
    <s v="Microempresa, Empresa Pequeña, Empresa Mediana, Empresa Grande, EPS, Artesano"/>
    <x v="0"/>
    <m/>
  </r>
  <r>
    <x v="5"/>
    <x v="3"/>
    <s v="Mercado"/>
    <x v="0"/>
    <s v="El puerto comercial se encuentra inactivo "/>
    <s v="Reactivar "/>
    <x v="5"/>
    <x v="193"/>
    <x v="198"/>
    <s v="Infraestructura"/>
    <s v="Empresa Grande_x000d_Empresa Mediana"/>
    <s v="Fortalecimiento del sector exportador"/>
    <s v="AUTORIDAD PORTUARIA DE _x000d_ESMERALDAS"/>
    <s v="MINISTERIO DE ECONOMÍA Y FINANZAS_x000d_GAD ESMERALDAS"/>
    <s v="Empresa Mediana"/>
    <x v="0"/>
    <m/>
  </r>
  <r>
    <x v="5"/>
    <x v="3"/>
    <s v="Insumos"/>
    <x v="2"/>
    <s v="El aporte al IESS no les permite contar con capital para producir"/>
    <s v="Analizar"/>
    <x v="62"/>
    <x v="194"/>
    <x v="199"/>
    <s v="Ley"/>
    <s v="Microempresa_x000d_Empresa Pequeña_x000d_Empresa Mediana_x000d_Empresa Grande_x000d_EPS_x000d_Artesano"/>
    <s v="Optimización y simplificación tributaria"/>
    <s v="IESS"/>
    <s v="MINISTERIO DE TRABAJO_x000d_MINISTERIO DE ECONOMÍA Y FINANZAS_x000d_SRI"/>
    <s v="Microempresa, Empresa Pequeña, Empresa Mediana, Empresa Grande, EPS, Artesano"/>
    <x v="0"/>
    <m/>
  </r>
  <r>
    <x v="5"/>
    <x v="3"/>
    <s v="Proceso"/>
    <x v="1"/>
    <s v="No existe catalogo para el sector de la Construcción"/>
    <s v="Implementar "/>
    <x v="8"/>
    <x v="195"/>
    <x v="200"/>
    <s v="Reglamento"/>
    <s v="EPS_x000d_Microempresa_x000d_Empresa Pequeña"/>
    <s v="Generación de empleo"/>
    <s v="SERCOP"/>
    <s v="INSTITUCIONES PÚBLICAS REQUIRIENTES"/>
    <s v="Microempresa, Empresa Pequeña, Empresa Mediana, Empresa Grande, EPS, Artesano"/>
    <x v="0"/>
    <m/>
  </r>
  <r>
    <x v="5"/>
    <x v="4"/>
    <s v="Producto"/>
    <x v="3"/>
    <s v="IMPORTACIÓN DE MATERIA PRIMA  Y MAQUINARIA"/>
    <s v="GESTIONAR"/>
    <x v="11"/>
    <x v="196"/>
    <x v="201"/>
    <s v="Asistencia Técnica"/>
    <s v="EPS, Artesanos"/>
    <s v="Fomento de la producción nacional"/>
    <s v="LA COOPERATIVA DE PRODUCCION ARTESANAL CALZADO Y TEXTIL- ESMERALDAS PRODUCE"/>
    <s v="MIPRO"/>
    <s v="Microempresa, Empresa Pequeña, Empresa Mediana, Empresa Grande, EPS, Artesano"/>
    <x v="0"/>
    <n v="1"/>
  </r>
  <r>
    <x v="5"/>
    <x v="4"/>
    <s v="Producto"/>
    <x v="3"/>
    <s v="ESPACIOS FÍSICOS PARA LA INDUSTRIA "/>
    <s v="GENERAR "/>
    <x v="13"/>
    <x v="197"/>
    <x v="202"/>
    <s v="Infraestructura"/>
    <s v="EPS"/>
    <s v="Fomento de la producción nacional"/>
    <s v="Autoridad Portuaria de Esmeraldas (APE)"/>
    <s v="GAD, MIPRO"/>
    <s v="Microempresa, Empresa Pequeña, Empresa Mediana, Empresa Grande, EPS, Artesano"/>
    <x v="0"/>
    <n v="1"/>
  </r>
  <r>
    <x v="5"/>
    <x v="4"/>
    <s v="Producto"/>
    <x v="3"/>
    <s v="FINANCIAMIENTO ECONÓMICO"/>
    <s v="Gestionar"/>
    <x v="11"/>
    <x v="198"/>
    <x v="203"/>
    <s v="Financiamiento"/>
    <s v="EPS"/>
    <s v="Crédito y financiamiento productivo"/>
    <s v="Ban Ecuador"/>
    <s v="CFN, Cooperativas, MIPRO"/>
    <s v="Microempresa, Empresa Pequeña, Empresa Mediana, Empresa Grande, EPS, Artesano"/>
    <x v="0"/>
    <n v="1"/>
  </r>
  <r>
    <x v="5"/>
    <x v="4"/>
    <s v="Producto"/>
    <x v="3"/>
    <s v="COMERCIALIZACIÓN"/>
    <s v="INVITAR"/>
    <x v="63"/>
    <x v="199"/>
    <x v="204"/>
    <s v="Personal adecuado"/>
    <s v="Microempresa, Empresa Pequeña, Empresa Mediana"/>
    <s v="Atracción de la inversión extranjera directa"/>
    <s v="Comercio Exterior "/>
    <s v="Pro Ecuador, MIPRO"/>
    <s v="Microempresa, Empresa Pequeña, Empresa Mediana, Empresa Grande, EPS, Artesano"/>
    <x v="0"/>
    <n v="1"/>
  </r>
  <r>
    <x v="5"/>
    <x v="4"/>
    <s v="Producto"/>
    <x v="3"/>
    <s v="EXCESO DE PRODUCCIÓN"/>
    <s v="COMERCIALIZAR"/>
    <x v="64"/>
    <x v="200"/>
    <x v="205"/>
    <s v="ACUERDO"/>
    <s v="Microempresa, Empresa Pequeña, Empresa Mediana"/>
    <s v="Fomento de la producción nacional"/>
    <s v="Comercio Exterior "/>
    <s v="MAG, PRO ECUADOR, MIPRO"/>
    <s v="Microempresa, Empresa Pequeña, Empresa Mediana, Empresa Grande, EPS, Artesano"/>
    <x v="0"/>
    <n v="1"/>
  </r>
  <r>
    <x v="5"/>
    <x v="4"/>
    <s v="Producto"/>
    <x v="3"/>
    <s v="CAPACITACIÓN ESPECÍFICAS "/>
    <s v="CREAR"/>
    <x v="2"/>
    <x v="201"/>
    <x v="206"/>
    <s v="ACUERDO"/>
    <s v="Microempresa, Empresa Pequeña, Empresa Mediana"/>
    <s v="Impulso a las alianzas público privadas"/>
    <s v="UNIVERSIDAD LUIS VARGAS TORRES"/>
    <s v="Senascyt, MIPRO, SECAP, Academia"/>
    <s v="Microempresa, Empresa Pequeña, Empresa Mediana, Empresa Grande, EPS, Artesano"/>
    <x v="0"/>
    <n v="1"/>
  </r>
  <r>
    <x v="5"/>
    <x v="4"/>
    <s v="Producto"/>
    <x v="3"/>
    <s v="BUENAS PRÁCTICAS AGRÍCOLAS"/>
    <s v="GESTIONAR "/>
    <x v="11"/>
    <x v="47"/>
    <x v="207"/>
    <s v="Asistencia Técnica"/>
    <s v="Microempresa, Empresa Pequeña, Empresa Mediana"/>
    <s v="Fomento de la producción nacional"/>
    <s v="MAG (AGROCALIDAD)"/>
    <s v="Asociaciones, MIPRO"/>
    <s v="Microempresa, Empresa Pequeña, Empresa Mediana, Empresa Grande, EPS, Artesano"/>
    <x v="0"/>
    <n v="1"/>
  </r>
  <r>
    <x v="5"/>
    <x v="4"/>
    <s v="Producto"/>
    <x v="3"/>
    <s v="CENTRO DE ACOPIO "/>
    <s v="GENERAR "/>
    <x v="13"/>
    <x v="197"/>
    <x v="208"/>
    <s v="Desarrollo del proyecto"/>
    <s v="Microempresa, Empresa Pequeña, Empresa Mediana"/>
    <s v="Fomento de la producción nacional"/>
    <s v="GAD PROVINCIAL"/>
    <s v="MAG, MIPRO"/>
    <s v="Microempresa, Empresa Pequeña, Empresa Mediana, Empresa Grande, EPS, Artesano"/>
    <x v="0"/>
    <n v="1"/>
  </r>
  <r>
    <x v="5"/>
    <x v="4"/>
    <s v="Proceso"/>
    <x v="1"/>
    <s v="FINANCIAMIENTO ECONÓMICO"/>
    <s v="IMPLEMENTAR"/>
    <x v="8"/>
    <x v="202"/>
    <x v="209"/>
    <s v="Recursos asignados"/>
    <s v="Microempresa, Empresa Pequeña, Empresa Mediana y Empresa Grande"/>
    <s v="Impulso a las alianzas público privadas"/>
    <s v="GAD PROVINCIAL"/>
    <s v="Ban Ecuador, CFN, Corporaciones, MIPRO"/>
    <s v="Microempresa, Empresa Pequeña, Empresa Mediana, Empresa Grande, EPS, Artesano"/>
    <x v="0"/>
    <n v="1"/>
  </r>
  <r>
    <x v="5"/>
    <x v="4"/>
    <s v="Proceso"/>
    <x v="1"/>
    <s v="FALTA DE  INDUSTRIAS"/>
    <s v="IDENTIFICAR"/>
    <x v="9"/>
    <x v="203"/>
    <x v="210"/>
    <s v="INCENTIVOS TRIBUTARIOS"/>
    <s v="Microempresa, Empresa Pequeña, Empresa Mediana y Empresa Grande"/>
    <s v="Atracción de la inversión extranjera directa"/>
    <s v="GAD PROVINCIAL"/>
    <s v="MIPRO"/>
    <s v="Microempresa, Empresa Pequeña, Empresa Mediana, Empresa Grande, EPS, Artesano"/>
    <x v="0"/>
    <n v="1"/>
  </r>
  <r>
    <x v="5"/>
    <x v="4"/>
    <s v="Proceso"/>
    <x v="1"/>
    <s v="ALIANZA PUBLICA  Y PRIVADA"/>
    <s v="INCLUIR"/>
    <x v="59"/>
    <x v="204"/>
    <x v="211"/>
    <s v="Financiamiento"/>
    <s v="Microempresa, Empresa Pequeña, Empresa Mediana y Empresa Grande"/>
    <s v="Fomento de la producción nacional"/>
    <s v="GAD PROVINCIAL"/>
    <s v="MIPRO"/>
    <s v="Microempresa, Empresa Pequeña, Empresa Mediana, Empresa Grande, EPS, Artesano"/>
    <x v="0"/>
    <n v="1"/>
  </r>
  <r>
    <x v="5"/>
    <x v="4"/>
    <s v="PRODUCTOS "/>
    <x v="3"/>
    <s v="CAPACITACION y ASOCIATIVIDAD"/>
    <s v="PRESENTAR "/>
    <x v="65"/>
    <x v="205"/>
    <x v="212"/>
    <s v="ASISTENCIA TECNICA"/>
    <s v="ARTESANOS"/>
    <s v="Fomento de la producción nacional"/>
    <s v="MIPRO"/>
    <s v="ACADEMIA, EPS, SEPS"/>
    <s v="Microempresa, Empresa Pequeña, Empresa Mediana, Empresa Grande, EPS, Artesano"/>
    <x v="1"/>
    <m/>
  </r>
  <r>
    <x v="5"/>
    <x v="4"/>
    <s v="PRODUCTOS "/>
    <x v="3"/>
    <s v="TERRENO E INFRAESTRUCTURA PARA EL PROYECTO"/>
    <s v="PRESENTAR"/>
    <x v="65"/>
    <x v="206"/>
    <x v="213"/>
    <s v="Infraestructura"/>
    <s v="ARTESANOS, EPS"/>
    <s v="Fomento de la producción nacional"/>
    <s v="GAD MUNICIPAL"/>
    <s v=" PRE ASOCIACION TEXTIL ROCA DEL PACIFICO, MIPRO, MIESS"/>
    <s v="Microempresa, Empresa Pequeña, Empresa Mediana, Empresa Grande, EPS, Artesano"/>
    <x v="0"/>
    <n v="1"/>
  </r>
  <r>
    <x v="5"/>
    <x v="4"/>
    <s v="PRODUCTOS "/>
    <x v="3"/>
    <s v="ALIMENTOS PROCESADOS"/>
    <s v="GENERAR"/>
    <x v="13"/>
    <x v="207"/>
    <x v="214"/>
    <s v="Asistencia técnica"/>
    <s v="ARTESANOS Y MICRO EMPRESAS"/>
    <s v="Fomento de la producción nacional"/>
    <s v="MIPRO"/>
    <s v="ASOCIACION, ACADEMIA, GAD PARROQUIAL, GAD PROVINCIAL, GAD MUNICIPAL"/>
    <s v="Microempresa, Empresa Pequeña, Empresa Mediana, Empresa Grande, EPS, Artesano"/>
    <x v="1"/>
    <m/>
  </r>
  <r>
    <x v="5"/>
    <x v="1"/>
    <s v="Proveedores"/>
    <x v="4"/>
    <s v="Altos costos en cuanto a productos de alimentación "/>
    <s v="Establecer "/>
    <x v="3"/>
    <x v="208"/>
    <x v="215"/>
    <s v="Intervención zonal"/>
    <s v="Microempresa"/>
    <s v="Seguridad, regulación y control en la producción"/>
    <s v="Superintendencia de control del poder de mercado"/>
    <s v="Cámara de comercio, MINTUR"/>
    <s v="Microempresa, Empresa Pequeña, Empresa Mediana, Empresa Grande, EPS, Artesano"/>
    <x v="0"/>
    <m/>
  </r>
  <r>
    <x v="5"/>
    <x v="1"/>
    <s v="Proceso"/>
    <x v="1"/>
    <s v="Monopolización del mercado turístico "/>
    <s v="Simplificar"/>
    <x v="54"/>
    <x v="209"/>
    <x v="216"/>
    <s v="Intervención zonal"/>
    <s v="Microempresa"/>
    <s v="Simplificación de trámites"/>
    <s v="MINTUR"/>
    <s v="Sector Hotelero"/>
    <s v="Microempresa, Empresa Pequeña, Empresa Mediana, Empresa Grande, EPS, Artesano"/>
    <x v="0"/>
    <m/>
  </r>
  <r>
    <x v="5"/>
    <x v="1"/>
    <s v="Producto"/>
    <x v="3"/>
    <s v="Deficiencia en el servicio turístico"/>
    <s v="Implementar"/>
    <x v="8"/>
    <x v="210"/>
    <x v="217"/>
    <s v="Asistencia técnica"/>
    <s v="Microempresa, EPS, Artesano "/>
    <s v="Promoción del consumo responsable"/>
    <s v="MINTUR"/>
    <s v="Sector Hotelero, Universidades, Academia, SEPS"/>
    <s v="Microempresa, Empresa Pequeña, Empresa Mediana, Empresa Grande, EPS, Artesano"/>
    <x v="0"/>
    <m/>
  </r>
  <r>
    <x v="5"/>
    <x v="1"/>
    <s v="Insumos"/>
    <x v="2"/>
    <s v="Baja publicidad turística"/>
    <s v="Diseñar"/>
    <x v="28"/>
    <x v="211"/>
    <x v="218"/>
    <s v="Recursos asignados"/>
    <s v="Microempresa, Empresa Pequeña, Empresa Mediana, Empresa Grande, EPS"/>
    <s v="Promoción del consumo responsable"/>
    <s v="MINTUR"/>
    <s v="Prefectura, GAD´S, Universidades, Academia."/>
    <s v="Microempresa, Empresa Pequeña, Empresa Mediana, Empresa Grande, EPS, Artesano"/>
    <x v="0"/>
    <m/>
  </r>
  <r>
    <x v="6"/>
    <x v="0"/>
    <s v="Mercado"/>
    <x v="0"/>
    <s v="Estudio deficiente de mercados de productos"/>
    <s v="Desarrollar "/>
    <x v="17"/>
    <x v="212"/>
    <x v="219"/>
    <s v="Convenio"/>
    <s v="Microempresa"/>
    <s v="Inversión en iniciativas productivas nacionales"/>
    <s v="GAD Imbabura"/>
    <s v="Ministerio de Industrias"/>
    <s v="Microempresa, Empresa Pequeña, Empresa Mediana, Empresa Grande, EPS, Artesano"/>
    <x v="0"/>
    <n v="1"/>
  </r>
  <r>
    <x v="6"/>
    <x v="0"/>
    <s v="Mercado"/>
    <x v="0"/>
    <s v="Falta de desarrollo de nuevos productos "/>
    <s v="Coordinar"/>
    <x v="47"/>
    <x v="213"/>
    <x v="220"/>
    <s v="Convenio"/>
    <s v="Microempresa"/>
    <s v="Fomento de la producción nacional"/>
    <s v="Ministerio de Industrias"/>
    <s v="Ministerio de Industrias"/>
    <s v="Microempresa, Empresa Pequeña, Empresa Mediana, Empresa Grande, EPS, Artesano"/>
    <x v="1"/>
    <n v="1"/>
  </r>
  <r>
    <x v="6"/>
    <x v="0"/>
    <s v="Mercado"/>
    <x v="0"/>
    <s v="Cultura de consumo local inadecuada"/>
    <s v="Implementar"/>
    <x v="8"/>
    <x v="214"/>
    <x v="221"/>
    <s v="Asignación de Recursos"/>
    <s v="Empresa Grande"/>
    <s v="Promoción del consumo responsable"/>
    <s v="Ministerio de Agricultura y Ganadería"/>
    <s v="Gobierno Provincial de Imbabura"/>
    <s v="Empresa Grande"/>
    <x v="0"/>
    <m/>
  </r>
  <r>
    <x v="6"/>
    <x v="0"/>
    <s v="Mercado"/>
    <x v="0"/>
    <s v="Falta de comunicación entre los actores productivos"/>
    <s v="Aperturar"/>
    <x v="58"/>
    <x v="215"/>
    <x v="222"/>
    <s v="Acuerdo"/>
    <s v="Empresa Pequeña"/>
    <s v="Fortalecimiento del sector exportador"/>
    <s v="GAD Imbabura"/>
    <s v="Ministerio de Industrias, Ministerio de Agricultura y Ganadería , YACHAY"/>
    <s v="Empresa Pequeña "/>
    <x v="0"/>
    <n v="1"/>
  </r>
  <r>
    <x v="6"/>
    <x v="0"/>
    <s v="Mercado"/>
    <x v="0"/>
    <s v="No se toman en cuenta las nuevas cadenas productivas"/>
    <s v="Difundir"/>
    <x v="31"/>
    <x v="216"/>
    <x v="223"/>
    <s v="Acuerdo"/>
    <s v="Microempresa"/>
    <s v="Impulso a las alianzas público privadas"/>
    <s v="GAD Imbabura"/>
    <s v="MIPRO-MAG-YACHAY"/>
    <s v="Microempresa, Empresa Pequeña, Empresa Mediana, Empresa Grande, EPS, Artesano"/>
    <x v="0"/>
    <n v="1"/>
  </r>
  <r>
    <x v="6"/>
    <x v="0"/>
    <s v="Insumos"/>
    <x v="2"/>
    <s v="Falta de comunicación y capacitación"/>
    <s v="Dar"/>
    <x v="66"/>
    <x v="217"/>
    <x v="224"/>
    <s v="Asociatividad"/>
    <s v="Microempresa"/>
    <s v="Fomento de la producción nacional"/>
    <s v="GAD Imbabura"/>
    <s v="MIPRO-MAG"/>
    <s v="Microempresa, Empresa Pequeña, Empresa Mediana, Empresa Grande, EPS, Artesano"/>
    <x v="0"/>
    <n v="1"/>
  </r>
  <r>
    <x v="6"/>
    <x v="0"/>
    <s v="Insumos"/>
    <x v="2"/>
    <s v="Deficiente información de la documentación legal para emprendedores"/>
    <s v="Aplicar"/>
    <x v="27"/>
    <x v="218"/>
    <x v="225"/>
    <s v="Política Pública"/>
    <s v="Empresa Mediana"/>
    <s v="Cumplimiento de la transparencia fiscal"/>
    <s v="Universidad Técnica del Norte"/>
    <m/>
    <s v="Empresa Mediana"/>
    <x v="0"/>
    <m/>
  </r>
  <r>
    <x v="6"/>
    <x v="0"/>
    <s v="Proveedores"/>
    <x v="4"/>
    <s v="Deficiente  investigación e innovación"/>
    <s v="Fomentar"/>
    <x v="1"/>
    <x v="219"/>
    <x v="226"/>
    <s v="Política Pública"/>
    <s v="Empresa Mediana"/>
    <s v="Impulso al cambio de la matriz productiva"/>
    <s v="Universidad Técnica del Norte"/>
    <s v="Yachay"/>
    <s v="Empresa Mediana"/>
    <x v="0"/>
    <m/>
  </r>
  <r>
    <x v="6"/>
    <x v="0"/>
    <s v="Insumos"/>
    <x v="2"/>
    <s v="Falta de documentación de la cadena productiva"/>
    <s v="Formular "/>
    <x v="67"/>
    <x v="220"/>
    <x v="227"/>
    <s v="Asociatividad"/>
    <s v="Empresa Mediana"/>
    <s v="Fomento de la producción nacional"/>
    <s v="GAD Imbabura"/>
    <m/>
    <s v="Empresa Mediana"/>
    <x v="0"/>
    <m/>
  </r>
  <r>
    <x v="6"/>
    <x v="0"/>
    <s v="Insumos"/>
    <x v="2"/>
    <s v="Falta de asesoramiento a los emprendedores"/>
    <s v="Capacitar"/>
    <x v="19"/>
    <x v="221"/>
    <x v="228"/>
    <s v="asistencia técnica"/>
    <s v="Microempresa"/>
    <s v="Impulso al cambio de la matriz productiva"/>
    <s v="Ministerio de Industrias"/>
    <s v="Gobierno Provincial de Imbabura"/>
    <s v="Microempresa, Empresa Pequeña, Empresa Mediana, Empresa Grande, EPS, Artesano"/>
    <x v="1"/>
    <m/>
  </r>
  <r>
    <x v="6"/>
    <x v="0"/>
    <s v="Insumos"/>
    <x v="2"/>
    <s v="Deficiente colaboración entre los actores productivos"/>
    <s v="Gestionar"/>
    <x v="11"/>
    <x v="222"/>
    <x v="229"/>
    <s v="Asociatividad"/>
    <s v="Empresa Mediana"/>
    <s v="Impulso a las alianzas público privadas"/>
    <s v="Gobierno Provincial de Imbabura"/>
    <s v="Universidad Técnica del Norte - MIPRO"/>
    <s v="Empresa Mediana"/>
    <x v="0"/>
    <n v="1"/>
  </r>
  <r>
    <x v="6"/>
    <x v="0"/>
    <s v="Insumos"/>
    <x v="2"/>
    <s v="Individualidad de las instituciones"/>
    <s v="Fortalecer "/>
    <x v="45"/>
    <x v="223"/>
    <x v="230"/>
    <s v="Desarrollo de Proyecto"/>
    <s v="Empresa Grande"/>
    <s v="Fomento de la producción nacional"/>
    <s v="Gobierno Provincial de Imbabura"/>
    <s v="MIPRO _ Universidad Técnica del Norte"/>
    <s v="Empresa Grande"/>
    <x v="0"/>
    <n v="1"/>
  </r>
  <r>
    <x v="6"/>
    <x v="0"/>
    <s v="Insumos"/>
    <x v="2"/>
    <s v="Deficiente colaboración entre instituciones"/>
    <s v="Promoción"/>
    <x v="39"/>
    <x v="224"/>
    <x v="231"/>
    <s v="Asociatividad"/>
    <s v="Empresa Mediana"/>
    <s v="Fortalecimiento del sector exportador"/>
    <s v="PRO ECUADOR"/>
    <s v="Ministerio de Industrias"/>
    <s v="Empresa Mediana"/>
    <x v="0"/>
    <n v="1"/>
  </r>
  <r>
    <x v="6"/>
    <x v="3"/>
    <s v="Proveedores"/>
    <x v="4"/>
    <s v="intereses altos en las instituciones financieras publicas y privadas"/>
    <s v=" Revisar"/>
    <x v="26"/>
    <x v="225"/>
    <x v="232"/>
    <s v="Financiamiento"/>
    <s v="Empresa Pequeña"/>
    <s v="Crédito y financiamiento productivo"/>
    <s v="BANECUADOR"/>
    <s v="stiwar thidrobo-CACMU"/>
    <s v="Empresa Pequeña "/>
    <x v="0"/>
    <m/>
  </r>
  <r>
    <x v="6"/>
    <x v="3"/>
    <s v="Proceso"/>
    <x v="1"/>
    <s v="Tramites para la constitución de empresas demasiado extensos"/>
    <s v="Verificar "/>
    <x v="68"/>
    <x v="226"/>
    <x v="233"/>
    <s v="Personal adecuado"/>
    <s v="Empresa Pequeña"/>
    <s v="Simplificación de trámites"/>
    <s v="Ministerio de Telecomunicaciones y de la Sociedad de la Información"/>
    <m/>
    <s v="Empresa Pequeña "/>
    <x v="0"/>
    <m/>
  </r>
  <r>
    <x v="6"/>
    <x v="3"/>
    <s v="Proceso"/>
    <x v="1"/>
    <s v="Inexistencia de cupos de importación para las empresas importadoras"/>
    <s v="Asignar"/>
    <x v="40"/>
    <x v="227"/>
    <x v="234"/>
    <s v="Ley"/>
    <s v="EPS"/>
    <s v="Inversión en iniciativas productivas nacionales"/>
    <s v="Gobierno Nacional"/>
    <s v="Ministerio de comercio exterior"/>
    <s v="Microempresa, Empresa Pequeña, Empresa Mediana, Empresa Grande, EPS, Artesano"/>
    <x v="0"/>
    <m/>
  </r>
  <r>
    <x v="6"/>
    <x v="3"/>
    <s v="Mercado"/>
    <x v="0"/>
    <s v="Los productos locales no son conocidos a nivel nacional e internacional"/>
    <s v="Generar"/>
    <x v="13"/>
    <x v="228"/>
    <x v="235"/>
    <s v="Convenios "/>
    <s v="EPS"/>
    <s v="Generación de empleo"/>
    <s v="Ministerio de Industrias"/>
    <s v="Universidad Técnica del Norte"/>
    <s v="Microempresa, Empresa Pequeña, Empresa Mediana, Empresa Grande, EPS, Artesano"/>
    <x v="1"/>
    <m/>
  </r>
  <r>
    <x v="6"/>
    <x v="3"/>
    <s v="Mercado"/>
    <x v="0"/>
    <s v="Los productos locales no son conocidos a nivel nacional e internacional"/>
    <s v="Crear "/>
    <x v="2"/>
    <x v="229"/>
    <x v="236"/>
    <s v="Desarrollo de Proyecto"/>
    <s v="Empresa Pequeña"/>
    <s v="Fomento de la producción nacional"/>
    <s v="Ministerio de Industrias"/>
    <s v="Universidad Técnica del Norte, Ministerio de Turismo"/>
    <s v="Empresa Pequeña "/>
    <x v="1"/>
    <m/>
  </r>
  <r>
    <x v="6"/>
    <x v="3"/>
    <s v="Mercado"/>
    <x v="0"/>
    <s v="En la ciudad de Atuntaqui existe mucho contrabando  proveniente de Colombia y Perú  que afecta a los productores con una Competencia desleal"/>
    <s v="Implementar"/>
    <x v="8"/>
    <x v="230"/>
    <x v="237"/>
    <s v="Política pública"/>
    <s v="Empresa Mediana"/>
    <s v="Fomento de la producción nacional"/>
    <s v="Servicio de Rentas Internas"/>
    <m/>
    <s v="Empresa Mediana"/>
    <x v="0"/>
    <m/>
  </r>
  <r>
    <x v="6"/>
    <x v="3"/>
    <s v="Insumos"/>
    <x v="2"/>
    <s v="Ecuador no produce materias primas (fibra para textiles)"/>
    <s v="Implementar"/>
    <x v="8"/>
    <x v="231"/>
    <x v="238"/>
    <s v="Asistencia técnica"/>
    <s v="Empresa Mediana"/>
    <s v="Fomento de la producción nacional"/>
    <s v="Ministerio de Industrias "/>
    <m/>
    <s v="Empresa Mediana"/>
    <x v="1"/>
    <m/>
  </r>
  <r>
    <x v="6"/>
    <x v="3"/>
    <s v="Proceso"/>
    <x v="1"/>
    <s v="Los empresarios y emprendedores no cuentan con financiamiento para infraestructura de producción"/>
    <s v="Generar"/>
    <x v="13"/>
    <x v="232"/>
    <x v="239"/>
    <s v="Política pública"/>
    <s v="Artesano"/>
    <s v="Necesidad de análisis, mejora o creación de políticas públicas, normativas, resoluciones u otra base legal existente"/>
    <s v="Inmobiliar"/>
    <m/>
    <s v="Microempresa, Empresa Pequeña, Empresa Mediana, Empresa Grande, EPS, Artesano"/>
    <x v="0"/>
    <m/>
  </r>
  <r>
    <x v="6"/>
    <x v="3"/>
    <s v="Proveedores"/>
    <x v="4"/>
    <s v="No son accesibles los programas de financiamiento para generar nuevas líneas de negocio para  emprendedores nuevos"/>
    <s v="Establecer "/>
    <x v="3"/>
    <x v="233"/>
    <x v="240"/>
    <s v="Financiamiento"/>
    <s v="Artesano"/>
    <s v="Crédito y financiamiento productivo"/>
    <s v="BANECUADOR"/>
    <m/>
    <s v="Microempresa, Empresa Pequeña, Empresa Mediana, Empresa Grande, EPS, Artesano"/>
    <x v="0"/>
    <m/>
  </r>
  <r>
    <x v="6"/>
    <x v="3"/>
    <s v="Proceso"/>
    <x v="1"/>
    <s v="Inexistencia de centros de emprendimiento en universidades, que garanticen el éxito de los proyectos generados en las aulas de clase"/>
    <s v="Apoyar"/>
    <x v="69"/>
    <x v="234"/>
    <x v="241"/>
    <s v="Recursos asignados"/>
    <s v="Microempresa"/>
    <s v="Crédito y financiamiento productivo"/>
    <s v="BANECUADOR"/>
    <m/>
    <s v="Microempresa, Empresa Pequeña, Empresa Mediana, Empresa Grande, EPS, Artesano"/>
    <x v="0"/>
    <m/>
  </r>
  <r>
    <x v="6"/>
    <x v="3"/>
    <s v="Mercado"/>
    <x v="0"/>
    <s v="Los productores locales de uvilla no pueden vender sus  productos directamente, sino a través de intermediarios"/>
    <s v="Realizar"/>
    <x v="10"/>
    <x v="235"/>
    <x v="242"/>
    <s v="Asistencia técnica"/>
    <s v="EPS"/>
    <s v="Generación de empleo"/>
    <s v="Ministerio de Industrias"/>
    <m/>
    <s v="Microempresa, Empresa Pequeña, Empresa Mediana, Empresa Grande, EPS, Artesano"/>
    <x v="1"/>
    <m/>
  </r>
  <r>
    <x v="6"/>
    <x v="4"/>
    <s v="Insumos"/>
    <x v="2"/>
    <s v="POCAS ENTIDADES COMO GESTORES AMBIENTALES"/>
    <s v="Gestionar"/>
    <x v="11"/>
    <x v="236"/>
    <x v="243"/>
    <s v="Acuerdo"/>
    <s v="Empresa Pequeña"/>
    <s v="Fomento de la producción nacional"/>
    <s v="Ministerio del Ambiente"/>
    <s v="Ministerio de Industrias"/>
    <s v="Empresa Pequeña "/>
    <x v="0"/>
    <n v="1"/>
  </r>
  <r>
    <x v="6"/>
    <x v="4"/>
    <s v="Producto"/>
    <x v="3"/>
    <s v="PROBLEMAS CON LA TABLA DE VALORES"/>
    <s v="Regularizar "/>
    <x v="6"/>
    <x v="237"/>
    <x v="244"/>
    <s v="Convenios "/>
    <s v="Empresa Pequeña"/>
    <s v="Fomento de la producción nacional"/>
    <s v="Ministerio de Industrias"/>
    <s v="SUPERINTENDENCIA DE PODER DE MERCADO"/>
    <s v="Empresa Pequeña "/>
    <x v="1"/>
    <m/>
  </r>
  <r>
    <x v="6"/>
    <x v="4"/>
    <s v="Producto"/>
    <x v="3"/>
    <s v="Problemas con asociatividad del sector"/>
    <s v="Articular "/>
    <x v="4"/>
    <x v="238"/>
    <x v="245"/>
    <s v="Convenios "/>
    <s v="Empresa Pequeña"/>
    <s v="Fomento de la producción nacional"/>
    <s v="Ministerio de Industrias"/>
    <m/>
    <s v="Empresa Pequeña "/>
    <x v="1"/>
    <m/>
  </r>
  <r>
    <x v="6"/>
    <x v="4"/>
    <s v="Proceso"/>
    <x v="1"/>
    <s v="FALTA DE APOYO / CAPACITACION  SOSIAILIZACION EN EL AREA DE GESTION DE RIESGOS "/>
    <s v="Desarrollar "/>
    <x v="17"/>
    <x v="239"/>
    <x v="246"/>
    <s v="Asistencia técnica"/>
    <s v="Empresa Mediana"/>
    <s v="Inversión en iniciativas productivas nacionales"/>
    <s v="Secretaria Nacional de Gestión de Riesgos"/>
    <s v="Gobierno Provincial de Imbabura, Cuerpo de Bomberos"/>
    <s v="Empresa Mediana"/>
    <x v="0"/>
    <m/>
  </r>
  <r>
    <x v="6"/>
    <x v="4"/>
    <s v="Proceso"/>
    <x v="1"/>
    <s v="USO RACIONAL DEL AGUA"/>
    <s v="Crear"/>
    <x v="2"/>
    <x v="240"/>
    <x v="247"/>
    <s v="Asistencia técnica"/>
    <s v="Empresa Mediana"/>
    <s v="Promoción del consumo responsable"/>
    <s v="Gobierno Provincial de Imbabura"/>
    <m/>
    <s v="Empresa Mediana"/>
    <x v="0"/>
    <m/>
  </r>
  <r>
    <x v="6"/>
    <x v="4"/>
    <s v="Proceso"/>
    <x v="1"/>
    <s v="MANEJO DE LAS TIERRAS / INSUMOS"/>
    <s v="Crear"/>
    <x v="2"/>
    <x v="241"/>
    <x v="247"/>
    <s v="Asistencia técnica"/>
    <s v="Empresa Mediana"/>
    <s v="Promoción del consumo responsable"/>
    <s v="Gobierno Provincial de Imbabura"/>
    <m/>
    <s v="Empresa Mediana"/>
    <x v="0"/>
    <m/>
  </r>
  <r>
    <x v="6"/>
    <x v="4"/>
    <s v="Proceso"/>
    <x v="1"/>
    <s v="FALTA DE CONOCIMIENTO DE LAS EMPRESAS EXISTENTES EN LA ZONA"/>
    <s v="Elaborar"/>
    <x v="60"/>
    <x v="242"/>
    <x v="248"/>
    <s v="Big Data"/>
    <s v="Empresa Mediana"/>
    <s v="Fomento de la producción nacional"/>
    <s v="Ministerio de Industrias"/>
    <m/>
    <s v="Empresa Mediana"/>
    <x v="1"/>
    <m/>
  </r>
  <r>
    <x v="6"/>
    <x v="4"/>
    <s v="Insumos"/>
    <x v="2"/>
    <s v="SITUACION ECONOCMICA DE LOS EMPRENDEDORES (OTAVALO)"/>
    <s v="Proponer "/>
    <x v="25"/>
    <x v="243"/>
    <x v="249"/>
    <s v="Financiamiento"/>
    <s v="Artesano"/>
    <s v="Fomento de la producción nacional"/>
    <s v="Ministerio de Industrias"/>
    <s v="MYPIMES"/>
    <s v="Microempresa, Empresa Pequeña, Empresa Mediana, Empresa Grande, EPS, Artesano"/>
    <x v="1"/>
    <m/>
  </r>
  <r>
    <x v="6"/>
    <x v="4"/>
    <s v="Insumos"/>
    <x v="2"/>
    <s v="DESINFORMACION DE LOS EMPRESARIOS (OTAVALO)"/>
    <s v="Articular "/>
    <x v="4"/>
    <x v="244"/>
    <x v="250"/>
    <s v="Asistencia técnica"/>
    <s v="Empresa Grande"/>
    <s v="Fomento de la producción nacional"/>
    <s v="Ministerio de Industrias"/>
    <m/>
    <s v="Empresa Grande"/>
    <x v="1"/>
    <m/>
  </r>
  <r>
    <x v="6"/>
    <x v="4"/>
    <s v="Mercado"/>
    <x v="0"/>
    <s v="CRISIS ECONOMICA / FALTA DE CREDITOS                                           (COTACACHI)"/>
    <s v="Controlar y Regularizar"/>
    <x v="16"/>
    <x v="245"/>
    <x v="251"/>
    <s v="Ordenanzas "/>
    <s v="Empresa Mediana"/>
    <s v="Fomento de la producción nacional"/>
    <s v="Ministerio de Industrias"/>
    <s v=" SUPERINTENDENCIA DE PODER DE MERCADO"/>
    <s v="Empresa Mediana"/>
    <x v="1"/>
    <m/>
  </r>
  <r>
    <x v="6"/>
    <x v="4"/>
    <s v="Mercado"/>
    <x v="0"/>
    <s v="AFECTACION AL MERCADO DE CUERO CALZADO (PRODUCTOS IMPORTADOS) (COTACACHI)"/>
    <s v="Crear"/>
    <x v="2"/>
    <x v="246"/>
    <x v="252"/>
    <m/>
    <s v="Empresa Mediana"/>
    <s v="Necesidad de análisis, mejora o creación de políticas públicas, normativas, resoluciones u otra base legal existente"/>
    <m/>
    <m/>
    <s v="Empresa Mediana"/>
    <x v="0"/>
    <m/>
  </r>
  <r>
    <x v="6"/>
    <x v="4"/>
    <s v="Proveedores"/>
    <x v="4"/>
    <s v="FALTA DE INVERSION DEL GOBIERNO LOCAL PARA PROMOVER TURISMO                                        (COTACACHI)"/>
    <s v="Desarrollar "/>
    <x v="17"/>
    <x v="246"/>
    <x v="253"/>
    <s v="Política Pública"/>
    <s v="Empresa Mediana"/>
    <s v="Necesidad de análisis, mejora o creación de políticas públicas, normativas, resoluciones u otra base legal existente"/>
    <s v="Ministerio de Industrias"/>
    <s v=" SUPERINTENDENCIA DE PODER DE MERCADO"/>
    <s v="Empresa Mediana"/>
    <x v="1"/>
    <m/>
  </r>
  <r>
    <x v="6"/>
    <x v="4"/>
    <s v="Proveedores"/>
    <x v="4"/>
    <s v="CIERRA DE TALLERES DE PEQUEÑOS ARTESANOS                                        (COTACACHI)_x000d__x000d_USO DEL CAPITAL ADQUIRIDO                        (COTACACHI)"/>
    <s v="Capacitar / Potenciar / Innovar"/>
    <x v="19"/>
    <x v="247"/>
    <x v="254"/>
    <s v="Asistencia técnica"/>
    <s v="Empresa Mediana"/>
    <s v="Fomento de la producción nacional"/>
    <s v="Ministerio de Industrias"/>
    <s v=" SUPERINTENDENCIA DE PODER DE MERCADO"/>
    <s v="Empresa Mediana"/>
    <x v="1"/>
    <m/>
  </r>
  <r>
    <x v="6"/>
    <x v="4"/>
    <s v="Insumos"/>
    <x v="2"/>
    <s v="FALTA DE AREAS PARA ESTACIONAMIENTO                                                      ( COTACACHI)"/>
    <s v="Crear"/>
    <x v="2"/>
    <x v="248"/>
    <x v="255"/>
    <s v="Desarrollo del Proyecto"/>
    <s v="Empresa Mediana"/>
    <s v="Fomento de la producción nacional"/>
    <s v="Gobierno Provincial de Imbabura"/>
    <s v="Municipio de Cotacachi"/>
    <s v="Empresa Mediana"/>
    <x v="0"/>
    <m/>
  </r>
  <r>
    <x v="6"/>
    <x v="4"/>
    <s v="Mercado"/>
    <x v="0"/>
    <s v="FALTA DE PRESUPUESTO POR PARTE DEL ESTADO (UNION ARTESANAL METALMECANICOS)  (CAMARA PROVINCIAL DE IMBABURA DE LA  EPS)"/>
    <s v="GESTIONAR / ARTICULAR"/>
    <x v="11"/>
    <x v="249"/>
    <x v="256"/>
    <s v="Ordenanzas "/>
    <s v="EPS"/>
    <s v="Impulso a las alianzas público privadas"/>
    <s v="GAD PRO - GAD MUN. SERCOP"/>
    <s v="GAD PRO - GAD MUN. SERCOP "/>
    <s v="Microempresa, Empresa Pequeña, Empresa Mediana, Empresa Grande, EPS, Artesano"/>
    <x v="0"/>
    <m/>
  </r>
  <r>
    <x v="6"/>
    <x v="4"/>
    <s v="Mercado"/>
    <x v="0"/>
    <s v="COMPRA A EMPRESAS DE FUERA DE LA PROVINCIA (UNION ARTESANAL METALMECANICOS)  (CAMARA PROVINCIAL DE IMBABURA DE LA  EPS)"/>
    <s v="Articular"/>
    <x v="4"/>
    <x v="250"/>
    <x v="257"/>
    <s v="Convenios "/>
    <s v="EPS"/>
    <s v="Fomento de la producción nacional"/>
    <s v="Gobierno Provincial de Imbabura"/>
    <s v=" Ministerio de Industrias, Municipios"/>
    <s v="Microempresa, Empresa Pequeña, Empresa Mediana, Empresa Grande, EPS, Artesano"/>
    <x v="0"/>
    <n v="1"/>
  </r>
  <r>
    <x v="6"/>
    <x v="4"/>
    <s v="Proveedores"/>
    <x v="4"/>
    <s v="PRECIOS DE LA  MATERIA PRIMA (IMPORTACION) CON PRECIO ELEVADO                                                    (OTAVALO)"/>
    <s v="ARTICULAR"/>
    <x v="4"/>
    <x v="251"/>
    <x v="258"/>
    <s v="Ley"/>
    <s v="Empresa Mediana"/>
    <s v="Fomento de la producción nacional"/>
    <s v="MYPIMES - Ministerio de Industrias"/>
    <s v="MYPIMES - Ministerio de Industrias"/>
    <s v="Empresa Mediana"/>
    <x v="1"/>
    <m/>
  </r>
  <r>
    <x v="6"/>
    <x v="4"/>
    <s v="Insumos"/>
    <x v="2"/>
    <s v="IMPORTACION DE REPUESTOS                               (ASOCIACION DE CONSTRUCTORES DE VEHICULOS )"/>
    <s v="GESTIONAR"/>
    <x v="11"/>
    <x v="252"/>
    <x v="259"/>
    <s v="Acuerdo"/>
    <s v="Empresa Mediana"/>
    <s v="Fomento de la producción nacional"/>
    <s v="MYPIMES - Ministerio de Industrias"/>
    <s v="MYPIMES - Ministerio de Industrias"/>
    <s v="Empresa Mediana"/>
    <x v="1"/>
    <m/>
  </r>
  <r>
    <x v="6"/>
    <x v="4"/>
    <s v="Proveedores"/>
    <x v="4"/>
    <s v="ACCESIBILIDAD DE CREDITOS"/>
    <s v="Articular "/>
    <x v="4"/>
    <x v="253"/>
    <x v="260"/>
    <s v="Financiamiento"/>
    <s v="Empresa Mediana"/>
    <s v="Fomento de la producción nacional"/>
    <s v="MYPIMES - Ministerio de Industrias"/>
    <s v="MYPIMES - Ministerio de Industrias"/>
    <s v="Empresa Mediana"/>
    <x v="1"/>
    <m/>
  </r>
  <r>
    <x v="6"/>
    <x v="4"/>
    <s v="Mercado"/>
    <x v="0"/>
    <s v="Poco fomento al mercado nacional "/>
    <s v="Producir "/>
    <x v="70"/>
    <x v="254"/>
    <x v="261"/>
    <s v="Tratado comercial"/>
    <s v="Empresa Mediana"/>
    <s v="Fomento de la producción nacional"/>
    <s v="MYPIMES - Ministerio de Industrias"/>
    <s v="MYPIMES - Ministerio de Industrias"/>
    <s v="Empresa Mediana"/>
    <x v="1"/>
    <m/>
  </r>
  <r>
    <x v="6"/>
    <x v="4"/>
    <s v="Producto"/>
    <x v="3"/>
    <s v="COMO AFRONTA EL SECTOR ARTESANAL LA INDSUTRIALIZACION DE ARTESANIAS  PRODUCTO MAS ECONOMICO CON LA MISMA CALIDAD (OTAVALO)"/>
    <s v="Mejorar "/>
    <x v="30"/>
    <x v="255"/>
    <x v="262"/>
    <s v="Asistencia técnica"/>
    <s v="Artesano"/>
    <s v="Fomento de la producción nacional"/>
    <s v="MYPIMES - Ministerio de Industrias"/>
    <s v="MYPIMES - Ministerio de Industrias"/>
    <s v="Microempresa, Empresa Pequeña, Empresa Mediana, Empresa Grande, EPS, Artesano"/>
    <x v="1"/>
    <m/>
  </r>
  <r>
    <x v="6"/>
    <x v="4"/>
    <s v="Producto"/>
    <x v="3"/>
    <s v="CONSIENTIZAR AL CONSUMIDOR QUE EL PRODUCTO FINAL TIENE VALOR AGREGADO"/>
    <s v="Crear"/>
    <x v="2"/>
    <x v="256"/>
    <x v="263"/>
    <s v="Asistencia técnica"/>
    <s v="Artesano"/>
    <s v="Fomento de la producción nacional"/>
    <s v="MYPIMES - Ministerio de Industrias"/>
    <s v="MYPIMES - Ministerio de Industrias"/>
    <s v="Microempresa, Empresa Pequeña, Empresa Mediana, Empresa Grande, EPS, Artesano"/>
    <x v="1"/>
    <m/>
  </r>
  <r>
    <x v="6"/>
    <x v="1"/>
    <s v="Insumos"/>
    <x v="2"/>
    <s v="Difícil acceso a servicios básicos "/>
    <s v="Implementar "/>
    <x v="8"/>
    <x v="257"/>
    <x v="264"/>
    <s v="Intervención zonal"/>
    <s v="Empresa Pequeña"/>
    <s v="Mejora y control en la planificación y actividades de los gobiernos locales"/>
    <s v="Gobierno Provincial Imbabura"/>
    <s v="EMELNORTE, CNT"/>
    <s v="Empresa Pequeña "/>
    <x v="0"/>
    <m/>
  </r>
  <r>
    <x v="6"/>
    <x v="1"/>
    <s v="Proceso"/>
    <x v="1"/>
    <s v="Falta de encadenamiento con todas la instituciones para publicidad del turismo."/>
    <s v="Trabajar "/>
    <x v="71"/>
    <x v="258"/>
    <x v="265"/>
    <s v="Intervención zonal"/>
    <s v="Microempresa"/>
    <s v="Impulso a las alianzas público privadas"/>
    <s v="Gobierno Provincial Imbabura"/>
    <s v="Ministerio de Turismo, Gobierno Provincial Imbabura"/>
    <s v="Microempresa, Empresa Pequeña, Empresa Mediana, Empresa Grande, EPS, Artesano"/>
    <x v="0"/>
    <m/>
  </r>
  <r>
    <x v="6"/>
    <x v="1"/>
    <s v="Proceso"/>
    <x v="1"/>
    <s v="Falta de cultura en las personas "/>
    <s v="Cambiar"/>
    <x v="72"/>
    <x v="259"/>
    <x v="266"/>
    <s v="Ejecución del proyecto"/>
    <s v="Empresa Pequeña"/>
    <s v="Buenas prácticas de gestión ambiental"/>
    <s v="Ministerio de Educación"/>
    <s v="Ministerio del Ambiente Universidad, Técnica del Norte"/>
    <s v="Empresa Pequeña "/>
    <x v="0"/>
    <m/>
  </r>
  <r>
    <x v="6"/>
    <x v="1"/>
    <s v="Insumos"/>
    <x v="2"/>
    <s v="Vías en malas condiciones "/>
    <s v="Adecuar "/>
    <x v="73"/>
    <x v="260"/>
    <x v="267"/>
    <s v="Infraestructura"/>
    <s v="Microempresa"/>
    <s v="Inversión en iniciativas productivas nacionales"/>
    <s v="Gobierno Provincial Imbabura"/>
    <s v="Ministerio de Transporte y Obras Públicas"/>
    <s v="Microempresa, Empresa Pequeña, Empresa Mediana, Empresa Grande, EPS, Artesano"/>
    <x v="0"/>
    <m/>
  </r>
  <r>
    <x v="6"/>
    <x v="1"/>
    <s v="Insumos"/>
    <x v="2"/>
    <s v="Altos costos  de producción"/>
    <s v="Capacitar"/>
    <x v="19"/>
    <x v="261"/>
    <x v="268"/>
    <s v="Intervención zonal"/>
    <s v="Microempresa"/>
    <s v="Impulso al cambio de la matriz productiva"/>
    <s v="Ministerio de Industrias"/>
    <s v="Universidad Técnica del Norte"/>
    <s v="Microempresa, Empresa Pequeña, Empresa Mediana, Empresa Grande, EPS, Artesano"/>
    <x v="1"/>
    <m/>
  </r>
  <r>
    <x v="6"/>
    <x v="1"/>
    <s v="Mercado"/>
    <x v="0"/>
    <s v="Falta de promoción turística"/>
    <s v="Implementar "/>
    <x v="8"/>
    <x v="262"/>
    <x v="269"/>
    <s v="Desarrollo del proyecto"/>
    <s v="Microempresa"/>
    <s v="Impulso al cambio de la matriz productiva"/>
    <s v="Ministerio de Turismo"/>
    <s v="Universidad Técnica del Norte"/>
    <s v="Microempresa, Empresa Pequeña, Empresa Mediana, Empresa Grande, EPS, Artesano"/>
    <x v="0"/>
    <m/>
  </r>
  <r>
    <x v="6"/>
    <x v="1"/>
    <s v="Mercado"/>
    <x v="0"/>
    <s v="Falta de promoción turística"/>
    <s v="Hacer"/>
    <x v="74"/>
    <x v="263"/>
    <x v="270"/>
    <s v="Convenios "/>
    <s v="Empresa Pequeña"/>
    <s v="Fomento de la producción nacional"/>
    <s v="Ministerio de Turismo"/>
    <s v="Universidad Técnica del Norte"/>
    <s v="Empresa Pequeña "/>
    <x v="0"/>
    <m/>
  </r>
  <r>
    <x v="6"/>
    <x v="1"/>
    <s v="Proceso"/>
    <x v="1"/>
    <s v="Falta de normativa"/>
    <s v="Socializar "/>
    <x v="12"/>
    <x v="264"/>
    <x v="271"/>
    <s v="Intervención zonal"/>
    <s v="Empresa Pequeña"/>
    <s v="Cumplimiento de la transparencia fiscal"/>
    <s v="Ministerio del Ambiente"/>
    <s v="Gobierno Provincial de Imbabura"/>
    <s v="Empresa Pequeña "/>
    <x v="0"/>
    <m/>
  </r>
  <r>
    <x v="6"/>
    <x v="1"/>
    <s v="Proceso"/>
    <x v="1"/>
    <s v="Eventos catastróficos "/>
    <s v="Crear"/>
    <x v="2"/>
    <x v="265"/>
    <x v="272"/>
    <s v="Desarrollo del proyecto"/>
    <s v="Empresa Pequeña"/>
    <s v="Necesidad de análisis, mejora o creación de políticas públicas, normativas, resoluciones u otra base legal existente"/>
    <s v="Secretaría de Gestión de Riesgos"/>
    <s v="Gobierno Provincial de Imbabura"/>
    <s v="Empresa Pequeña "/>
    <x v="0"/>
    <m/>
  </r>
  <r>
    <x v="6"/>
    <x v="1"/>
    <s v="Insumos"/>
    <x v="2"/>
    <s v="Mala publicidad turística- Señaletica"/>
    <s v="Promocionar "/>
    <x v="39"/>
    <x v="266"/>
    <x v="273"/>
    <s v="Intervención zonal"/>
    <s v="Microempresa"/>
    <s v="Impulso a las alianzas público privadas"/>
    <s v="Ministerio de Turismo"/>
    <s v="Ministerio del Ambiente, Gobierno Provincial de Imbabura"/>
    <s v="Microempresa, Empresa Pequeña, Empresa Mediana, Empresa Grande, EPS, Artesano"/>
    <x v="0"/>
    <m/>
  </r>
  <r>
    <x v="7"/>
    <x v="1"/>
    <s v="Proceso"/>
    <x v="1"/>
    <s v="MALA CALIDAD EN EL SERVICO TURISTICO"/>
    <s v="PLANIFICAR"/>
    <x v="75"/>
    <x v="267"/>
    <x v="274"/>
    <s v="Asistencia técnica"/>
    <s v="Transversal"/>
    <s v="Atracción de la inversión extranjera directa"/>
    <s v="MINTUR / DIRECCION TURISMO PREFECTURA"/>
    <s v="COMITÉ PUBLICO-PRIVADO (MINTUR - DIRECCION DE TURISMO GPM - GADS LOCALES - FACULTADES TURISMO DE LAS UNIVERSIDADES - CAMARAS TURISMO - ONG'S)"/>
    <s v="Transversal "/>
    <x v="0"/>
    <m/>
  </r>
  <r>
    <x v="7"/>
    <x v="1"/>
    <s v="Proveedores"/>
    <x v="4"/>
    <s v="ESCASA INVERSIÓN PRIVADA PARA EL SECTOR TURISTICO"/>
    <s v="DISEÑAR"/>
    <x v="28"/>
    <x v="268"/>
    <x v="275"/>
    <s v="Inversión "/>
    <s v="Empresa Grande"/>
    <s v="Atracción de la inversión extranjera directa"/>
    <s v="Direccion de Inversiones del MINTUR"/>
    <s v="Cancillería / Proecuador / Comité de Gestión / Facultades Turismo / ONG's / Cámaras)"/>
    <s v="Empresa Grande"/>
    <x v="0"/>
    <m/>
  </r>
  <r>
    <x v="7"/>
    <x v="1"/>
    <s v="Proveedores"/>
    <x v="4"/>
    <s v="NO EXISTEN FACILIDADES TURISTICAS"/>
    <s v="PRIORIZAR"/>
    <x v="76"/>
    <x v="269"/>
    <x v="276"/>
    <s v="Inversión "/>
    <s v="Transversal"/>
    <s v="Impulso a las alianzas público privadas"/>
    <s v="MINTUR / DIRECCION TURISMO PREFECTURA"/>
    <s v="COMITÉ PUBLICO-PRIVADO (MINTUR - DIRECCION DE TURISMO GPM - GADS LOCALES - FACULTADES TURISMO DE LAS UNIVERSIDADES - CAMARAS TURISMO - ONG'S)"/>
    <s v="Transversal "/>
    <x v="0"/>
    <m/>
  </r>
  <r>
    <x v="7"/>
    <x v="1"/>
    <s v="Insumos"/>
    <x v="2"/>
    <s v="SERVICIOS BÁSICOS ESCASOS EN LOS SECTORES TURISTICOS (Baños, duchas, señal celular)"/>
    <s v="IMPLEMENTAR"/>
    <x v="8"/>
    <x v="270"/>
    <x v="277"/>
    <s v="Infraestructura"/>
    <s v="Transversal"/>
    <s v="Otros"/>
    <s v="GAD's locales"/>
    <s v="COMITÉ PUBLICO-PRIVADO (MINTUR - DIRECCION DE TURISMO GPM - GADS LOCALES - FACULTADES TURISMO DE LAS UNIVERSIDADES - CAMARAS TURISMO - ONG'S - CNT - CNEL)"/>
    <s v="Transversal "/>
    <x v="0"/>
    <m/>
  </r>
  <r>
    <x v="7"/>
    <x v="1"/>
    <s v="Mercado"/>
    <x v="0"/>
    <s v="INSEGURIDAD DEL TURISTA (FALTA DE SEGURIDAD INTEGRAL)"/>
    <s v="DISEÑAR"/>
    <x v="28"/>
    <x v="271"/>
    <x v="278"/>
    <s v="Desarrollo del proyecto"/>
    <s v="Transversal"/>
    <s v="Atracción de la inversión extranjera directa"/>
    <s v="Policia Nacional"/>
    <s v="COMITÉ PUBLICO-PRIVADO (MINTUR - DIRECCION DE TURISMO GPM - GADS LOCALES - FACULTADES TURISMO DE LAS UNIVERSIDADES - CAMARAS TURISMO - ONG'S - CNT - CNEL)"/>
    <s v="Transversal "/>
    <x v="0"/>
    <m/>
  </r>
  <r>
    <x v="7"/>
    <x v="1"/>
    <s v="Insumos"/>
    <x v="2"/>
    <s v="ESCASA SEÑALETICA DE PUNTOS TURISTICOS ESTRATÉGICOS"/>
    <s v="DISEÑAR"/>
    <x v="28"/>
    <x v="272"/>
    <x v="279"/>
    <s v="Desarrollo del proyecto"/>
    <s v="Transversal"/>
    <s v="Promoción del consumo responsable"/>
    <s v="Universidades (con sus carreras de Diseño Gráfico y Turismo)"/>
    <s v="COMITÉ PUBLICO-PRIVADO (MINTUR - DIRECCION DE TURISMO GPM - GADS LOCALES - FACULTADES TURISMO DE LAS UNIVERSIDADES - CAMARAS TURISMO - ONG'S)"/>
    <s v="Transversal "/>
    <x v="0"/>
    <m/>
  </r>
  <r>
    <x v="7"/>
    <x v="1"/>
    <s v="Producto"/>
    <x v="3"/>
    <s v="DIVERSIFICACION DE LA OFERTA TURISTICA"/>
    <s v="DISEÑAR"/>
    <x v="28"/>
    <x v="273"/>
    <x v="280"/>
    <s v="Desarrollo del proyecto"/>
    <s v="Transversal"/>
    <s v="Inversión en iniciativas productivas nacionales"/>
    <s v="CAMARA DE TURISMO"/>
    <s v="COMITÉ PUBLICO-PRIVADO (MINTUR - DIRECCION DE TURISMO GPM - GADS LOCALES - FACULTADES TURISMO DE LAS UNIVERSIDADES)"/>
    <s v="Transversal "/>
    <x v="0"/>
    <m/>
  </r>
  <r>
    <x v="7"/>
    <x v="1"/>
    <s v="Proceso"/>
    <x v="1"/>
    <s v="LOS DUEÑOS DE LOS ESTABLECIMIENTOS QUE PROMUEVEN EL TURISMO CARECEN DE UN BUEN MERCHANDISING"/>
    <s v="TOMAR"/>
    <x v="77"/>
    <x v="274"/>
    <x v="281"/>
    <s v="Asistencia técnica"/>
    <s v="Transversal"/>
    <s v="Otros"/>
    <s v="MINTUR"/>
    <s v="DIRECCION DE TURISMO DEL GOBIERNO PROVINCIAL / COMITÉ DE GESTIÓN"/>
    <s v="Transversal "/>
    <x v="0"/>
    <m/>
  </r>
  <r>
    <x v="7"/>
    <x v="1"/>
    <s v="Proveedores"/>
    <x v="4"/>
    <s v="POCA CULTURA TURÍSTICA DE LOS HABITANTES, COLONOS o COMUNEROS DE SITIOS TURISTICOS (Ej: Pile, Machalilla, Cascadas de El Carmen, etc)"/>
    <s v="CAPACITAR"/>
    <x v="19"/>
    <x v="275"/>
    <x v="282"/>
    <s v="Asistencia técnica"/>
    <s v="Transversal"/>
    <s v="Otros"/>
    <s v="MINTUR"/>
    <s v="COMITÉ PUBLICO-PRIVADO (MINTUR - DIRECCION DE TURISMO GPM - GADS LOCALES - FACULTADES TURISMO DE LAS UNIVERSIDADES - CAMARAS TURISMO - ONG'S)"/>
    <s v="Transversal "/>
    <x v="0"/>
    <m/>
  </r>
  <r>
    <x v="7"/>
    <x v="5"/>
    <s v="Insumos"/>
    <x v="2"/>
    <s v="Es muy dificil llegar al consumidor final por que hay que mantener la cadena de frio de los productos procesados de pescado (Asociación San Mateo)"/>
    <s v="Adquirir"/>
    <x v="78"/>
    <x v="276"/>
    <x v="283"/>
    <s v="Financiamiento"/>
    <s v="Microempresa"/>
    <s v="Crédito y financiamiento productivo"/>
    <s v="BanEcuador / CFN"/>
    <m/>
    <s v="Microempresa, Empresa Pequeña, Empresa Mediana, Empresa Grande, EPS, Artesano"/>
    <x v="0"/>
    <m/>
  </r>
  <r>
    <x v="7"/>
    <x v="5"/>
    <s v="Insumos"/>
    <x v="2"/>
    <s v="No se cuenta con infraestructura con planta de procesamiento"/>
    <s v="Adquirir"/>
    <x v="78"/>
    <x v="277"/>
    <x v="284"/>
    <s v="Financiamiento"/>
    <s v="Microempresa"/>
    <s v="Crédito y financiamiento productivo"/>
    <s v="BanEcuador / CFN"/>
    <m/>
    <s v="Microempresa, Empresa Pequeña, Empresa Mediana, Empresa Grande, EPS, Artesano"/>
    <x v="0"/>
    <m/>
  </r>
  <r>
    <x v="7"/>
    <x v="5"/>
    <s v="Insumos"/>
    <x v="2"/>
    <s v="Debilidad en operación pesquera al movilizar los botes y los equipos de pesca"/>
    <s v="Construir"/>
    <x v="79"/>
    <x v="278"/>
    <x v="285"/>
    <s v="Infraestructura"/>
    <s v="Artesano"/>
    <s v="Inversión en iniciativas productivas nacionales"/>
    <s v="MAP"/>
    <s v="SECOB"/>
    <s v="Microempresa, Empresa Pequeña, Empresa Mediana, Empresa Grande, EPS, Artesano"/>
    <x v="0"/>
    <m/>
  </r>
  <r>
    <x v="7"/>
    <x v="5"/>
    <s v="Insumos"/>
    <x v="2"/>
    <s v="Falta de capacitación en temas administrativos y de empresa"/>
    <s v="Proporcionar"/>
    <x v="80"/>
    <x v="279"/>
    <x v="286"/>
    <s v="Asistencia técnica"/>
    <s v="Artesano"/>
    <s v="Otros"/>
    <s v="MAP"/>
    <s v="MIPRO; IEPS"/>
    <s v="Microempresa, Empresa Pequeña, Empresa Mediana, Empresa Grande, EPS, Artesano"/>
    <x v="0"/>
    <n v="1"/>
  </r>
  <r>
    <x v="7"/>
    <x v="0"/>
    <s v="Producto"/>
    <x v="3"/>
    <s v="Costos de la producción sector arrocero, sobrepecio, políticas. "/>
    <s v="Enlazar"/>
    <x v="81"/>
    <x v="280"/>
    <x v="287"/>
    <s v="Acuerdo"/>
    <s v="Empresa Mediana"/>
    <s v="Crédito y financiamiento productivo"/>
    <s v="MAG"/>
    <m/>
    <s v="Empresa Mediana"/>
    <x v="0"/>
    <m/>
  </r>
  <r>
    <x v="7"/>
    <x v="0"/>
    <s v="Producto"/>
    <x v="3"/>
    <s v="Contaminación por las atuneras, falta de capacitación a los pescadores"/>
    <s v="Obtener"/>
    <x v="82"/>
    <x v="281"/>
    <x v="288"/>
    <s v="Infraestructura"/>
    <s v="Microempresa"/>
    <s v="Otros"/>
    <s v="MAE"/>
    <s v="MAG, MAP"/>
    <s v="Microempresa, Empresa Pequeña, Empresa Mediana, Empresa Grande, EPS, Artesano"/>
    <x v="0"/>
    <m/>
  </r>
  <r>
    <x v="7"/>
    <x v="0"/>
    <s v="Producto"/>
    <x v="3"/>
    <s v="Pesimo estado de algunos suelos en la provincia"/>
    <s v="Nutrir"/>
    <x v="83"/>
    <x v="282"/>
    <x v="289"/>
    <s v="Asistencia técnica"/>
    <s v="Empresa Grande"/>
    <s v="Otros"/>
    <s v="MAG"/>
    <m/>
    <s v="Empresa Grande"/>
    <x v="0"/>
    <m/>
  </r>
  <r>
    <x v="7"/>
    <x v="0"/>
    <s v="Producto"/>
    <x v="3"/>
    <s v="Caída de precios, exportacion del producto de tagua"/>
    <s v="Disminuir"/>
    <x v="20"/>
    <x v="283"/>
    <x v="290"/>
    <s v="Política pública"/>
    <s v="Microempresa"/>
    <s v="Optimización y simplificación tributaria"/>
    <s v="SENAE"/>
    <m/>
    <s v="Microempresa, Empresa Pequeña, Empresa Mediana, Empresa Grande, EPS, Artesano"/>
    <x v="0"/>
    <m/>
  </r>
  <r>
    <x v="7"/>
    <x v="0"/>
    <s v="Insumos"/>
    <x v="2"/>
    <s v="Reacios a asociarse, desconfianza. Falta de comunicación. (Sector coquero)"/>
    <s v="Motivar "/>
    <x v="84"/>
    <x v="284"/>
    <x v="291"/>
    <s v="Asociatividad,"/>
    <s v="Microempresa"/>
    <s v="Fomento de la producción nacional"/>
    <s v="MAG"/>
    <m/>
    <s v="Microempresa, Empresa Pequeña, Empresa Mediana, Empresa Grande, EPS, Artesano"/>
    <x v="0"/>
    <m/>
  </r>
  <r>
    <x v="7"/>
    <x v="0"/>
    <s v="Insumos"/>
    <x v="2"/>
    <s v="Comercialización del coco (precios bajos)"/>
    <s v="Crear"/>
    <x v="2"/>
    <x v="285"/>
    <x v="292"/>
    <s v="Infraestructura"/>
    <s v="Microempresa"/>
    <s v="Fomento de la producción nacional"/>
    <s v="MAG"/>
    <m/>
    <s v="Microempresa, Empresa Pequeña, Empresa Mediana, Empresa Grande, EPS, Artesano"/>
    <x v="0"/>
    <m/>
  </r>
  <r>
    <x v="7"/>
    <x v="0"/>
    <s v="Proveedores"/>
    <x v="4"/>
    <s v="Seguridad para los pescadores artesanales (SEGURO DEL PESCADOR)"/>
    <s v="Otorgar"/>
    <x v="46"/>
    <x v="286"/>
    <x v="293"/>
    <s v="Ley"/>
    <s v="Microempresa"/>
    <s v="Otros"/>
    <s v="IESS"/>
    <s v="MAP"/>
    <s v="Microempresa, Empresa Pequeña, Empresa Mediana, Empresa Grande, EPS, Artesano"/>
    <x v="0"/>
    <m/>
  </r>
  <r>
    <x v="7"/>
    <x v="0"/>
    <s v="Proveedores"/>
    <x v="4"/>
    <s v="Excesivas reuniones por parte de diferentes instituciones"/>
    <s v="Ejecutar"/>
    <x v="35"/>
    <x v="287"/>
    <x v="294"/>
    <s v="Intervención zonal"/>
    <s v="Empresa Mediana"/>
    <s v="Otros"/>
    <s v="MAG"/>
    <s v="El resto de instituciones afines a cada mesa propuesta"/>
    <s v="Empresa Mediana"/>
    <x v="0"/>
    <m/>
  </r>
  <r>
    <x v="7"/>
    <x v="0"/>
    <s v="Proceso"/>
    <x v="1"/>
    <s v="Escasa capacitación para el sector agroindustrial"/>
    <s v="Capacitar"/>
    <x v="19"/>
    <x v="288"/>
    <x v="295"/>
    <s v="Asistencia técnica"/>
    <s v="Empresa Mediana"/>
    <s v="Fomento de la producción nacional"/>
    <s v="MAG"/>
    <m/>
    <s v="Empresa Mediana"/>
    <x v="0"/>
    <m/>
  </r>
  <r>
    <x v="7"/>
    <x v="2"/>
    <s v="Insumos"/>
    <x v="2"/>
    <s v="Oligopolios y Monopolios de las coperativas de trnsportes urbanos en Portoviejo"/>
    <s v="Ordenar "/>
    <x v="85"/>
    <x v="289"/>
    <x v="296"/>
    <s v="Ordenanzas "/>
    <s v="Empresa Pequeña"/>
    <s v="Otros"/>
    <s v="Superintendencia del control de Poder de Mercados"/>
    <m/>
    <s v="Empresa Pequeña "/>
    <x v="0"/>
    <m/>
  </r>
  <r>
    <x v="7"/>
    <x v="2"/>
    <s v="Mercado"/>
    <x v="0"/>
    <s v="Oligopolios y Monopolios de las coperativas de trnsportes urbanos en Portoviejo"/>
    <s v="Ordenar "/>
    <x v="85"/>
    <x v="289"/>
    <x v="296"/>
    <s v="Ley"/>
    <s v="Empresa Pequeña"/>
    <s v="Otros"/>
    <s v="GAD Municipal Portoviejo"/>
    <m/>
    <s v="Empresa Pequeña "/>
    <x v="0"/>
    <m/>
  </r>
  <r>
    <x v="7"/>
    <x v="3"/>
    <s v="Proceso"/>
    <x v="1"/>
    <s v="Deseorden y desacuerdos entre integrantes de asociaciones &quot;post-Asociatividad &quot;y mala conducta de los asociados"/>
    <s v="Acompañar"/>
    <x v="86"/>
    <x v="290"/>
    <x v="297"/>
    <s v="Acuerdo"/>
    <s v="EPS"/>
    <s v="Otros"/>
    <s v="Superintendencia de Economía Popular y Solidaria"/>
    <m/>
    <s v="Microempresa, Empresa Pequeña, Empresa Mediana, Empresa Grande, EPS, Artesano"/>
    <x v="0"/>
    <m/>
  </r>
  <r>
    <x v="7"/>
    <x v="3"/>
    <s v="Proceso"/>
    <x v="1"/>
    <s v="Deseorden y desacuerdos entre integrantes de asociaciones &quot;post-Asociatividad &quot;y mala conducta de los asociados"/>
    <s v="Acompañar"/>
    <x v="86"/>
    <x v="290"/>
    <x v="297"/>
    <s v="Acuerdo"/>
    <s v="Microempresa"/>
    <s v="Otros"/>
    <s v="Minsterios que dan vida jurídica a asociaciones: MAP, MAG, MIPRO, MIES"/>
    <m/>
    <s v="Microempresa, Empresa Pequeña, Empresa Mediana, Empresa Grande, EPS, Artesano"/>
    <x v="1"/>
    <m/>
  </r>
  <r>
    <x v="7"/>
    <x v="3"/>
    <s v="Proveedores"/>
    <x v="4"/>
    <s v="En la selección de Bienes y Servicios por Catalogo Electrónico, se les de preferencia a los proveedores locales. Mencionan en la reunión que para el caso específico de empresas de seguridad, solo ganan las empresas de la Sierra."/>
    <s v="Diferenciar"/>
    <x v="87"/>
    <x v="291"/>
    <x v="298"/>
    <s v="Contratación pública"/>
    <s v="Microempresa"/>
    <s v="Generación de empleo"/>
    <s v="SERCOP"/>
    <m/>
    <s v="Microempresa, Empresa Pequeña, Empresa Mediana, Empresa Grande, EPS, Artesano"/>
    <x v="0"/>
    <m/>
  </r>
  <r>
    <x v="7"/>
    <x v="3"/>
    <s v="Insumos"/>
    <x v="2"/>
    <s v="Energía electrica deficiente / se va a cada rato la luz y hay que tener generadores de energia para la industria atunera MANTA / JARAMIJÓ / MONTECRISTI"/>
    <s v="Mejorar"/>
    <x v="30"/>
    <x v="292"/>
    <x v="299"/>
    <s v="Infraestructura"/>
    <s v="Empresa Grande"/>
    <s v="Fomento de la producción nacional"/>
    <s v="Ministerio de Electricidad y Energía Renovable"/>
    <s v="CNEL y empresas electricas del país"/>
    <s v="Empresa Grande"/>
    <x v="0"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26">
  <r>
    <x v="0"/>
    <s v="INDUSTRIA"/>
    <s v="Insumos"/>
    <s v="Insumo"/>
    <s v="IMPORTACION DE REPUESTOS                               (ASOCIACION DE CONSTRUCTORES DE VEHICULOS )"/>
    <s v="GESTIONAR"/>
    <s v="Gestionar"/>
    <s v="ACUERDOS PARA IMPORTACIONES"/>
    <s v="CON ARANCELES ACCESIBLES PARA LOS PEQUEÑOS PRODUCTORES"/>
    <x v="0"/>
    <s v="Empresa Mediana"/>
    <s v="Fomento de la producción nacional"/>
    <s v="MYPIMES - Ministerio de Industrias"/>
    <s v="MYPIMES - Ministerio de Industrias"/>
    <s v="Empresa Mediana"/>
    <n v="1"/>
    <m/>
  </r>
  <r>
    <x v="0"/>
    <s v="INDUSTRIA"/>
    <s v="Insumos"/>
    <s v="Insumo"/>
    <s v="DESINFORMACION DE LOS EMPRESARIOS (OTAVALO)"/>
    <s v="Articular "/>
    <s v="Articular"/>
    <s v="Formas de trabajo con los empresarios "/>
    <s v="para proporcionar a las empresas datos necesarios para adquirir convenios"/>
    <x v="1"/>
    <s v="Empresa Grande"/>
    <s v="Fomento de la producción nacional"/>
    <s v="Ministerio de Industrias"/>
    <m/>
    <s v="Empresa Grande"/>
    <n v="1"/>
    <m/>
  </r>
  <r>
    <x v="0"/>
    <s v="INDUSTRIA"/>
    <s v="Insumos"/>
    <s v="Insumo"/>
    <s v="SITUACION ECONÓMICA DE LOS EMPRENDEDORES (OTAVALO)"/>
    <s v="Proponer "/>
    <s v="Proponer"/>
    <s v="Iniciativas de Inversión para emprendedores "/>
    <s v="para que puedan apoyar en el desarrollo de la economía local "/>
    <x v="2"/>
    <s v="Artesano"/>
    <s v="Fomento de la producción nacional"/>
    <s v="Ministerio de Industrias"/>
    <s v="MYPIMES"/>
    <s v="Microempresa, Empresa Pequeña, Empresa Mediana, Empresa Grande, EPS, Artesano"/>
    <n v="1"/>
    <m/>
  </r>
  <r>
    <x v="1"/>
    <s v="INDUSTRIA"/>
    <s v="Insumos"/>
    <s v="Insumo"/>
    <s v="No hay materia prima de calidad en el mercado_x000d_"/>
    <s v="Generar"/>
    <s v="Generar"/>
    <s v="grupos asociativos"/>
    <s v="para realizar compras o importaciones conjuntas de materia prima"/>
    <x v="3"/>
    <s v="EPS"/>
    <s v="Cumplimiento de la transparencia fiscal"/>
    <s v="MIPRO"/>
    <s v="IEPS"/>
    <s v="Microempresa, Empresa Pequeña, Empresa Mediana, Empresa Grande, EPS, Artesano"/>
    <n v="1"/>
    <m/>
  </r>
  <r>
    <x v="0"/>
    <s v="INDUSTRIA"/>
    <s v="Proveedores"/>
    <s v="Proveedores"/>
    <s v="ACCESIBILIDAD DE CREDITOS"/>
    <s v="Articular "/>
    <s v="Articular"/>
    <s v="Iniciativas de Inversión"/>
    <s v="CALIFICANDO A LOS PRODUCTORES PARA ACCEDER A CREDITOS"/>
    <x v="2"/>
    <s v="Empresa Mediana"/>
    <s v="Fomento de la producción nacional"/>
    <s v="MYPIMES - Ministerio de Industrias"/>
    <s v="MYPIMES - Ministerio de Industrias"/>
    <s v="Empresa Mediana"/>
    <n v="1"/>
    <m/>
  </r>
  <r>
    <x v="0"/>
    <s v="INDUSTRIA"/>
    <s v="Proveedores"/>
    <s v="Proveedores"/>
    <s v="PRECIOS DE LA  MATERIA PRIMA (IMPORTACION) CON PRECIO ELEVADO                                                    (OTAVALO)"/>
    <s v="ARTICULAR"/>
    <s v="Articular"/>
    <s v="MYPIMES - MIPRO "/>
    <s v="para BAJAR ARANCELES a fin de PODER ADQUIRIR LA MATERIA PRIMA"/>
    <x v="4"/>
    <s v="Empresa Mediana"/>
    <s v="Fomento de la producción nacional"/>
    <s v="MYPIMES - Ministerio de Industrias"/>
    <s v="MYPIMES - Ministerio de Industrias"/>
    <s v="Empresa Mediana"/>
    <n v="1"/>
    <m/>
  </r>
  <r>
    <x v="0"/>
    <s v="INDUSTRIA"/>
    <s v="Proveedores"/>
    <s v="Proveedores"/>
    <s v="CIERRA DE TALLERES DE PEQUEÑOS ARTESANOS                                        (COTACACHI)_x000d__x000d_USO DEL CAPITAL ADQUIRIDO                        (COTACACHI)"/>
    <s v="Capacitar / Potenciar / Innovar"/>
    <s v="Capacitar"/>
    <s v="en la mejora de productos"/>
    <s v="para tener mejor calidad en los productos y mayor aceptación en el mercado"/>
    <x v="1"/>
    <s v="Empresa Mediana"/>
    <s v="Fomento de la producción nacional"/>
    <s v="Ministerio de Industrias"/>
    <s v=" SUPERINTENDENCIA DE PODER DE MERCADO"/>
    <s v="Empresa Mediana"/>
    <n v="1"/>
    <m/>
  </r>
  <r>
    <x v="0"/>
    <s v="INDUSTRIA"/>
    <s v="Proveedores"/>
    <s v="Proveedores"/>
    <s v="FALTA DE INVERSION DEL GOBIERNO LOCAL PARA PROMOVER TURISMO                                        (COTACACHI)"/>
    <s v="Desarrollar "/>
    <s v="Desarrollar"/>
    <s v="una política pública "/>
    <s v="para fomentar el turismo de la zona, vinculando a ACTORES QUE TENGA CONOCIMIENTO SOBRE EL TEMA.                             INVITAR A PRODUCTORES PARA MEDIR SU COMPETENCIA A NIVEL DE LOS DEMAS PRODUCTORES"/>
    <x v="5"/>
    <s v="Empresa Mediana"/>
    <s v="Necesidad de análisis, mejora o creación de políticas públicas, normativas, resoluciones u otra base legal existente"/>
    <s v="Ministerio de Industrias"/>
    <s v=" SUPERINTENDENCIA DE PODER DE MERCADO"/>
    <s v="Empresa Mediana"/>
    <n v="1"/>
    <m/>
  </r>
  <r>
    <x v="2"/>
    <s v="INDUSTRIA"/>
    <s v="Proveedores"/>
    <s v="Proveedores"/>
    <s v="La baja incorporación de producto nacional de las ensambladoras de autos"/>
    <s v="GENERAR "/>
    <s v="Generar"/>
    <s v="un análisis técnico "/>
    <s v="para determinar la capacidad que tiene la producción nacional y así aumentar el VAE"/>
    <x v="6"/>
    <s v="Microempresa, Empresa Pequeña, Empresa Mediana"/>
    <s v="Fomento de la producción nacional"/>
    <s v="MIPRO"/>
    <m/>
    <s v="Microempresa, Empresa Pequeña, Empresa Mediana, Empresa Grande, EPS, Artesano"/>
    <n v="1"/>
    <m/>
  </r>
  <r>
    <x v="0"/>
    <s v="INDUSTRIA"/>
    <s v="Proceso"/>
    <s v="Proceso"/>
    <s v="FALTA DE CONOCIMIENTO DE LAS EMPRESAS EXISTENTES EN LA ZONA"/>
    <s v="Elaborar"/>
    <s v="Elaborar"/>
    <s v="BANCO / BOLETINES DE INFORMACION EN LA ZONA 1"/>
    <s v="que contenga UN CATALOGO ZONAL CON LAS DIFERENTES INDUSTRIAS / EMPRESAS EXISTENTES EN LA PROVINCIA"/>
    <x v="7"/>
    <s v="Empresa Mediana"/>
    <s v="Fomento de la producción nacional"/>
    <s v="Ministerio de Industrias"/>
    <m/>
    <s v="Empresa Mediana"/>
    <n v="1"/>
    <m/>
  </r>
  <r>
    <x v="3"/>
    <s v="INDUSTRIA"/>
    <s v="Proceso"/>
    <s v="Proceso"/>
    <s v="Muy pocas empresas logran certificar Buenas Prácticas de Manufactura, debido a los costos de inversión que requieren, así como también la falta de información, capacitación en normativa"/>
    <s v="GENERAR "/>
    <s v="Generar"/>
    <s v="capacitación "/>
    <s v="en diseño de plantas de acuerdo a la normativa vigente"/>
    <x v="1"/>
    <s v="Microempresa, Empresa Pequeña, EPS, Artesano"/>
    <s v="Fomento de la producción nacional"/>
    <s v="MIPRO"/>
    <s v="ARCSA, Sector Industrial"/>
    <s v="Microempresa, Empresa Pequeña, Empresa Mediana, Empresa Grande, EPS, Artesano"/>
    <n v="1"/>
    <m/>
  </r>
  <r>
    <x v="3"/>
    <s v="INDUSTRIA"/>
    <s v="Proceso"/>
    <s v="Proceso"/>
    <s v="Muy pocas empresas logran certificar Buenas Prácticas de Manufactura, debido a los costos de inversión que requieren, así como también la falta de información, capacitación en normativa"/>
    <s v="Ofrecer"/>
    <s v="Ofrecer"/>
    <s v="asesoría técnica especializada en normativa vigente"/>
    <s v="para cumplimiento de BPM"/>
    <x v="1"/>
    <s v="Microempresa, Empresa Pequeña, EPS, Artesano"/>
    <s v="Fomento de la producción nacional"/>
    <s v="MIPRO"/>
    <s v="ARCSA, Sector Industrial"/>
    <s v="Microempresa, Empresa Pequeña, Empresa Mediana, Empresa Grande, EPS, Artesano"/>
    <n v="1"/>
    <m/>
  </r>
  <r>
    <x v="1"/>
    <s v="INDUSTRIA"/>
    <s v="Proceso"/>
    <s v="Proceso"/>
    <s v="No hay diferencia entre pequeñas, medianas y grandes empresas"/>
    <s v="Implementar"/>
    <s v="Implementar"/>
    <s v="para mipymes y EPS"/>
    <s v="incentivos de mercado, productivos y tributarios"/>
    <x v="4"/>
    <s v="Empresa Pequeña"/>
    <s v="Fomento de la producción nacional"/>
    <s v="MIPRO"/>
    <s v="SRI, MT, SERCOP, GAD PROVINCIAL"/>
    <s v="Empresa Pequeña "/>
    <n v="1"/>
    <m/>
  </r>
  <r>
    <x v="1"/>
    <s v="INDUSTRIA"/>
    <s v="Proceso"/>
    <s v="Proceso"/>
    <s v="Falta de capacitación técnica y de gestión administartiva"/>
    <s v="Capacitar"/>
    <s v="Capacitar"/>
    <s v="a productores"/>
    <s v="temas técnicos actualizados y de gestión administrativa"/>
    <x v="1"/>
    <s v="EPS"/>
    <s v="Fomento de la producción nacional"/>
    <s v="MIPRO"/>
    <s v="ACADEMIA, IEPS, SECAP, GAD MUNICIPAL"/>
    <s v="Microempresa, Empresa Pequeña, Empresa Mediana, Empresa Grande, EPS, Artesano"/>
    <n v="1"/>
    <m/>
  </r>
  <r>
    <x v="0"/>
    <s v="INDUSTRIA"/>
    <s v="Producto"/>
    <s v="Producto"/>
    <s v="CONSIENTIZAR AL CONSUMIDOR QUE EL PRODUCTO FINAL TIENE VALOR AGREGADO"/>
    <s v="Crear"/>
    <s v="Crear"/>
    <s v="productos que cumplan con certificaciones de calidad "/>
    <s v=" con el fin de ganar competitividad en el mercado local "/>
    <x v="1"/>
    <s v="Artesano"/>
    <s v="Fomento de la producción nacional"/>
    <s v="MYPIMES - Ministerio de Industrias"/>
    <s v="MYPIMES - Ministerio de Industrias"/>
    <s v="Microempresa, Empresa Pequeña, Empresa Mediana, Empresa Grande, EPS, Artesano"/>
    <n v="1"/>
    <m/>
  </r>
  <r>
    <x v="0"/>
    <s v="INDUSTRIA"/>
    <s v="Producto"/>
    <s v="Producto"/>
    <s v="COMO AFRONTA EL SECTOR ARTESANAL LA INDSUTRIALIZACION DE ARTESANIAS  PRODUCTO MAS ECONOMICO CON LA MISMA CALIDAD (OTAVALO)"/>
    <s v="Mejorar "/>
    <s v="Mejorar"/>
    <s v="La producción y calidad de productos de artesanías"/>
    <s v="mediante la acreditación de normas técnicas  y certificaciones de calidad"/>
    <x v="1"/>
    <s v="Artesano"/>
    <s v="Fomento de la producción nacional"/>
    <s v="MYPIMES - Ministerio de Industrias"/>
    <s v="MYPIMES - Ministerio de Industrias"/>
    <s v="Microempresa, Empresa Pequeña, Empresa Mediana, Empresa Grande, EPS, Artesano"/>
    <n v="1"/>
    <m/>
  </r>
  <r>
    <x v="0"/>
    <s v="INDUSTRIA"/>
    <s v="Producto"/>
    <s v="Producto"/>
    <s v="Problemas con asociatividad del sector"/>
    <s v="Articular "/>
    <s v="Articular"/>
    <s v="con las pequeñas empresas (considerando su asociación)"/>
    <s v="líneas de distribución con las empresas más grandes."/>
    <x v="8"/>
    <s v="Empresa Pequeña"/>
    <s v="Fomento de la producción nacional"/>
    <s v="Ministerio de Industrias"/>
    <m/>
    <s v="Empresa Pequeña "/>
    <n v="1"/>
    <m/>
  </r>
  <r>
    <x v="0"/>
    <s v="INDUSTRIA"/>
    <s v="Producto"/>
    <s v="Producto"/>
    <s v="PROBLEMAS CON LA TABLA DE VALORES"/>
    <s v="Regularizar "/>
    <s v="Regular"/>
    <s v="la tabla de valores para la empresas"/>
    <s v="para estabilizar los valores de los elementos recolectados"/>
    <x v="8"/>
    <s v="Empresa Pequeña"/>
    <s v="Fomento de la producción nacional"/>
    <s v="Ministerio de Industrias"/>
    <s v="SUPERINTENDENCIA DE PODER DE MERCADO"/>
    <s v="Empresa Pequeña "/>
    <n v="1"/>
    <m/>
  </r>
  <r>
    <x v="4"/>
    <s v="INDUSTRIA"/>
    <s v="PRODUCTOS "/>
    <s v="Producto"/>
    <s v="ALIMENTOS PROCESADOS"/>
    <s v="Generar"/>
    <s v="Generar"/>
    <s v=" ALTERNATIVAS PRODUCTIVAS EN LA PARROQUIA"/>
    <s v="PARA DIFERENTES PRODUCTOS DE ALIMENTOS PROCESADOS INNOVADORES,  CON MATERIAS PRIMAS DE LA PARROQUIA (ROCAFUERTE)"/>
    <x v="1"/>
    <s v="ARTESANOS Y MICRO EMPRESAS"/>
    <s v="Fomento de la producción nacional"/>
    <s v="MIPRO"/>
    <s v="ASOCIACION, ACADEMIA, GAD PARROQUIAL, GAD PROVINCIAL, GAD MUNICIPAL"/>
    <s v="Microempresa, Empresa Pequeña, Empresa Mediana, Empresa Grande, EPS, Artesano"/>
    <n v="1"/>
    <m/>
  </r>
  <r>
    <x v="4"/>
    <s v="INDUSTRIA"/>
    <s v="PRODUCTOS "/>
    <s v="Producto"/>
    <s v="CAPACITACION y ASOCIATIVIDAD"/>
    <s v="PRESENTAR "/>
    <s v="Presentar"/>
    <s v="UNA PROPUESTA AL MIPRO"/>
    <s v="PARA QUE ARTICULADO CON OTRAS INSTITUCIONES,  CAPACITE EN LA GENERACIÓN DE PRODUCTOS TEXTILES CON INNOVACIÓN (PARROQUIA ROCAFUERTE)"/>
    <x v="9"/>
    <s v="ARTESANOS"/>
    <s v="Fomento de la producción nacional"/>
    <s v="MIPRO"/>
    <s v="ACADEMIA, EPS, SEPS"/>
    <s v="Microempresa, Empresa Pequeña, Empresa Mediana, Empresa Grande, EPS, Artesano"/>
    <n v="1"/>
    <m/>
  </r>
  <r>
    <x v="2"/>
    <s v="INDUSTRIA"/>
    <s v="Producto"/>
    <s v="Producto"/>
    <s v="No existe cumplimiento y conocimiento de normativa y reglamentación en las empresas productoras y comercios"/>
    <s v="Capacitar"/>
    <s v="Capacitar"/>
    <s v="a comerciantes y productores"/>
    <s v="sobre requisitos y procesos para formalización y cumplimiento de normativa y reglamentos, para la adecuada aplicación"/>
    <x v="10"/>
    <s v="Microempresa, Empresa Pequeña, Empresa Mediana, EPS, Artesano"/>
    <s v="Fomento de la producción nacional"/>
    <s v="MIPRO"/>
    <s v="SRI, ACADEMIA, IESS, MT, ARCSA"/>
    <s v="Microempresa, Empresa Pequeña, Empresa Mediana, Empresa Grande, EPS, Artesano"/>
    <n v="1"/>
    <m/>
  </r>
  <r>
    <x v="0"/>
    <s v="INDUSTRIA"/>
    <s v="Mercado"/>
    <s v="Mercado"/>
    <s v="Poco fomento al mercado nacional "/>
    <s v="Producir "/>
    <s v="Producir "/>
    <s v="automotores con calidad certificada"/>
    <s v="para así ser competitivos en el mercado local y nacional"/>
    <x v="11"/>
    <s v="Empresa Mediana"/>
    <s v="Fomento de la producción nacional"/>
    <s v="MYPIMES - Ministerio de Industrias"/>
    <s v="MYPIMES - Ministerio de Industrias"/>
    <s v="Empresa Mediana"/>
    <n v="1"/>
    <m/>
  </r>
  <r>
    <x v="0"/>
    <s v="INDUSTRIA"/>
    <s v="Mercado"/>
    <s v="Mercado"/>
    <s v="CRISIS ECONOMICA / FALTA DE CREDITOS                                           (COTACACHI)"/>
    <s v="Controlar y Regularizar"/>
    <s v="Controlar"/>
    <s v="los precios de los productos"/>
    <s v="para mejorando la calidad (protegiendo a la producción local)"/>
    <x v="12"/>
    <s v="Empresa Mediana"/>
    <s v="Fomento de la producción nacional"/>
    <s v="Ministerio de Industrias"/>
    <s v=" SUPERINTENDENCIA DE PODER DE MERCADO"/>
    <s v="Empresa Mediana"/>
    <n v="1"/>
    <m/>
  </r>
  <r>
    <x v="2"/>
    <s v="INDUSTRIA"/>
    <s v="Mercado"/>
    <s v="Mercado"/>
    <s v="Competencia desleal de comercializadores con producto de contrabando y/o informal"/>
    <s v="DIFUNDIR"/>
    <s v="Difundir"/>
    <s v="a comerciantes y productores"/>
    <s v="sobre los beneficios de acceder a la formalidad"/>
    <x v="1"/>
    <s v="Microempresa, Empresa Pequeña, EPS, Artesano"/>
    <s v="Fomento de la producción nacional"/>
    <s v="MIPRO"/>
    <s v="SRI, ACADEMIA, IESS, MT, ARCSA, GAD´s"/>
    <s v="Microempresa, Empresa Pequeña, Empresa Mediana, Empresa Grande, EPS, Artesano"/>
    <n v="1"/>
    <m/>
  </r>
  <r>
    <x v="3"/>
    <s v="INDUSTRIA"/>
    <s v="Mercado"/>
    <s v="Mercado"/>
    <s v="No existe un catálogo o marca que diferencie los productos locales"/>
    <s v="Crear"/>
    <s v="Crear"/>
    <s v="una marca local"/>
    <s v="para promoción y comercialización de productos"/>
    <x v="3"/>
    <s v="Microempresa, Empresa Pequeña, EPS, Artesano"/>
    <s v="Fomento de la producción nacional"/>
    <s v="MIPRO"/>
    <s v="Sector Industrial"/>
    <s v="Microempresa, Empresa Pequeña, Empresa Mediana, Empresa Grande, EPS, Artesano"/>
    <n v="1"/>
    <m/>
  </r>
  <r>
    <x v="1"/>
    <s v="INDUSTRIA"/>
    <s v="Mercado"/>
    <s v="Mercado"/>
    <s v="Dificultad para que productores accedan directamente al mercado, los intermediarios encarecen el producto"/>
    <s v="Identificar "/>
    <s v="Identificar"/>
    <s v="aliados de distribución y comercialización"/>
    <s v="que permitan generar sinergias con productores para acceder al mercado de consumidores"/>
    <x v="3"/>
    <s v="EPS"/>
    <s v="Fomento de la producción nacional"/>
    <s v="MIPRO"/>
    <s v="IEPS, SCPM, GAD PROVINCIAL, ACADEMIA"/>
    <s v="Microempresa, Empresa Pequeña, Empresa Mediana, Empresa Grande, EPS, Artesano"/>
    <n v="1"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308">
  <r>
    <x v="0"/>
    <x v="0"/>
    <x v="0"/>
    <x v="0"/>
    <x v="0"/>
    <s v="Incentivar"/>
    <x v="0"/>
    <x v="0"/>
    <x v="0"/>
    <s v="Desarrollo del proyecto"/>
    <s v="Microempresa"/>
    <s v="Fortalecimiento del sector exportador"/>
    <s v="MAG"/>
    <s v="INIAP, UPEC, Empresas Privadas"/>
    <s v="Microempresa, Empresa Pequeña, Empresa Mediana, Empresa Grande, EPS, Artesano"/>
    <x v="0"/>
    <m/>
    <m/>
  </r>
  <r>
    <x v="0"/>
    <x v="0"/>
    <x v="1"/>
    <x v="1"/>
    <x v="1"/>
    <s v="Fomentar"/>
    <x v="1"/>
    <x v="1"/>
    <x v="1"/>
    <s v="Asistencia técnica"/>
    <s v="Artesano"/>
    <s v="Fomento de la producción nacional"/>
    <s v="MIPRO"/>
    <s v="SUPERINTEDENCIA DEL CONTROL DE MERCADOS"/>
    <s v="Microempresa, Empresa Pequeña, Empresa Mediana, Empresa Grande, EPS, Artesano"/>
    <x v="1"/>
    <m/>
    <m/>
  </r>
  <r>
    <x v="0"/>
    <x v="0"/>
    <x v="0"/>
    <x v="0"/>
    <x v="2"/>
    <s v="Crear"/>
    <x v="2"/>
    <x v="2"/>
    <x v="2"/>
    <s v="Desarrollo del proyecto"/>
    <s v="Microempresa"/>
    <s v="Fomento de la producción nacional"/>
    <s v="MIPRO"/>
    <s v="MAG, UPEC"/>
    <s v="Microempresa, Empresa Pequeña, Empresa Mediana, Empresa Grande, EPS, Artesano"/>
    <x v="1"/>
    <m/>
    <m/>
  </r>
  <r>
    <x v="0"/>
    <x v="0"/>
    <x v="1"/>
    <x v="1"/>
    <x v="3"/>
    <s v="Establecer "/>
    <x v="3"/>
    <x v="3"/>
    <x v="3"/>
    <s v="Asistencia técnica"/>
    <s v="Empresa Pequeña"/>
    <s v="Simplificación de trámites"/>
    <s v="SUPERINTENDENCIA DE COMPANIAS"/>
    <s v="MIPRO"/>
    <s v="Empresa Pequeña "/>
    <x v="0"/>
    <n v="1"/>
    <m/>
  </r>
  <r>
    <x v="0"/>
    <x v="0"/>
    <x v="2"/>
    <x v="2"/>
    <x v="4"/>
    <s v="Crear"/>
    <x v="2"/>
    <x v="4"/>
    <x v="4"/>
    <s v="Personal adecuado"/>
    <s v="Microempresa"/>
    <s v="Fortalecimiento del sector exportador"/>
    <s v="MAG"/>
    <s v="INIAP, UPEC, MIPRO"/>
    <s v="Microempresa, Empresa Pequeña, Empresa Mediana, Empresa Grande, EPS, Artesano"/>
    <x v="0"/>
    <n v="1"/>
    <m/>
  </r>
  <r>
    <x v="0"/>
    <x v="0"/>
    <x v="0"/>
    <x v="0"/>
    <x v="5"/>
    <s v="Establecer"/>
    <x v="3"/>
    <x v="5"/>
    <x v="5"/>
    <s v="Acuerdo"/>
    <s v="Microempresa"/>
    <s v="Impulso a las alianzas público privadas"/>
    <s v="GADS PARROQUIALES"/>
    <s v="UPEC, MIPRO, MICROEMPRESAS"/>
    <s v="Microempresa, Empresa Pequeña, Empresa Mediana, Empresa Grande, EPS, Artesano"/>
    <x v="0"/>
    <n v="1"/>
    <m/>
  </r>
  <r>
    <x v="0"/>
    <x v="1"/>
    <x v="1"/>
    <x v="1"/>
    <x v="6"/>
    <s v="Articular"/>
    <x v="4"/>
    <x v="6"/>
    <x v="6"/>
    <s v="Desarrollo del proyecto"/>
    <s v="Empresa Pequeña"/>
    <s v="Inversión en iniciativas productivas nacionales"/>
    <s v="Academia "/>
    <s v="Ministerio de Turismo"/>
    <s v="Empresa Pequeña "/>
    <x v="0"/>
    <m/>
    <m/>
  </r>
  <r>
    <x v="0"/>
    <x v="1"/>
    <x v="3"/>
    <x v="1"/>
    <x v="7"/>
    <s v="Crear"/>
    <x v="2"/>
    <x v="7"/>
    <x v="7"/>
    <s v="Tecnología"/>
    <s v="Microempresa"/>
    <s v="Impulso a las alianzas público privadas"/>
    <s v="Academia "/>
    <s v="Ministerio de Turismo"/>
    <s v="Microempresa, Empresa Pequeña, Empresa Mediana, Empresa Grande, EPS, Artesano"/>
    <x v="0"/>
    <m/>
    <m/>
  </r>
  <r>
    <x v="0"/>
    <x v="2"/>
    <x v="1"/>
    <x v="1"/>
    <x v="8"/>
    <s v="Reactivar"/>
    <x v="5"/>
    <x v="8"/>
    <x v="8"/>
    <s v="Convenios"/>
    <s v="Comité Cívico para la Reactivación Económica del Carchi"/>
    <s v="Impulso a las alianzas público privadas"/>
    <s v="Aviacion Civil/ Gobernación "/>
    <s v="Gobierno provincial"/>
    <s v="Comité Cívico"/>
    <x v="0"/>
    <m/>
    <m/>
  </r>
  <r>
    <x v="0"/>
    <x v="2"/>
    <x v="1"/>
    <x v="1"/>
    <x v="9"/>
    <s v="Establecer"/>
    <x v="3"/>
    <x v="9"/>
    <x v="9"/>
    <s v="Financiamiento"/>
    <s v="Comité Cívico para la Reactivación Económica del Carchi"/>
    <s v="Generación de empleo"/>
    <s v="Gobernación/ MTOP/ Camara de Comercio"/>
    <s v="Gobierno provincial"/>
    <s v="Comité Cívico"/>
    <x v="0"/>
    <m/>
    <m/>
  </r>
  <r>
    <x v="0"/>
    <x v="3"/>
    <x v="2"/>
    <x v="2"/>
    <x v="10"/>
    <s v="Reactivar"/>
    <x v="5"/>
    <x v="10"/>
    <x v="10"/>
    <s v="Ley"/>
    <s v="Empresa Grande"/>
    <s v="Impulso a las alianzas público privadas"/>
    <s v="SRI"/>
    <m/>
    <s v="Empresa Grande"/>
    <x v="0"/>
    <m/>
    <m/>
  </r>
  <r>
    <x v="0"/>
    <x v="3"/>
    <x v="1"/>
    <x v="1"/>
    <x v="11"/>
    <s v="Regular"/>
    <x v="6"/>
    <x v="11"/>
    <x v="11"/>
    <s v="Reglamento"/>
    <s v="EPS"/>
    <s v="Fomento de la producción nacional"/>
    <s v="Ministerio del Trabajo, Intendencia de Policia, Ministerios de Relaciones Labores, Migración."/>
    <s v="Gonierno Central, Asamblea Nacional"/>
    <s v="Microempresa, Empresa Pequeña, Empresa Mediana, Empresa Grande, EPS, Artesano"/>
    <x v="0"/>
    <m/>
    <m/>
  </r>
  <r>
    <x v="0"/>
    <x v="3"/>
    <x v="0"/>
    <x v="0"/>
    <x v="12"/>
    <s v="Comprar"/>
    <x v="7"/>
    <x v="12"/>
    <x v="12"/>
    <s v="Tratado comercial"/>
    <s v="EPS"/>
    <s v="Fomento de la producción nacional"/>
    <s v="Ministerio de Educaicón , Ministerio de Inclusión Económica y Social."/>
    <s v="MAG, AGROCALIDAD ARCASA, MIRPO"/>
    <s v="Microempresa, Empresa Pequeña, Empresa Mediana, Empresa Grande, EPS, Artesano"/>
    <x v="0"/>
    <m/>
    <m/>
  </r>
  <r>
    <x v="0"/>
    <x v="3"/>
    <x v="4"/>
    <x v="3"/>
    <x v="13"/>
    <s v="Implementar"/>
    <x v="8"/>
    <x v="13"/>
    <x v="13"/>
    <s v="Infraestructura"/>
    <s v="EPS"/>
    <s v="Fomento de la producción nacional"/>
    <s v="MAG Ministerio de Agricultura y Ganaderia."/>
    <m/>
    <s v="Microempresa, Empresa Pequeña, Empresa Mediana, Empresa Grande, EPS, Artesano"/>
    <x v="0"/>
    <m/>
    <m/>
  </r>
  <r>
    <x v="0"/>
    <x v="3"/>
    <x v="4"/>
    <x v="3"/>
    <x v="14"/>
    <s v="Identificar"/>
    <x v="9"/>
    <x v="14"/>
    <x v="14"/>
    <s v="Desarrollo del proyecto"/>
    <s v="EPS"/>
    <s v="Fortalecimiento del sector exportador"/>
    <s v="ProEcuador, Comercio Exterior, Prefectura de la Provincia del Carchi, Universidad Politécnica Estatal del Carchi."/>
    <s v="MAG_x000d_ACADEMIA_x000d_PRO ECUADOR"/>
    <s v="Microempresa, Empresa Pequeña, Empresa Mediana, Empresa Grande, EPS, Artesano"/>
    <x v="0"/>
    <m/>
    <m/>
  </r>
  <r>
    <x v="0"/>
    <x v="3"/>
    <x v="0"/>
    <x v="0"/>
    <x v="15"/>
    <s v="Establecer"/>
    <x v="3"/>
    <x v="5"/>
    <x v="5"/>
    <s v="Acuerdo"/>
    <s v="EPS"/>
    <s v="Fomento de la producción nacional"/>
    <s v="MIPRO, Prefectura de la Provincia del Carchi, Academía (Universidad Politécnica Estatal del Carchi.)"/>
    <s v="pro Ecuador Comerdio Exterior "/>
    <s v="Microempresa, Empresa Pequeña, Empresa Mediana, Empresa Grande, EPS, Artesano"/>
    <x v="1"/>
    <m/>
    <m/>
  </r>
  <r>
    <x v="0"/>
    <x v="4"/>
    <x v="1"/>
    <x v="1"/>
    <x v="16"/>
    <s v="REALIZAR"/>
    <x v="10"/>
    <x v="15"/>
    <x v="15"/>
    <s v="ASISTENCIA TECNICA"/>
    <s v="ARTESANO, MIPYMES, EPS"/>
    <s v="Cumplimiento de la transparencia fiscal"/>
    <s v="SERCOP"/>
    <s v="MIPRO"/>
    <s v="Microempresa, Empresa Pequeña, Empresa Mediana, Empresa Grande, EPS, Artesano"/>
    <x v="0"/>
    <n v="1"/>
    <m/>
  </r>
  <r>
    <x v="0"/>
    <x v="4"/>
    <x v="1"/>
    <x v="1"/>
    <x v="17"/>
    <s v="GESTIONAR"/>
    <x v="11"/>
    <x v="16"/>
    <x v="16"/>
    <s v="TRATADO COMERCIAL, ASISTENCIA TÉCNICA, INSUMOS, LEYES Y REGLAMENTOS."/>
    <s v="ARTESANAL, MIPYMES, EPS"/>
    <s v="Fomento de la producción nacional"/>
    <s v="COMERCIO EXTERIOR, ADUANA"/>
    <s v="MIPRO, PROECUADOR"/>
    <s v="Microempresa, Empresa Pequeña, Empresa Mediana, Empresa Grande, EPS, Artesano"/>
    <x v="0"/>
    <n v="1"/>
    <m/>
  </r>
  <r>
    <x v="1"/>
    <x v="5"/>
    <x v="5"/>
    <x v="4"/>
    <x v="18"/>
    <s v="Socializar "/>
    <x v="12"/>
    <x v="17"/>
    <x v="17"/>
    <s v="Acuerdo"/>
    <s v="Empresa Pequeña"/>
    <s v="Fomento de la producción nacional"/>
    <s v="MINISTERIO DE ACUACULTURA "/>
    <s v="CAMARA DE PRODUCTORES DE EL ORO, CAMARA NACIONAL DE ACUACULTURA"/>
    <s v="Empresa Pequeña "/>
    <x v="0"/>
    <m/>
    <m/>
  </r>
  <r>
    <x v="1"/>
    <x v="5"/>
    <x v="5"/>
    <x v="4"/>
    <x v="18"/>
    <s v="Regular y controlar"/>
    <x v="6"/>
    <x v="18"/>
    <x v="18"/>
    <s v="Intervención zonal"/>
    <s v="Empresa Mediana"/>
    <s v="Fortalecimiento del sector exportador"/>
    <s v="MINISTERIO DE ACUACULTURA "/>
    <s v="Instituto Nacional de Pesca"/>
    <s v="Empresa Mediana"/>
    <x v="0"/>
    <m/>
    <m/>
  </r>
  <r>
    <x v="1"/>
    <x v="5"/>
    <x v="1"/>
    <x v="1"/>
    <x v="18"/>
    <s v="Generar"/>
    <x v="13"/>
    <x v="19"/>
    <x v="19"/>
    <s v="Tecnología"/>
    <s v="Empresa Pequeña"/>
    <s v="Fomento de la producción nacional"/>
    <s v="Instituto Nacional de Pesca"/>
    <s v="UTMACH - Universidad Técnica de Machala"/>
    <s v="Empresa Pequeña "/>
    <x v="0"/>
    <m/>
    <m/>
  </r>
  <r>
    <x v="1"/>
    <x v="5"/>
    <x v="1"/>
    <x v="1"/>
    <x v="18"/>
    <s v="Socializar "/>
    <x v="12"/>
    <x v="20"/>
    <x v="20"/>
    <s v="Tecnología"/>
    <s v="Empresa Pequeña"/>
    <s v="Fomento de la producción nacional"/>
    <s v="Instituto Nacional de Pesca"/>
    <s v="UTMACH - Universidad Técnica de Machala"/>
    <s v="Empresa Pequeña "/>
    <x v="0"/>
    <m/>
    <m/>
  </r>
  <r>
    <x v="1"/>
    <x v="5"/>
    <x v="2"/>
    <x v="2"/>
    <x v="19"/>
    <s v="Socializar y mejorar "/>
    <x v="12"/>
    <x v="21"/>
    <x v="21"/>
    <s v="Insumos"/>
    <s v="Empresa Mediana"/>
    <s v="Cumplimiento de la transparencia fiscal"/>
    <s v="ARCH"/>
    <s v="MINISTERIO DE ACUACULTURA "/>
    <s v="Empresa Mediana"/>
    <x v="0"/>
    <m/>
    <m/>
  </r>
  <r>
    <x v="1"/>
    <x v="5"/>
    <x v="1"/>
    <x v="1"/>
    <x v="19"/>
    <s v="Invertir "/>
    <x v="14"/>
    <x v="22"/>
    <x v="22"/>
    <s v="Ejecución del proyecto"/>
    <s v="Empresa Pequeña"/>
    <s v="Fortalecimiento del sector exportador"/>
    <s v="MINISTERIO DE ENERGIA"/>
    <s v="ACUACULTURA"/>
    <s v="Empresa Pequeña "/>
    <x v="0"/>
    <m/>
    <m/>
  </r>
  <r>
    <x v="1"/>
    <x v="5"/>
    <x v="5"/>
    <x v="4"/>
    <x v="20"/>
    <s v="Articular"/>
    <x v="4"/>
    <x v="23"/>
    <x v="23"/>
    <s v="Convenios "/>
    <s v="EPS"/>
    <s v="Seguridad, regulación y control en la producción"/>
    <s v="MINISTERIO DEL INTERIOR"/>
    <s v="MINISTERIO COORDINADOR DE SEGURIDAD"/>
    <s v="Microempresa, Empresa Pequeña, Empresa Mediana, Empresa Grande, EPS, Artesano"/>
    <x v="0"/>
    <m/>
    <m/>
  </r>
  <r>
    <x v="1"/>
    <x v="5"/>
    <x v="1"/>
    <x v="1"/>
    <x v="21"/>
    <s v="Dotar"/>
    <x v="15"/>
    <x v="24"/>
    <x v="24"/>
    <s v="Acuerdo"/>
    <s v="EPS"/>
    <s v="Seguridad, regulación y control en la producción"/>
    <s v="MINISTERIO COORDINADOR DE SEGURIDAD"/>
    <s v="MINISTERIO DEL INTERIOR"/>
    <s v="Microempresa, Empresa Pequeña, Empresa Mediana, Empresa Grande, EPS, Artesano"/>
    <x v="0"/>
    <m/>
    <m/>
  </r>
  <r>
    <x v="1"/>
    <x v="5"/>
    <x v="4"/>
    <x v="3"/>
    <x v="21"/>
    <s v="Controlar "/>
    <x v="16"/>
    <x v="25"/>
    <x v="25"/>
    <s v="Intervención zonal"/>
    <s v="EPS"/>
    <s v="Seguridad, regulación y control en la producción"/>
    <s v="MINISTERIO COORDINADOR DE SEGURIDAD"/>
    <s v="MINISTERIO DEL INTERIOR"/>
    <s v="Microempresa, Empresa Pequeña, Empresa Mediana, Empresa Grande, EPS, Artesano"/>
    <x v="0"/>
    <m/>
    <m/>
  </r>
  <r>
    <x v="1"/>
    <x v="5"/>
    <x v="1"/>
    <x v="1"/>
    <x v="22"/>
    <s v="Implementar"/>
    <x v="8"/>
    <x v="26"/>
    <x v="26"/>
    <s v="Desarrollo del proyecto"/>
    <s v="EPS"/>
    <s v="Fomento de la producción nacional"/>
    <s v="MINISTERIO DE INDUSTRIAS Y PRODUCTIVIDAD"/>
    <s v="UOPPAO"/>
    <s v="Microempresa, Empresa Pequeña, Empresa Mediana, Empresa Grande, EPS, Artesano"/>
    <x v="0"/>
    <m/>
    <m/>
  </r>
  <r>
    <x v="1"/>
    <x v="0"/>
    <x v="5"/>
    <x v="4"/>
    <x v="23"/>
    <s v="Desarrollar"/>
    <x v="17"/>
    <x v="27"/>
    <x v="27"/>
    <s v="Tecnología"/>
    <s v="Empresa Pequeña"/>
    <s v="Simplificación de trámites"/>
    <s v="Instituciones públicas"/>
    <s v="Artesanos, emprendedores"/>
    <s v="Empresa Pequeña "/>
    <x v="0"/>
    <m/>
    <m/>
  </r>
  <r>
    <x v="1"/>
    <x v="0"/>
    <x v="1"/>
    <x v="1"/>
    <x v="24"/>
    <s v="Generar"/>
    <x v="13"/>
    <x v="28"/>
    <x v="28"/>
    <s v="Tecnología"/>
    <s v="Artesano"/>
    <s v="Fomento de la producción nacional"/>
    <s v="UTMACH,MAG, MIPRO,GADPEO"/>
    <s v="Artesanos, emprendedores"/>
    <s v="Microempresa, Empresa Pequeña, Empresa Mediana, Empresa Grande, EPS, Artesano"/>
    <x v="1"/>
    <m/>
    <m/>
  </r>
  <r>
    <x v="1"/>
    <x v="0"/>
    <x v="0"/>
    <x v="0"/>
    <x v="25"/>
    <s v="Controlar"/>
    <x v="16"/>
    <x v="29"/>
    <x v="29"/>
    <s v="Precios"/>
    <s v="Artesano"/>
    <s v="Seguridad, regulación y control en la producción"/>
    <s v="Superintendecia de poder y control de mercado, instituciones según competencias. "/>
    <s v="Artesanos, emprendedores"/>
    <s v="Microempresa, Empresa Pequeña, Empresa Mediana, Empresa Grande, EPS, Artesano"/>
    <x v="0"/>
    <m/>
    <m/>
  </r>
  <r>
    <x v="1"/>
    <x v="0"/>
    <x v="2"/>
    <x v="2"/>
    <x v="26"/>
    <s v="Crear, Establecer "/>
    <x v="2"/>
    <x v="30"/>
    <x v="30"/>
    <s v="Financiamiento"/>
    <s v="Artesano"/>
    <s v="Crédito y financiamiento productivo"/>
    <s v="Ban ecuador , banca privada"/>
    <s v="Artesanos, emprendedores"/>
    <s v="Microempresa, Empresa Pequeña, Empresa Mediana, Empresa Grande, EPS, Artesano"/>
    <x v="0"/>
    <m/>
    <m/>
  </r>
  <r>
    <x v="1"/>
    <x v="3"/>
    <x v="4"/>
    <x v="3"/>
    <x v="27"/>
    <s v="ACCEDER"/>
    <x v="18"/>
    <x v="31"/>
    <x v="31"/>
    <s v="Financiamiento"/>
    <s v="Empresa Pequeña"/>
    <s v="Crédito y financiamiento productivo"/>
    <s v="CFN, BANCA PRIVADA, FUNDACIONES EN EL EXTERIOR, CREACIÓN DEL BANCO POPULAR"/>
    <m/>
    <s v="Empresa Pequeña "/>
    <x v="0"/>
    <m/>
    <m/>
  </r>
  <r>
    <x v="1"/>
    <x v="3"/>
    <x v="1"/>
    <x v="1"/>
    <x v="28"/>
    <s v="REALIZAR"/>
    <x v="10"/>
    <x v="32"/>
    <x v="32"/>
    <s v="Ejecución del proyecto"/>
    <s v="Empresa Pequeña"/>
    <s v="Simplificación de trámites"/>
    <s v="MIPRO "/>
    <s v="INSTITUCIONES PÚBLICAS Y PRIVADAS"/>
    <s v="Empresa Pequeña "/>
    <x v="1"/>
    <m/>
    <m/>
  </r>
  <r>
    <x v="1"/>
    <x v="3"/>
    <x v="0"/>
    <x v="0"/>
    <x v="29"/>
    <s v="CAPACITAR"/>
    <x v="19"/>
    <x v="33"/>
    <x v="33"/>
    <s v="Asistencia técnica"/>
    <s v="Artesano"/>
    <s v="Impulso al cambio de la matriz productiva"/>
    <s v="OFICINAS COMERCIALES PROECUADOR"/>
    <s v="MIPRO, ACADEMIA, CAMARA DE COMERCIO, GOBIERNO LOCAL"/>
    <s v="Microempresa, Empresa Pequeña, Empresa Mediana, Empresa Grande, EPS, Artesano"/>
    <x v="0"/>
    <n v="1"/>
    <m/>
  </r>
  <r>
    <x v="1"/>
    <x v="3"/>
    <x v="2"/>
    <x v="2"/>
    <x v="29"/>
    <s v="CAPACITAR "/>
    <x v="19"/>
    <x v="34"/>
    <x v="33"/>
    <s v="Acuerdo"/>
    <s v="Artesano"/>
    <s v="Impulso al cambio de la matriz productiva"/>
    <s v="OFICINAS COMERCIALES PROECUADOR"/>
    <s v="MIPRO, ACADEMIA, CAMARA DE COMERCIO, GOBIERNO LOCAL"/>
    <s v="Microempresa, Empresa Pequeña, Empresa Mediana, Empresa Grande, EPS, Artesano"/>
    <x v="0"/>
    <n v="1"/>
    <m/>
  </r>
  <r>
    <x v="1"/>
    <x v="4"/>
    <x v="2"/>
    <x v="2"/>
    <x v="30"/>
    <s v="Disminuir "/>
    <x v="20"/>
    <x v="35"/>
    <x v="34"/>
    <s v="Política pública"/>
    <s v="Empresa Pequeña"/>
    <s v="Crédito y financiamiento productivo"/>
    <s v="CFN"/>
    <s v="Sector Industrial"/>
    <s v="Empresa Pequeña "/>
    <x v="0"/>
    <m/>
    <m/>
  </r>
  <r>
    <x v="1"/>
    <x v="4"/>
    <x v="2"/>
    <x v="2"/>
    <x v="31"/>
    <s v="Estandarizar"/>
    <x v="21"/>
    <x v="36"/>
    <x v="35"/>
    <s v="Política pública"/>
    <s v="Empresa Pequeña"/>
    <s v="Simplificación de trámites"/>
    <s v="MAE, ARCOM, ARCSA, GAD"/>
    <s v="Sector Industrial"/>
    <s v="Empresa Pequeña "/>
    <x v="0"/>
    <m/>
    <m/>
  </r>
  <r>
    <x v="1"/>
    <x v="4"/>
    <x v="2"/>
    <x v="2"/>
    <x v="31"/>
    <s v="Especializar"/>
    <x v="22"/>
    <x v="37"/>
    <x v="36"/>
    <s v="Política pública"/>
    <s v="Empresa Pequeña"/>
    <s v="Simplificación de trámites"/>
    <s v="MAE, ARCOM, ARCSA, GAD"/>
    <s v="Sector Industrial"/>
    <s v="Empresa Pequeña "/>
    <x v="0"/>
    <m/>
    <m/>
  </r>
  <r>
    <x v="1"/>
    <x v="4"/>
    <x v="2"/>
    <x v="2"/>
    <x v="31"/>
    <s v="Optimizar "/>
    <x v="23"/>
    <x v="36"/>
    <x v="37"/>
    <s v="Política pública"/>
    <s v="Empresa Pequeña"/>
    <s v="Simplificación de trámites"/>
    <s v="MAE, ARCOM, ARCSA, GAD"/>
    <s v="Sector Industrial"/>
    <s v="Empresa Pequeña "/>
    <x v="0"/>
    <m/>
    <m/>
  </r>
  <r>
    <x v="1"/>
    <x v="4"/>
    <x v="2"/>
    <x v="2"/>
    <x v="31"/>
    <s v="Ofrecer"/>
    <x v="24"/>
    <x v="38"/>
    <x v="38"/>
    <s v="Política pública"/>
    <s v="Empresa Pequeña"/>
    <s v="Simplificación de trámites"/>
    <s v="MAE, ARCOM, ARCSA, GAD"/>
    <s v="Sector Industrial"/>
    <s v="Empresa Pequeña "/>
    <x v="0"/>
    <m/>
    <m/>
  </r>
  <r>
    <x v="1"/>
    <x v="4"/>
    <x v="2"/>
    <x v="2"/>
    <x v="32"/>
    <s v="Articular, Cooperar"/>
    <x v="4"/>
    <x v="39"/>
    <x v="39"/>
    <s v="Convenios "/>
    <s v="Empresa Pequeña"/>
    <s v="Impulso a las alianzas público privadas"/>
    <s v="UTMACH, INDUSTRIAL"/>
    <s v="Sector Industrial"/>
    <s v="Empresa Pequeña "/>
    <x v="0"/>
    <m/>
    <m/>
  </r>
  <r>
    <x v="1"/>
    <x v="4"/>
    <x v="4"/>
    <x v="3"/>
    <x v="33"/>
    <s v="Implementar "/>
    <x v="8"/>
    <x v="40"/>
    <x v="40"/>
    <s v="Desarrollo del proyecto"/>
    <s v="Empresa Pequeña"/>
    <s v="Generación de empleo"/>
    <s v="INEN, ARCSA"/>
    <s v="Sector Industrial"/>
    <s v="Empresa Pequeña "/>
    <x v="0"/>
    <m/>
    <m/>
  </r>
  <r>
    <x v="1"/>
    <x v="2"/>
    <x v="2"/>
    <x v="2"/>
    <x v="34"/>
    <s v="Gestionar "/>
    <x v="11"/>
    <x v="41"/>
    <x v="41"/>
    <s v="Desarrollo del proyecto"/>
    <s v="Empresa Grande  "/>
    <s v="Impulso a las alianzas público privadas"/>
    <s v="Gobernación "/>
    <s v="MTOP, GAD PRONVICIAL, CAMARAS DE PRODUCCION "/>
    <s v="Empresa Grande"/>
    <x v="0"/>
    <m/>
    <m/>
  </r>
  <r>
    <x v="1"/>
    <x v="2"/>
    <x v="1"/>
    <x v="1"/>
    <x v="34"/>
    <s v="Articular"/>
    <x v="4"/>
    <x v="42"/>
    <x v="42"/>
    <s v="Desarrollo del proyecto"/>
    <s v="Empresa Grande  "/>
    <s v="Impulso a las alianzas público privadas"/>
    <s v="Gobernación "/>
    <s v="MTOP, GAD PRONVICIAL, CAMARAS DE PRODUCCION "/>
    <s v="Empresa Grande"/>
    <x v="0"/>
    <m/>
    <m/>
  </r>
  <r>
    <x v="1"/>
    <x v="2"/>
    <x v="1"/>
    <x v="1"/>
    <x v="34"/>
    <s v="Generar"/>
    <x v="13"/>
    <x v="43"/>
    <x v="43"/>
    <s v="Desarrollo del proyecto"/>
    <s v="Empresa Grande  "/>
    <s v="Impulso a las alianzas público privadas"/>
    <s v="Gobernación "/>
    <s v="MTOP, GAD PRONVICIAL, CAMARAS DE PRODUCCION "/>
    <s v="Empresa Grande"/>
    <x v="0"/>
    <m/>
    <m/>
  </r>
  <r>
    <x v="1"/>
    <x v="2"/>
    <x v="4"/>
    <x v="3"/>
    <x v="35"/>
    <s v="Proponer "/>
    <x v="25"/>
    <x v="44"/>
    <x v="44"/>
    <s v="Ejecución del proyecto"/>
    <s v="Empresa Grande  "/>
    <s v="Fortalecimiento del sector exportador"/>
    <s v="MIPRO"/>
    <s v="Gobernacion GAD de Santa Rosa"/>
    <s v="Empresa Grande"/>
    <x v="1"/>
    <m/>
    <m/>
  </r>
  <r>
    <x v="1"/>
    <x v="2"/>
    <x v="0"/>
    <x v="0"/>
    <x v="36"/>
    <s v="Revisar"/>
    <x v="26"/>
    <x v="45"/>
    <x v="45"/>
    <s v="Convenio de revision "/>
    <s v="Empresa Grande  "/>
    <s v="Cumplimiento de la transparencia fiscal"/>
    <s v="MTOP"/>
    <s v="CONTRALORIA, MIPRO , GADs y Sector Productivo "/>
    <s v="Empresa Grande"/>
    <x v="0"/>
    <n v="1"/>
    <m/>
  </r>
  <r>
    <x v="1"/>
    <x v="1"/>
    <x v="0"/>
    <x v="0"/>
    <x v="37"/>
    <s v="Realizar "/>
    <x v="10"/>
    <x v="46"/>
    <x v="46"/>
    <s v="Asistencia técnica"/>
    <s v="Empresa Pequeña"/>
    <s v="Promoción del consumo responsable"/>
    <s v="GAD, Academia, Operadores turísticos, inversionistas, cámara de turismo, MINTUR, Prefectura"/>
    <s v="GAD, Academia, Operadores turísticos, inversionistas, cámara de turismo, MINTUR, Prefectura"/>
    <s v="Empresa Pequeña "/>
    <x v="0"/>
    <m/>
    <m/>
  </r>
  <r>
    <x v="1"/>
    <x v="1"/>
    <x v="0"/>
    <x v="0"/>
    <x v="37"/>
    <s v="Realizar "/>
    <x v="10"/>
    <x v="47"/>
    <x v="47"/>
    <s v="Asistencia técnica"/>
    <s v="Empresa Pequeña"/>
    <s v="Fomento de la producción nacional"/>
    <s v="GAD, Academia, Operadores turísticos, inversionistas, cámara de turismo, MINTUR, Prefectura"/>
    <s v="GAD, Academia, Operadores turísticos, inversionistas, cámara de turismo, MINTUR, Prefectura"/>
    <s v="Empresa Pequeña "/>
    <x v="0"/>
    <m/>
    <m/>
  </r>
  <r>
    <x v="1"/>
    <x v="1"/>
    <x v="2"/>
    <x v="2"/>
    <x v="38"/>
    <s v="Aplicar"/>
    <x v="27"/>
    <x v="48"/>
    <x v="48"/>
    <s v="Ordenanzas "/>
    <s v="Empresa Pequeña"/>
    <s v="Atracción de la inversión extranjera directa"/>
    <s v="Ministerio del Ambiente, GAD"/>
    <s v="MINTUR"/>
    <s v="Empresa Pequeña "/>
    <x v="0"/>
    <m/>
    <m/>
  </r>
  <r>
    <x v="1"/>
    <x v="1"/>
    <x v="2"/>
    <x v="2"/>
    <x v="39"/>
    <s v="Crear"/>
    <x v="2"/>
    <x v="49"/>
    <x v="49"/>
    <s v="Big data"/>
    <s v="Empresa Pequeña"/>
    <s v="Impulso al cambio de la matriz productiva"/>
    <s v="MINTUR, GAD, Academia"/>
    <s v="MINTUR, GAD, Academia"/>
    <s v="Empresa Pequeña "/>
    <x v="0"/>
    <m/>
    <m/>
  </r>
  <r>
    <x v="1"/>
    <x v="1"/>
    <x v="2"/>
    <x v="2"/>
    <x v="40"/>
    <s v="Generar"/>
    <x v="13"/>
    <x v="50"/>
    <x v="50"/>
    <s v="Asistencia técnica"/>
    <s v="Empresa Pequeña"/>
    <s v="Generación de empleo"/>
    <s v="GAD, Academia, MINTUR, Cámara de Turismo"/>
    <s v="Comunidad"/>
    <s v="Empresa Pequeña "/>
    <x v="0"/>
    <m/>
    <m/>
  </r>
  <r>
    <x v="1"/>
    <x v="1"/>
    <x v="4"/>
    <x v="3"/>
    <x v="41"/>
    <s v="Diseñar y planificar "/>
    <x v="28"/>
    <x v="51"/>
    <x v="51"/>
    <s v="Infraestructura"/>
    <s v="Empresa Pequeña"/>
    <s v="Fomento de la producción nacional"/>
    <s v="GAD, Operadores turísticos, Academia, Cámara de Turismo, MINTUR"/>
    <s v="GAD, Operadores turísticos, Academia, Cámara de Turismo, MINTUR"/>
    <s v="Empresa Pequeña "/>
    <x v="0"/>
    <m/>
    <m/>
  </r>
  <r>
    <x v="1"/>
    <x v="1"/>
    <x v="0"/>
    <x v="0"/>
    <x v="42"/>
    <s v="Diseñar"/>
    <x v="28"/>
    <x v="52"/>
    <x v="52"/>
    <s v="Big data"/>
    <s v="Empresa Pequeña"/>
    <s v="Impulso al cambio de la matriz productiva"/>
    <s v="Academia, GAD, Cámara de turismo"/>
    <s v="Comunidad"/>
    <s v="Empresa Pequeña "/>
    <x v="0"/>
    <m/>
    <m/>
  </r>
  <r>
    <x v="1"/>
    <x v="1"/>
    <x v="4"/>
    <x v="3"/>
    <x v="43"/>
    <s v="Aplicar"/>
    <x v="27"/>
    <x v="53"/>
    <x v="53"/>
    <s v="Personal adecuado"/>
    <s v="Empresa Pequeña"/>
    <s v="Impulso al cambio de la matriz productiva"/>
    <s v="Cámara de turismo, Prefectura"/>
    <s v="Comunidad"/>
    <s v="Empresa Pequeña "/>
    <x v="0"/>
    <m/>
    <m/>
  </r>
  <r>
    <x v="1"/>
    <x v="1"/>
    <x v="4"/>
    <x v="3"/>
    <x v="43"/>
    <s v="Diseñar"/>
    <x v="28"/>
    <x v="54"/>
    <x v="54"/>
    <s v="Personal adecuado"/>
    <s v="Empresa Pequeña"/>
    <s v="Impulso al cambio de la matriz productiva"/>
    <s v="Cámara de turismo, Prefectura"/>
    <s v="Comunidad"/>
    <s v="Empresa Pequeña "/>
    <x v="0"/>
    <m/>
    <m/>
  </r>
  <r>
    <x v="2"/>
    <x v="0"/>
    <x v="5"/>
    <x v="4"/>
    <x v="44"/>
    <s v="IMPLEMENTAR"/>
    <x v="8"/>
    <x v="55"/>
    <x v="55"/>
    <s v="Infraestructura"/>
    <s v="Microempresa"/>
    <s v="Fomento de la producción nacional"/>
    <s v="GAD PROVINCIAL"/>
    <s v="SENAGUA"/>
    <s v="Microempresa, Empresa Pequeña, Empresa Mediana, Empresa Grande, EPS, Artesano"/>
    <x v="0"/>
    <m/>
    <m/>
  </r>
  <r>
    <x v="2"/>
    <x v="0"/>
    <x v="5"/>
    <x v="4"/>
    <x v="45"/>
    <s v="MANTENER "/>
    <x v="29"/>
    <x v="56"/>
    <x v="56"/>
    <s v="Infraestructura"/>
    <s v="Microempresa"/>
    <s v="Mejora y control en la planificación y actividades de los gobiernos locales"/>
    <s v="MTOP"/>
    <s v="GAD PROVINCIAL"/>
    <s v="Microempresa, Empresa Pequeña, Empresa Mediana, Empresa Grande, EPS, Artesano"/>
    <x v="0"/>
    <m/>
    <m/>
  </r>
  <r>
    <x v="2"/>
    <x v="0"/>
    <x v="5"/>
    <x v="4"/>
    <x v="46"/>
    <s v="MEJORAR"/>
    <x v="30"/>
    <x v="57"/>
    <x v="57"/>
    <s v="Infraestructura"/>
    <s v="Microempresa"/>
    <s v="Fomento de la producción nacional"/>
    <s v="MEER"/>
    <s v="MIPRO "/>
    <s v="Microempresa, Empresa Pequeña, Empresa Mediana, Empresa Grande, EPS, Artesano"/>
    <x v="0"/>
    <n v="1"/>
    <m/>
  </r>
  <r>
    <x v="2"/>
    <x v="0"/>
    <x v="5"/>
    <x v="4"/>
    <x v="47"/>
    <s v="DISMINUIR"/>
    <x v="20"/>
    <x v="58"/>
    <x v="58"/>
    <s v="Infraestructura"/>
    <s v="Microempresa"/>
    <s v="Fomento de la producción nacional"/>
    <s v="MEER"/>
    <s v="MIPRO "/>
    <s v="Microempresa, Empresa Pequeña, Empresa Mediana, Empresa Grande, EPS, Artesano"/>
    <x v="0"/>
    <n v="1"/>
    <m/>
  </r>
  <r>
    <x v="2"/>
    <x v="0"/>
    <x v="5"/>
    <x v="4"/>
    <x v="48"/>
    <s v="DIFUNDIR "/>
    <x v="31"/>
    <x v="59"/>
    <x v="59"/>
    <s v="Financiamiento"/>
    <s v="EPS"/>
    <s v="Crédito y financiamiento productivo"/>
    <s v="CFN"/>
    <s v="BANECUADOR, BANCO PACÍFICO"/>
    <s v="Microempresa, Empresa Pequeña, Empresa Mediana, Empresa Grande, EPS, Artesano"/>
    <x v="0"/>
    <m/>
    <m/>
  </r>
  <r>
    <x v="2"/>
    <x v="0"/>
    <x v="6"/>
    <x v="2"/>
    <x v="49"/>
    <s v="DIFUNDIR  "/>
    <x v="31"/>
    <x v="60"/>
    <x v="60"/>
    <s v="Financiamiento"/>
    <s v="Empresa Pequeña"/>
    <s v="Impulso a las alianzas público privadas"/>
    <s v="MIPRO "/>
    <s v="INSTITUCIONES ACADÈMICAS PÙBLICO -PRIVADA"/>
    <s v="Empresa Pequeña "/>
    <x v="1"/>
    <n v="1"/>
    <m/>
  </r>
  <r>
    <x v="2"/>
    <x v="0"/>
    <x v="0"/>
    <x v="0"/>
    <x v="50"/>
    <s v="CONTROLAR"/>
    <x v="16"/>
    <x v="61"/>
    <x v="61"/>
    <s v="Política pública"/>
    <s v="Empresa Pequeña"/>
    <s v="Cumplimiento de la transparencia fiscal"/>
    <s v="SENAE"/>
    <s v="AGROCALIDAD"/>
    <s v="Empresa Pequeña "/>
    <x v="0"/>
    <m/>
    <m/>
  </r>
  <r>
    <x v="2"/>
    <x v="0"/>
    <x v="0"/>
    <x v="0"/>
    <x v="50"/>
    <s v="ESTABLECER "/>
    <x v="3"/>
    <x v="62"/>
    <x v="62"/>
    <s v="Recursos asignados"/>
    <s v="Empresa Pequeña"/>
    <s v="Promoción del consumo responsable"/>
    <s v="MAG"/>
    <s v="SECOM"/>
    <s v="Empresa Pequeña "/>
    <x v="0"/>
    <m/>
    <m/>
  </r>
  <r>
    <x v="2"/>
    <x v="0"/>
    <x v="7"/>
    <x v="1"/>
    <x v="51"/>
    <s v="CAPACITAR "/>
    <x v="19"/>
    <x v="63"/>
    <x v="63"/>
    <s v="Asistencia técnica"/>
    <s v="EPS"/>
    <s v="Crédito y financiamiento productivo"/>
    <s v="MIPRO "/>
    <s v="BANECUADOR, CFN, IEPS"/>
    <s v="Microempresa, Empresa Pequeña, Empresa Mediana, Empresa Grande, EPS, Artesano"/>
    <x v="1"/>
    <n v="1"/>
    <m/>
  </r>
  <r>
    <x v="2"/>
    <x v="0"/>
    <x v="7"/>
    <x v="1"/>
    <x v="52"/>
    <s v="CAPACITAR "/>
    <x v="19"/>
    <x v="63"/>
    <x v="64"/>
    <s v="Asistencia técnica"/>
    <s v="EPS"/>
    <s v="Fomento de la producción nacional"/>
    <s v="MAG"/>
    <s v="AGROCALIDAD, ARCSA"/>
    <s v="Microempresa, Empresa Pequeña, Empresa Mediana, Empresa Grande, EPS, Artesano"/>
    <x v="0"/>
    <m/>
    <m/>
  </r>
  <r>
    <x v="2"/>
    <x v="0"/>
    <x v="1"/>
    <x v="1"/>
    <x v="53"/>
    <s v="CAPACITAR "/>
    <x v="19"/>
    <x v="64"/>
    <x v="65"/>
    <s v="Asistencia técnica"/>
    <s v="Empresa Pequeña"/>
    <s v="Fomento de la producción nacional"/>
    <s v="MIPRO "/>
    <s v="AGROCALIDAD, ARCSA, INEN"/>
    <s v="Empresa Pequeña "/>
    <x v="1"/>
    <n v="1"/>
    <m/>
  </r>
  <r>
    <x v="2"/>
    <x v="0"/>
    <x v="0"/>
    <x v="0"/>
    <x v="54"/>
    <s v="DESARROLLAR "/>
    <x v="17"/>
    <x v="65"/>
    <x v="66"/>
    <s v="Desarrollo del proyecto"/>
    <s v="Microempresa"/>
    <s v="Promoción del consumo responsable"/>
    <s v="MAG"/>
    <s v="MSP, SECOM"/>
    <s v="Microempresa, Empresa Pequeña, Empresa Mediana, Empresa Grande, EPS, Artesano"/>
    <x v="0"/>
    <m/>
    <m/>
  </r>
  <r>
    <x v="2"/>
    <x v="0"/>
    <x v="0"/>
    <x v="0"/>
    <x v="55"/>
    <s v="DESARROLLAR "/>
    <x v="17"/>
    <x v="65"/>
    <x v="67"/>
    <s v="Desarrollo del proyecto"/>
    <s v="Empresa Pequeña"/>
    <s v="Promoción del consumo responsable"/>
    <s v="MAG"/>
    <s v="MSP, SECOM"/>
    <s v="Empresa Pequeña "/>
    <x v="0"/>
    <m/>
    <m/>
  </r>
  <r>
    <x v="2"/>
    <x v="0"/>
    <x v="0"/>
    <x v="0"/>
    <x v="56"/>
    <s v="ESTABLECER"/>
    <x v="3"/>
    <x v="66"/>
    <x v="68"/>
    <s v="Ejecución del proyecto"/>
    <s v="EPS"/>
    <s v="Seguridad, regulación y control en la producción"/>
    <s v="GAD`S "/>
    <s v="GOBIERNO CENTRAL "/>
    <s v="Microempresa, Empresa Pequeña, Empresa Mediana, Empresa Grande, EPS, Artesano"/>
    <x v="0"/>
    <m/>
    <m/>
  </r>
  <r>
    <x v="2"/>
    <x v="0"/>
    <x v="4"/>
    <x v="3"/>
    <x v="57"/>
    <s v="UTILIZAR"/>
    <x v="32"/>
    <x v="67"/>
    <x v="69"/>
    <s v="Desarrollo del proyecto"/>
    <s v="Transversal"/>
    <s v="Inversión en iniciativas productivas nacionales"/>
    <s v="UNACH"/>
    <s v="MIPRO, ARCSA"/>
    <s v="Transversal "/>
    <x v="0"/>
    <n v="1"/>
    <m/>
  </r>
  <r>
    <x v="2"/>
    <x v="3"/>
    <x v="2"/>
    <x v="2"/>
    <x v="58"/>
    <s v="GENERAR "/>
    <x v="13"/>
    <x v="68"/>
    <x v="70"/>
    <s v="Financiamiento"/>
    <s v="EPS"/>
    <s v="Crédito y financiamiento productivo"/>
    <s v="SUPERINTENDENCIA DE BANCOS"/>
    <s v="CFN, BANECUADOR"/>
    <s v="Microempresa, Empresa Pequeña, Empresa Mediana, Empresa Grande, EPS, Artesano"/>
    <x v="0"/>
    <m/>
    <m/>
  </r>
  <r>
    <x v="2"/>
    <x v="3"/>
    <x v="2"/>
    <x v="2"/>
    <x v="59"/>
    <s v="DISMINUIR "/>
    <x v="20"/>
    <x v="69"/>
    <x v="71"/>
    <s v="Desarrollo del proyecto"/>
    <s v="EPS"/>
    <s v="Simplificación de trámites"/>
    <s v="SUPERINTENDENCIA DE BANCOS"/>
    <s v="CFN, BANECUADOR"/>
    <s v="Microempresa, Empresa Pequeña, Empresa Mediana, Empresa Grande, EPS, Artesano"/>
    <x v="0"/>
    <m/>
    <m/>
  </r>
  <r>
    <x v="2"/>
    <x v="3"/>
    <x v="0"/>
    <x v="0"/>
    <x v="60"/>
    <s v="CONTROLAR"/>
    <x v="16"/>
    <x v="70"/>
    <x v="72"/>
    <s v="Ejecución del proyecto"/>
    <s v="EPS"/>
    <s v="Fomento de la producción nacional"/>
    <s v="SENAE"/>
    <s v="SRI, INTENDENCIAS"/>
    <s v="Microempresa, Empresa Pequeña, Empresa Mediana, Empresa Grande, EPS, Artesano"/>
    <x v="0"/>
    <m/>
    <m/>
  </r>
  <r>
    <x v="2"/>
    <x v="3"/>
    <x v="4"/>
    <x v="3"/>
    <x v="61"/>
    <s v="CAPACITAR"/>
    <x v="19"/>
    <x v="71"/>
    <x v="73"/>
    <s v="Asistencia técnica"/>
    <s v="EPS"/>
    <s v="Fomento de la producción nacional"/>
    <s v="MIPRO"/>
    <s v="IEPS, INEN, ACADEMIA"/>
    <s v="Microempresa, Empresa Pequeña, Empresa Mediana, Empresa Grande, EPS, Artesano"/>
    <x v="1"/>
    <m/>
    <m/>
  </r>
  <r>
    <x v="2"/>
    <x v="3"/>
    <x v="0"/>
    <x v="0"/>
    <x v="62"/>
    <s v="REVISAR"/>
    <x v="26"/>
    <x v="72"/>
    <x v="74"/>
    <s v="Contratación pública"/>
    <s v="EPS"/>
    <s v="Cumplimiento de la transparencia fiscal"/>
    <s v="SERCOP"/>
    <s v="SCPM, IEPS, ORGANIZACIONES DE PRODUCTORES"/>
    <s v="Microempresa, Empresa Pequeña, Empresa Mediana, Empresa Grande, EPS, Artesano"/>
    <x v="0"/>
    <m/>
    <m/>
  </r>
  <r>
    <x v="2"/>
    <x v="3"/>
    <x v="0"/>
    <x v="0"/>
    <x v="63"/>
    <s v="MEJORAR"/>
    <x v="30"/>
    <x v="73"/>
    <x v="75"/>
    <s v="Contratación pública"/>
    <s v="EPS"/>
    <s v="Simplificación de trámites"/>
    <s v="SERCOP"/>
    <s v="SCPM"/>
    <s v="Microempresa, Empresa Pequeña, Empresa Mediana, Empresa Grande, EPS, Artesano"/>
    <x v="0"/>
    <m/>
    <m/>
  </r>
  <r>
    <x v="2"/>
    <x v="3"/>
    <x v="0"/>
    <x v="0"/>
    <x v="64"/>
    <s v="CONTROLAR"/>
    <x v="16"/>
    <x v="74"/>
    <x v="76"/>
    <s v="Contratación pública"/>
    <s v="EPS"/>
    <s v="Mejora y control en la planificación y actividades de los gobiernos locales"/>
    <s v="SERCOP"/>
    <m/>
    <s v="Microempresa, Empresa Pequeña, Empresa Mediana, Empresa Grande, EPS, Artesano"/>
    <x v="0"/>
    <m/>
    <m/>
  </r>
  <r>
    <x v="2"/>
    <x v="3"/>
    <x v="0"/>
    <x v="0"/>
    <x v="65"/>
    <s v="CONTROLAR"/>
    <x v="16"/>
    <x v="75"/>
    <x v="77"/>
    <s v="Recursos asignados"/>
    <s v="EPS"/>
    <s v="Fomento de la producción nacional"/>
    <s v="SCPM"/>
    <s v="SERCOP"/>
    <s v="Microempresa, Empresa Pequeña, Empresa Mediana, Empresa Grande, EPS, Artesano"/>
    <x v="0"/>
    <m/>
    <m/>
  </r>
  <r>
    <x v="2"/>
    <x v="3"/>
    <x v="0"/>
    <x v="0"/>
    <x v="65"/>
    <s v="GENERAR "/>
    <x v="13"/>
    <x v="76"/>
    <x v="78"/>
    <s v="Infraestructura"/>
    <s v="EPS"/>
    <s v="Fomento de la producción nacional"/>
    <s v="SCPM"/>
    <s v="MIPRO, MAG, IEPS,  ORGANIZACIONES DE PRODUCTORES, GAD MUNICIPALES"/>
    <s v="Microempresa, Empresa Pequeña, Empresa Mediana, Empresa Grande, EPS, Artesano"/>
    <x v="0"/>
    <n v="1"/>
    <m/>
  </r>
  <r>
    <x v="2"/>
    <x v="3"/>
    <x v="1"/>
    <x v="1"/>
    <x v="66"/>
    <s v="FOMENTAR"/>
    <x v="1"/>
    <x v="77"/>
    <x v="79"/>
    <s v="Asistencia técnica"/>
    <s v="EPS"/>
    <s v="Fomento de la producción nacional"/>
    <s v="MAG"/>
    <s v="INIAP, ACADEMIA, AGROCALIDAD"/>
    <s v="Microempresa, Empresa Pequeña, Empresa Mediana, Empresa Grande, EPS, Artesano"/>
    <x v="0"/>
    <m/>
    <m/>
  </r>
  <r>
    <x v="2"/>
    <x v="3"/>
    <x v="0"/>
    <x v="0"/>
    <x v="66"/>
    <s v="CONTROLAR"/>
    <x v="16"/>
    <x v="61"/>
    <x v="80"/>
    <s v="Precios"/>
    <s v="EPS"/>
    <s v="Fomento de la producción nacional"/>
    <s v="INTENDENCIAS"/>
    <s v="MAG"/>
    <s v="Microempresa, Empresa Pequeña, Empresa Mediana, Empresa Grande, EPS, Artesano"/>
    <x v="0"/>
    <m/>
    <m/>
  </r>
  <r>
    <x v="2"/>
    <x v="4"/>
    <x v="1"/>
    <x v="1"/>
    <x v="67"/>
    <s v="Mejorar"/>
    <x v="30"/>
    <x v="78"/>
    <x v="81"/>
    <s v="Asistencia técnica"/>
    <s v="Empresa Pequeña"/>
    <s v="Fomento de la producción nacional"/>
    <s v="MIDUVI"/>
    <s v="MIPRO, ACADEMIA, GAD MUNICIPALES"/>
    <s v="Empresa Pequeña "/>
    <x v="0"/>
    <n v="1"/>
    <m/>
  </r>
  <r>
    <x v="2"/>
    <x v="4"/>
    <x v="2"/>
    <x v="2"/>
    <x v="68"/>
    <s v="Generar"/>
    <x v="13"/>
    <x v="79"/>
    <x v="82"/>
    <s v="Asociatividad,"/>
    <s v="EPS"/>
    <s v="Cumplimiento de la transparencia fiscal"/>
    <s v="MIPRO"/>
    <s v="IEPS"/>
    <s v="Microempresa, Empresa Pequeña, Empresa Mediana, Empresa Grande, EPS, Artesano"/>
    <x v="1"/>
    <m/>
    <m/>
  </r>
  <r>
    <x v="2"/>
    <x v="4"/>
    <x v="5"/>
    <x v="4"/>
    <x v="69"/>
    <s v="Crear"/>
    <x v="2"/>
    <x v="80"/>
    <x v="83"/>
    <s v="Ley"/>
    <s v="EPS"/>
    <s v="Fomento de la producción nacional"/>
    <s v="MT"/>
    <s v="IESS, MIPRO"/>
    <s v="Microempresa, Empresa Pequeña, Empresa Mediana, Empresa Grande, EPS, Artesano"/>
    <x v="0"/>
    <n v="1"/>
    <m/>
  </r>
  <r>
    <x v="2"/>
    <x v="4"/>
    <x v="4"/>
    <x v="3"/>
    <x v="70"/>
    <s v="Implementar"/>
    <x v="8"/>
    <x v="81"/>
    <x v="84"/>
    <s v="Reglamento"/>
    <s v="EPS"/>
    <s v="Necesidad de análisis, mejora o creación de políticas públicas, normativas, resoluciones u otra base legal existente"/>
    <s v="INEN"/>
    <s v="MIPRO, ACADEMIA"/>
    <s v="Microempresa, Empresa Pequeña, Empresa Mediana, Empresa Grande, EPS, Artesano"/>
    <x v="0"/>
    <n v="1"/>
    <m/>
  </r>
  <r>
    <x v="2"/>
    <x v="4"/>
    <x v="1"/>
    <x v="1"/>
    <x v="71"/>
    <s v="Capacitar"/>
    <x v="19"/>
    <x v="82"/>
    <x v="85"/>
    <s v="Asistencia técnica"/>
    <s v="EPS"/>
    <s v="Fomento de la producción nacional"/>
    <s v="MIPRO"/>
    <s v="ACADEMIA, IEPS, SECAP, GAD MUNICIPAL"/>
    <s v="Microempresa, Empresa Pequeña, Empresa Mediana, Empresa Grande, EPS, Artesano"/>
    <x v="1"/>
    <m/>
    <m/>
  </r>
  <r>
    <x v="2"/>
    <x v="4"/>
    <x v="0"/>
    <x v="0"/>
    <x v="72"/>
    <s v="Identificar "/>
    <x v="9"/>
    <x v="83"/>
    <x v="86"/>
    <s v="Asociatividad,"/>
    <s v="EPS"/>
    <s v="Fomento de la producción nacional"/>
    <s v="MIPRO"/>
    <s v="IEPS, SCPM, GAD PROVINCIAL, ACADEMIA"/>
    <s v="Microempresa, Empresa Pequeña, Empresa Mediana, Empresa Grande, EPS, Artesano"/>
    <x v="1"/>
    <m/>
    <m/>
  </r>
  <r>
    <x v="2"/>
    <x v="4"/>
    <x v="1"/>
    <x v="1"/>
    <x v="73"/>
    <s v="Implementar"/>
    <x v="8"/>
    <x v="84"/>
    <x v="87"/>
    <s v="Ley"/>
    <s v="Empresa Pequeña"/>
    <s v="Fomento de la producción nacional"/>
    <s v="MIPRO"/>
    <s v="SRI, MT, SERCOP, GAD PROVINCIAL"/>
    <s v="Empresa Pequeña "/>
    <x v="1"/>
    <m/>
    <m/>
  </r>
  <r>
    <x v="2"/>
    <x v="4"/>
    <x v="2"/>
    <x v="2"/>
    <x v="74"/>
    <s v="Crear "/>
    <x v="2"/>
    <x v="85"/>
    <x v="88"/>
    <s v="Infraestructura"/>
    <s v="Empresa Pequeña"/>
    <s v="Fomento de la producción nacional"/>
    <s v="GAD MUNICIPAL"/>
    <s v="MIPRO, GAD PROVINCIAL"/>
    <s v="Empresa Pequeña "/>
    <x v="0"/>
    <n v="1"/>
    <m/>
  </r>
  <r>
    <x v="2"/>
    <x v="4"/>
    <x v="1"/>
    <x v="1"/>
    <x v="75"/>
    <s v="Generar "/>
    <x v="13"/>
    <x v="86"/>
    <x v="89"/>
    <s v="Convenios "/>
    <s v="Empresa Pequeña"/>
    <s v="Fomento de la producción nacional"/>
    <s v="ACADEMIA"/>
    <s v="GREMIOS PRODUCTIVOS, MIPRO, MAG"/>
    <s v="Empresa Pequeña "/>
    <x v="0"/>
    <n v="1"/>
    <m/>
  </r>
  <r>
    <x v="2"/>
    <x v="2"/>
    <x v="1"/>
    <x v="1"/>
    <x v="76"/>
    <s v="Derogar"/>
    <x v="33"/>
    <x v="87"/>
    <x v="90"/>
    <m/>
    <s v="Transversal"/>
    <s v="Necesidad de análisis, mejora o creación de políticas públicas, normativas, resoluciones u otra base legal existente"/>
    <s v="ANT"/>
    <s v="Cámaras de transporte, asociaciones y federaciones, "/>
    <s v="Transversal "/>
    <x v="0"/>
    <m/>
    <m/>
  </r>
  <r>
    <x v="2"/>
    <x v="2"/>
    <x v="2"/>
    <x v="2"/>
    <x v="77"/>
    <s v="Flexibilizar"/>
    <x v="34"/>
    <x v="88"/>
    <x v="91"/>
    <m/>
    <s v="Transversal"/>
    <s v="Acceso a financiamiento o crédito"/>
    <s v="CFN"/>
    <m/>
    <s v="Transversal "/>
    <x v="0"/>
    <m/>
    <m/>
  </r>
  <r>
    <x v="2"/>
    <x v="2"/>
    <x v="1"/>
    <x v="1"/>
    <x v="78"/>
    <s v="Ejercer "/>
    <x v="35"/>
    <x v="89"/>
    <x v="92"/>
    <m/>
    <s v="Transversal"/>
    <s v="Necesidad de análisis, mejora o creación de políticas públicas, normativas, resoluciones u otra base legal existente"/>
    <s v="Super Intendencia de Poder de Mercado"/>
    <s v="SRI"/>
    <s v="Transversal "/>
    <x v="0"/>
    <m/>
    <m/>
  </r>
  <r>
    <x v="2"/>
    <x v="2"/>
    <x v="2"/>
    <x v="2"/>
    <x v="79"/>
    <s v="Contemplar "/>
    <x v="36"/>
    <x v="90"/>
    <x v="93"/>
    <m/>
    <s v="Transversal"/>
    <s v="Mejora y control en la planificación y actividades de los gobiernos locales"/>
    <s v="MTOP"/>
    <s v="GAD Provincial"/>
    <s v="Transversal "/>
    <x v="0"/>
    <m/>
    <m/>
  </r>
  <r>
    <x v="2"/>
    <x v="2"/>
    <x v="2"/>
    <x v="2"/>
    <x v="80"/>
    <s v="Realizar "/>
    <x v="10"/>
    <x v="91"/>
    <x v="94"/>
    <m/>
    <s v="Transversal"/>
    <s v="Mejora y control en la planificación y actividades de los gobiernos locales"/>
    <s v="GAD MUNICIPAL DE RIOBAMBA."/>
    <m/>
    <s v="Transversal "/>
    <x v="0"/>
    <m/>
    <m/>
  </r>
  <r>
    <x v="2"/>
    <x v="2"/>
    <x v="1"/>
    <x v="1"/>
    <x v="81"/>
    <s v="Controlar"/>
    <x v="16"/>
    <x v="92"/>
    <x v="95"/>
    <s v="Tecnología"/>
    <s v="Transversal"/>
    <s v="Seguridad, regulación y control en la producción"/>
    <s v="MTOP"/>
    <m/>
    <s v="Transversal "/>
    <x v="0"/>
    <m/>
    <m/>
  </r>
  <r>
    <x v="2"/>
    <x v="1"/>
    <x v="4"/>
    <x v="3"/>
    <x v="82"/>
    <s v="actualizar"/>
    <x v="37"/>
    <x v="93"/>
    <x v="96"/>
    <s v="Logística  "/>
    <s v="Empresa Pequeña"/>
    <s v="Fomento de la producción nacional"/>
    <s v="GADs"/>
    <s v="MINTUR, ACADEMIA"/>
    <s v="Empresa Pequeña "/>
    <x v="0"/>
    <m/>
    <m/>
  </r>
  <r>
    <x v="2"/>
    <x v="1"/>
    <x v="4"/>
    <x v="3"/>
    <x v="82"/>
    <s v="implementar"/>
    <x v="8"/>
    <x v="94"/>
    <x v="97"/>
    <s v="Infraestructura"/>
    <s v="Empresa Pequeña"/>
    <s v="Fomento de la producción nacional"/>
    <s v="GADs"/>
    <s v="MINTUR, ACADEMIA"/>
    <s v="Empresa Pequeña "/>
    <x v="0"/>
    <m/>
    <m/>
  </r>
  <r>
    <x v="2"/>
    <x v="1"/>
    <x v="1"/>
    <x v="1"/>
    <x v="82"/>
    <s v="Crear"/>
    <x v="2"/>
    <x v="95"/>
    <x v="98"/>
    <s v="Desarrollo del proyecto"/>
    <s v="EPS"/>
    <s v="Fomento de la producción nacional"/>
    <s v="Unach"/>
    <s v="MIPRO, asocaprupo"/>
    <s v="Microempresa, Empresa Pequeña, Empresa Mediana, Empresa Grande, EPS, Artesano"/>
    <x v="0"/>
    <n v="1"/>
    <m/>
  </r>
  <r>
    <x v="2"/>
    <x v="1"/>
    <x v="1"/>
    <x v="1"/>
    <x v="83"/>
    <s v="Generar "/>
    <x v="13"/>
    <x v="96"/>
    <x v="99"/>
    <s v="Convenios "/>
    <s v="Empresa Pequeña"/>
    <s v="Impulso a las alianzas público privadas"/>
    <s v="Mintur, "/>
    <s v="ACTORES PRIVADOS, GADs"/>
    <s v="Empresa Pequeña "/>
    <x v="0"/>
    <m/>
    <m/>
  </r>
  <r>
    <x v="2"/>
    <x v="1"/>
    <x v="2"/>
    <x v="2"/>
    <x v="84"/>
    <s v="Generar"/>
    <x v="13"/>
    <x v="97"/>
    <x v="100"/>
    <s v="Ejecución del proyecto"/>
    <s v="EPS"/>
    <s v="Mejora y control en la planificación y actividades de los gobiernos locales"/>
    <s v="INPC"/>
    <s v="MINTUR, ACADEMIA, GADs"/>
    <s v="Microempresa, Empresa Pequeña, Empresa Mediana, Empresa Grande, EPS, Artesano"/>
    <x v="0"/>
    <m/>
    <m/>
  </r>
  <r>
    <x v="2"/>
    <x v="1"/>
    <x v="0"/>
    <x v="0"/>
    <x v="85"/>
    <s v="Segmentar "/>
    <x v="38"/>
    <x v="98"/>
    <x v="101"/>
    <s v="Insumos"/>
    <s v="Empresa Pequeña"/>
    <s v="Fomento de la producción nacional"/>
    <s v="Mintur, "/>
    <s v="GAD's"/>
    <s v="Empresa Pequeña "/>
    <x v="0"/>
    <m/>
    <m/>
  </r>
  <r>
    <x v="2"/>
    <x v="1"/>
    <x v="0"/>
    <x v="0"/>
    <x v="85"/>
    <s v="Identificar "/>
    <x v="9"/>
    <x v="99"/>
    <x v="102"/>
    <s v="Tecnología"/>
    <s v="Empresa Pequeña"/>
    <s v="Atracción de la inversión extranjera directa"/>
    <s v="Mintur, "/>
    <s v="GAD's"/>
    <s v="Empresa Pequeña "/>
    <x v="0"/>
    <m/>
    <m/>
  </r>
  <r>
    <x v="2"/>
    <x v="1"/>
    <x v="2"/>
    <x v="2"/>
    <x v="85"/>
    <s v="Generar "/>
    <x v="13"/>
    <x v="100"/>
    <x v="103"/>
    <s v="Acuerdo"/>
    <s v="Empresa Pequeña"/>
    <s v="Impulso a las alianzas público privadas"/>
    <s v="Mintur, "/>
    <s v="GAD's"/>
    <s v="Empresa Pequeña "/>
    <x v="0"/>
    <m/>
    <m/>
  </r>
  <r>
    <x v="2"/>
    <x v="1"/>
    <x v="2"/>
    <x v="2"/>
    <x v="85"/>
    <s v="Desarrollar"/>
    <x v="17"/>
    <x v="101"/>
    <x v="104"/>
    <s v="Tecnología"/>
    <s v="Empresa Pequeña"/>
    <s v="Fomento de la producción nacional"/>
    <s v="Mintur, "/>
    <s v="GAD's"/>
    <s v="Empresa Pequeña "/>
    <x v="0"/>
    <m/>
    <m/>
  </r>
  <r>
    <x v="2"/>
    <x v="1"/>
    <x v="4"/>
    <x v="3"/>
    <x v="85"/>
    <s v="Promover "/>
    <x v="39"/>
    <x v="102"/>
    <x v="105"/>
    <s v="Logística  "/>
    <s v="Empresa Pequeña"/>
    <s v="Atracción de la inversión extranjera directa"/>
    <s v="Mintur, "/>
    <s v="GAD's"/>
    <s v="Empresa Pequeña "/>
    <x v="0"/>
    <m/>
    <m/>
  </r>
  <r>
    <x v="2"/>
    <x v="1"/>
    <x v="2"/>
    <x v="2"/>
    <x v="86"/>
    <s v="Asignar"/>
    <x v="40"/>
    <x v="103"/>
    <x v="106"/>
    <s v="Recursos asignados"/>
    <s v="Empresa Pequeña"/>
    <s v="Crédito y financiamiento productivo"/>
    <s v="GAD's"/>
    <s v="CFN, "/>
    <s v="Empresa Pequeña "/>
    <x v="0"/>
    <m/>
    <m/>
  </r>
  <r>
    <x v="3"/>
    <x v="0"/>
    <x v="0"/>
    <x v="0"/>
    <x v="87"/>
    <s v="Crear"/>
    <x v="2"/>
    <x v="104"/>
    <x v="107"/>
    <s v="Desarrollo del proyecto"/>
    <s v="Microempresa, Empresa Pequeña, EPS, Artesano"/>
    <s v="Fomento de la producción nacional"/>
    <s v="MIPRO"/>
    <s v="MIPRO CZ7"/>
    <s v="Microempresa, Empresa Pequeña, Empresa Mediana, Empresa Grande, EPS, Artesano"/>
    <x v="1"/>
    <n v="1"/>
    <m/>
  </r>
  <r>
    <x v="3"/>
    <x v="0"/>
    <x v="1"/>
    <x v="1"/>
    <x v="88"/>
    <s v="Reducir"/>
    <x v="41"/>
    <x v="105"/>
    <x v="108"/>
    <s v="Intervención zonal"/>
    <s v="Microempresa, Empresa Pequeña, EPS, Artesano"/>
    <s v="Crédito y financiamiento productivo"/>
    <s v="CFN"/>
    <s v="BAN ECUADOR, BANCO DEL PACÍFICO,SOMOS LOJA"/>
    <s v="Microempresa, Empresa Pequeña, Empresa Mediana, Empresa Grande, EPS, Artesano"/>
    <x v="0"/>
    <m/>
    <m/>
  </r>
  <r>
    <x v="3"/>
    <x v="0"/>
    <x v="1"/>
    <x v="1"/>
    <x v="89"/>
    <s v="Conformar"/>
    <x v="42"/>
    <x v="106"/>
    <x v="109"/>
    <s v="Ejecución del proyecto"/>
    <s v="Microempresa, Empresa Pequeña, Empresa Mediana, Empresa Grande, EPS, Artesano"/>
    <s v="Impulso a las alianzas público privadas"/>
    <s v="GAD LOCALES "/>
    <s v="MIPRO CZ7"/>
    <s v="Microempresa, Empresa Pequeña, Empresa Mediana, Empresa Grande, EPS, Artesano"/>
    <x v="0"/>
    <n v="1"/>
    <m/>
  </r>
  <r>
    <x v="3"/>
    <x v="0"/>
    <x v="1"/>
    <x v="1"/>
    <x v="90"/>
    <s v="Crear"/>
    <x v="2"/>
    <x v="107"/>
    <x v="110"/>
    <s v="Intervención zonal"/>
    <s v="Microempresa, Empresa Pequeña, Empresa Mediana, Empresa Grande, EPS, Artesano"/>
    <s v="Impulso a las alianzas público privadas"/>
    <s v="MAG"/>
    <s v="MIPRO CZ7, SOMOS LOJA"/>
    <s v="Microempresa, Empresa Pequeña, Empresa Mediana, Empresa Grande, EPS, Artesano"/>
    <x v="0"/>
    <n v="1"/>
    <m/>
  </r>
  <r>
    <x v="3"/>
    <x v="0"/>
    <x v="1"/>
    <x v="1"/>
    <x v="91"/>
    <s v="Realizar"/>
    <x v="10"/>
    <x v="47"/>
    <x v="111"/>
    <s v="Política pública"/>
    <s v="Microempresa, Empresa Pequeña, EPS, Artesano"/>
    <s v="Simplificación de trámites"/>
    <s v="MIPRO"/>
    <s v="MIPRO CZ7 ,SOMOS LOJA"/>
    <s v="Microempresa, Empresa Pequeña, Empresa Mediana, Empresa Grande, EPS, Artesano"/>
    <x v="1"/>
    <n v="1"/>
    <m/>
  </r>
  <r>
    <x v="3"/>
    <x v="0"/>
    <x v="1"/>
    <x v="1"/>
    <x v="92"/>
    <s v="Refinanciar"/>
    <x v="43"/>
    <x v="108"/>
    <x v="112"/>
    <s v="Precios"/>
    <s v="Microempresa, Empresa Pequeña, EPS, Artesano"/>
    <s v="Crédito y financiamiento productivo"/>
    <s v="ARCSA"/>
    <s v="MIPRO CZ7 ,SOMOS LOJA"/>
    <s v="Microempresa, Empresa Pequeña, Empresa Mediana, Empresa Grande, EPS, Artesano"/>
    <x v="0"/>
    <n v="1"/>
    <m/>
  </r>
  <r>
    <x v="3"/>
    <x v="3"/>
    <x v="1"/>
    <x v="1"/>
    <x v="93"/>
    <s v="Digitalizar "/>
    <x v="44"/>
    <x v="109"/>
    <x v="113"/>
    <s v="Desarrollo del proyecto, Ejecución del proyecto"/>
    <s v="Microempresa, Empresa Pequeña, EPS, Artesano"/>
    <s v="Simplificación de trámites"/>
    <s v="MIPRO"/>
    <s v="ARCSA, BANECUADOR, ACADEMIA, SRI"/>
    <s v="Microempresa, Empresa Pequeña, Empresa Mediana, Empresa Grande, EPS, Artesano"/>
    <x v="1"/>
    <m/>
    <m/>
  </r>
  <r>
    <x v="3"/>
    <x v="3"/>
    <x v="2"/>
    <x v="2"/>
    <x v="94"/>
    <s v="Fortalecer"/>
    <x v="45"/>
    <x v="110"/>
    <x v="114"/>
    <s v="Asistencia técnica"/>
    <s v="Microempresa, Empresa Pequeña, EPS, Artesano"/>
    <s v="Crédito y financiamiento productivo"/>
    <s v="BANCA PÚBLICA"/>
    <s v="ACADEMIA"/>
    <s v="Microempresa, Empresa Pequeña, Empresa Mediana, Empresa Grande, EPS, Artesano"/>
    <x v="0"/>
    <m/>
    <m/>
  </r>
  <r>
    <x v="3"/>
    <x v="3"/>
    <x v="2"/>
    <x v="2"/>
    <x v="95"/>
    <s v="Otorgar"/>
    <x v="46"/>
    <x v="111"/>
    <x v="115"/>
    <s v="Financiamiento"/>
    <s v="Microempresa, Empresa Pequeña, EPS, Artesano"/>
    <s v="Crédito y financiamiento productivo"/>
    <s v="BANCA PÚBLICA"/>
    <s v="ACADEMIA"/>
    <s v="Microempresa, Empresa Pequeña, Empresa Mediana, Empresa Grande, EPS, Artesano"/>
    <x v="0"/>
    <m/>
    <m/>
  </r>
  <r>
    <x v="3"/>
    <x v="3"/>
    <x v="1"/>
    <x v="1"/>
    <x v="96"/>
    <s v="Fortalecer"/>
    <x v="45"/>
    <x v="112"/>
    <x v="116"/>
    <s v="Incentivos tributarios"/>
    <s v="Microempresa, Empresa Pequeña, Empresa Mediana, Empresa Grande, EPS, Artesano"/>
    <s v="Optimización y simplificación tributaria"/>
    <s v="SRI"/>
    <s v="CAMARAS DE PRODUCCIÓN"/>
    <s v="Microempresa, Empresa Pequeña, Empresa Mediana, Empresa Grande, EPS, Artesano"/>
    <x v="0"/>
    <m/>
    <m/>
  </r>
  <r>
    <x v="3"/>
    <x v="3"/>
    <x v="4"/>
    <x v="3"/>
    <x v="97"/>
    <s v="Coordinar"/>
    <x v="47"/>
    <x v="113"/>
    <x v="117"/>
    <s v="Incentivos tributarios"/>
    <s v="Microempresa, Empresa Pequeña, EPS, Artesano"/>
    <s v="Optimización y simplificación tributaria"/>
    <s v="ASAMBLEA"/>
    <s v="SECTOR PRODUCTIVO"/>
    <s v="Microempresa, Empresa Pequeña, Empresa Mediana, Empresa Grande, EPS, Artesano"/>
    <x v="0"/>
    <m/>
    <m/>
  </r>
  <r>
    <x v="3"/>
    <x v="3"/>
    <x v="0"/>
    <x v="0"/>
    <x v="98"/>
    <s v="Generar"/>
    <x v="13"/>
    <x v="114"/>
    <x v="118"/>
    <s v="Logística  "/>
    <s v="Microempresa, Empresa Pequeña, EPS, Artesano"/>
    <s v="Fomento de la producción nacional"/>
    <s v="PROECUADOR"/>
    <s v="MIPRO"/>
    <s v="Microempresa, Empresa Pequeña, Empresa Mediana, Empresa Grande, EPS, Artesano"/>
    <x v="0"/>
    <n v="1"/>
    <m/>
  </r>
  <r>
    <x v="3"/>
    <x v="4"/>
    <x v="5"/>
    <x v="4"/>
    <x v="99"/>
    <s v="Generar"/>
    <x v="13"/>
    <x v="115"/>
    <x v="119"/>
    <s v="Big data"/>
    <s v="Microempresa, Empresa Pequeña, EPS, Artesano"/>
    <s v="Fomento de la producción nacional"/>
    <s v=" MAG"/>
    <s v=", AGROCALIDAD, ARCSA, MIPRO,Sector Industrial"/>
    <s v="Microempresa, Empresa Pequeña, Empresa Mediana, Empresa Grande, EPS, Artesano"/>
    <x v="0"/>
    <m/>
    <m/>
  </r>
  <r>
    <x v="3"/>
    <x v="4"/>
    <x v="1"/>
    <x v="1"/>
    <x v="23"/>
    <s v="Desarrollar"/>
    <x v="17"/>
    <x v="27"/>
    <x v="27"/>
    <s v="Tecnología"/>
    <s v="Microempresa, Empresa Pequeña, EPS, Artesano"/>
    <s v="Simplificación de trámites"/>
    <s v="Instituciones públicas"/>
    <s v="Sector Industrial"/>
    <s v="Microempresa, Empresa Pequeña, Empresa Mediana, Empresa Grande, EPS, Artesano"/>
    <x v="0"/>
    <m/>
    <m/>
  </r>
  <r>
    <x v="3"/>
    <x v="4"/>
    <x v="5"/>
    <x v="4"/>
    <x v="100"/>
    <s v="Generar"/>
    <x v="13"/>
    <x v="116"/>
    <x v="120"/>
    <s v="Asistencia técnica"/>
    <s v="Microempresa, Empresa Pequeña, EPS, Artesano"/>
    <s v="Fomento de la producción nacional"/>
    <s v="MAG"/>
    <s v="Sector Industrial,  AGROCALIDAD"/>
    <s v="Microempresa, Empresa Pequeña, Empresa Mediana, Empresa Grande, EPS, Artesano"/>
    <x v="0"/>
    <m/>
    <m/>
  </r>
  <r>
    <x v="3"/>
    <x v="4"/>
    <x v="1"/>
    <x v="1"/>
    <x v="101"/>
    <s v="Ofrecer"/>
    <x v="24"/>
    <x v="117"/>
    <x v="121"/>
    <s v="Asistencia técnica"/>
    <s v="Microempresa, Empresa Pequeña, EPS, Artesano"/>
    <s v="Fomento de la producción nacional"/>
    <s v="MIPRO"/>
    <s v="ARCSA, Sector Industrial"/>
    <s v="Microempresa, Empresa Pequeña, Empresa Mediana, Empresa Grande, EPS, Artesano"/>
    <x v="1"/>
    <m/>
    <m/>
  </r>
  <r>
    <x v="3"/>
    <x v="4"/>
    <x v="1"/>
    <x v="1"/>
    <x v="101"/>
    <s v="Generar "/>
    <x v="13"/>
    <x v="118"/>
    <x v="122"/>
    <s v="Asistencia técnica"/>
    <s v="Microempresa, Empresa Pequeña, EPS, Artesano"/>
    <s v="Fomento de la producción nacional"/>
    <s v="MIPRO"/>
    <s v="ARCSA, Sector Industrial"/>
    <s v="Microempresa, Empresa Pequeña, Empresa Mediana, Empresa Grande, EPS, Artesano"/>
    <x v="1"/>
    <m/>
    <m/>
  </r>
  <r>
    <x v="3"/>
    <x v="4"/>
    <x v="1"/>
    <x v="1"/>
    <x v="102"/>
    <s v="Ajustar"/>
    <x v="48"/>
    <x v="119"/>
    <x v="123"/>
    <s v="Reglamento"/>
    <s v="Microempresa, Empresa Pequeña, EPS, Artesano"/>
    <s v="Simplificación de trámites"/>
    <s v="ARCSA"/>
    <s v="Sector Industrial"/>
    <s v="Microempresa, Empresa Pequeña, Empresa Mediana, Empresa Grande, EPS, Artesano"/>
    <x v="0"/>
    <m/>
    <m/>
  </r>
  <r>
    <x v="3"/>
    <x v="4"/>
    <x v="0"/>
    <x v="0"/>
    <x v="103"/>
    <s v="Organizar "/>
    <x v="49"/>
    <x v="120"/>
    <x v="124"/>
    <s v="Asociatividad,"/>
    <s v="Artesano"/>
    <s v="Fomento de la producción nacional"/>
    <s v="IEPS"/>
    <s v="MIPRO, Artesanos, emprendedores"/>
    <s v="Microempresa, Empresa Pequeña, Empresa Mediana, Empresa Grande, EPS, Artesano"/>
    <x v="0"/>
    <n v="1"/>
    <m/>
  </r>
  <r>
    <x v="3"/>
    <x v="4"/>
    <x v="4"/>
    <x v="3"/>
    <x v="104"/>
    <s v="Permitir"/>
    <x v="50"/>
    <x v="121"/>
    <x v="125"/>
    <s v="Política pública"/>
    <s v="Artesano"/>
    <s v="Fomento de la producción nacional"/>
    <s v="SERCOP"/>
    <s v="Sector Industrial"/>
    <s v="Microempresa, Empresa Pequeña, Empresa Mediana, Empresa Grande, EPS, Artesano"/>
    <x v="0"/>
    <m/>
    <m/>
  </r>
  <r>
    <x v="3"/>
    <x v="4"/>
    <x v="0"/>
    <x v="0"/>
    <x v="105"/>
    <s v="Crear"/>
    <x v="2"/>
    <x v="122"/>
    <x v="126"/>
    <s v="Asociatividad,"/>
    <s v="Microempresa, Empresa Pequeña, EPS, Artesano"/>
    <s v="Fomento de la producción nacional"/>
    <s v="MIPRO"/>
    <s v="Sector Industrial"/>
    <s v="Microempresa, Empresa Pequeña, Empresa Mediana, Empresa Grande, EPS, Artesano"/>
    <x v="1"/>
    <m/>
    <m/>
  </r>
  <r>
    <x v="3"/>
    <x v="2"/>
    <x v="2"/>
    <x v="2"/>
    <x v="106"/>
    <s v="MEJORAR "/>
    <x v="30"/>
    <x v="123"/>
    <x v="127"/>
    <s v="Convenios "/>
    <s v="Transversal"/>
    <s v="Fomento de la producción nacional"/>
    <s v="MTOP"/>
    <s v="MIPRO ,GAD-PARROQUIALES"/>
    <s v="Transversal "/>
    <x v="0"/>
    <n v="1"/>
    <m/>
  </r>
  <r>
    <x v="3"/>
    <x v="2"/>
    <x v="5"/>
    <x v="4"/>
    <x v="107"/>
    <s v="SOCIALIZAR Y DAR ACOMPAÑAMIENTO TÉCNICO"/>
    <x v="12"/>
    <x v="124"/>
    <x v="128"/>
    <s v="Incentivos tributarios"/>
    <s v="Microempresa"/>
    <s v="Generación de empleo"/>
    <s v="MIPRO"/>
    <s v="GAD-PARROQUIALES"/>
    <s v="Microempresa, Empresa Pequeña, Empresa Mediana, Empresa Grande, EPS, Artesano"/>
    <x v="1"/>
    <m/>
    <m/>
  </r>
  <r>
    <x v="3"/>
    <x v="2"/>
    <x v="1"/>
    <x v="1"/>
    <x v="108"/>
    <s v="AUMENTAR LA FRECUENCIA "/>
    <x v="51"/>
    <x v="125"/>
    <x v="129"/>
    <s v="Logística  "/>
    <s v="Empresa Grande"/>
    <s v="Atracción de la inversión extranjera directa"/>
    <s v="DAC"/>
    <s v="GAD-PARROQUIALES"/>
    <s v="Empresa Grande"/>
    <x v="0"/>
    <m/>
    <m/>
  </r>
  <r>
    <x v="3"/>
    <x v="2"/>
    <x v="5"/>
    <x v="4"/>
    <x v="109"/>
    <s v="DESCONCENTRAR"/>
    <x v="52"/>
    <x v="126"/>
    <x v="130"/>
    <s v="Logística  "/>
    <s v="Empresa Pequeña"/>
    <s v="Simplificación de trámites"/>
    <s v="SENAE"/>
    <s v="GAD-PARROQUIALES"/>
    <s v="Empresa Pequeña "/>
    <x v="0"/>
    <m/>
    <m/>
  </r>
  <r>
    <x v="3"/>
    <x v="1"/>
    <x v="8"/>
    <x v="2"/>
    <x v="110"/>
    <s v="Gestionar"/>
    <x v="11"/>
    <x v="127"/>
    <x v="131"/>
    <s v="Personal adecuado"/>
    <s v="Empresa Pequeña"/>
    <s v="Impulso a las alianzas público privadas"/>
    <s v="MINTUR"/>
    <s v="Cámara de Turismo"/>
    <s v="Empresa Pequeña "/>
    <x v="0"/>
    <m/>
    <m/>
  </r>
  <r>
    <x v="3"/>
    <x v="1"/>
    <x v="1"/>
    <x v="1"/>
    <x v="111"/>
    <s v="Exigir"/>
    <x v="53"/>
    <x v="128"/>
    <x v="132"/>
    <s v="Política pública"/>
    <s v="Empresa Pequeña"/>
    <s v="Fomento de la producción nacional"/>
    <s v="MINTUR"/>
    <s v="EMPRESA PRIVADA, MIPRO"/>
    <s v="Empresa Pequeña "/>
    <x v="0"/>
    <n v="1"/>
    <m/>
  </r>
  <r>
    <x v="3"/>
    <x v="1"/>
    <x v="8"/>
    <x v="2"/>
    <x v="112"/>
    <s v="Gestionar "/>
    <x v="11"/>
    <x v="129"/>
    <x v="133"/>
    <s v="Financiamiento"/>
    <s v="Empresa Pequeña"/>
    <s v="Crédito y financiamiento productivo"/>
    <s v="CFN"/>
    <s v=" BAN ECUADOR, BANCA PRIVADA, MINTUR, EMPRESA PRIVADA, MIPRO"/>
    <s v="Empresa Pequeña "/>
    <x v="0"/>
    <n v="1"/>
    <m/>
  </r>
  <r>
    <x v="3"/>
    <x v="1"/>
    <x v="1"/>
    <x v="1"/>
    <x v="113"/>
    <s v="Generar "/>
    <x v="13"/>
    <x v="130"/>
    <x v="134"/>
    <s v="Desarrollo del proyecto"/>
    <s v="Empresa Pequeña"/>
    <s v="Impulso a las alianzas público privadas"/>
    <s v="MINTUR_x000d_"/>
    <s v="MIPRO, EMPRESA PRIVADA, CAPTUR"/>
    <s v="Empresa Pequeña "/>
    <x v="0"/>
    <n v="1"/>
    <m/>
  </r>
  <r>
    <x v="3"/>
    <x v="1"/>
    <x v="0"/>
    <x v="0"/>
    <x v="114"/>
    <s v="Articular"/>
    <x v="4"/>
    <x v="131"/>
    <x v="135"/>
    <s v="Ejecución del proyecto"/>
    <s v="Empresa Pequeña"/>
    <s v="Fomento de la producción nacional"/>
    <s v="MINTUR_x000d_"/>
    <s v="MIPRO, EMPRESA PRIVADA, CAPTUR"/>
    <s v="Empresa Pequeña "/>
    <x v="0"/>
    <n v="1"/>
    <m/>
  </r>
  <r>
    <x v="4"/>
    <x v="0"/>
    <x v="1"/>
    <x v="1"/>
    <x v="115"/>
    <s v="MEJORAR "/>
    <x v="30"/>
    <x v="132"/>
    <x v="136"/>
    <s v="Financiamiento, Recursos asignados, Tecnología"/>
    <s v="Microempresa, Empresa Pequeña, EPS, Artesano"/>
    <s v="Simplificación de trámites"/>
    <s v="ARCSA"/>
    <s v="MSP"/>
    <s v="Microempresa, Empresa Pequeña, Empresa Mediana, Empresa Grande, EPS, Artesano"/>
    <x v="0"/>
    <m/>
    <m/>
  </r>
  <r>
    <x v="4"/>
    <x v="0"/>
    <x v="1"/>
    <x v="1"/>
    <x v="116"/>
    <s v="CAPACITAR "/>
    <x v="19"/>
    <x v="133"/>
    <x v="137"/>
    <s v="Asistencia técnica"/>
    <s v="Microempresa, Empresa Pequeña, EPS, Artesano"/>
    <s v="Promoción del consumo responsable"/>
    <s v="MAG"/>
    <s v="MIPRO, ARCSA, GAD provincial, MAE"/>
    <s v="Microempresa, Empresa Pequeña, Empresa Mediana, Empresa Grande, EPS, Artesano"/>
    <x v="0"/>
    <n v="1"/>
    <m/>
  </r>
  <r>
    <x v="4"/>
    <x v="0"/>
    <x v="1"/>
    <x v="1"/>
    <x v="116"/>
    <s v="GENERAR"/>
    <x v="13"/>
    <x v="134"/>
    <x v="138"/>
    <s v="Asistencia técnica, Desarrollo del proyecto"/>
    <s v="Microempresa, Empresa Pequeña, EPS, Artesano"/>
    <s v="Promoción del consumo responsable"/>
    <s v="MAG"/>
    <s v="MIPRO, ARCSA, GAD provincial, MAE"/>
    <s v="Microempresa, Empresa Pequeña, Empresa Mediana, Empresa Grande, EPS, Artesano"/>
    <x v="0"/>
    <n v="1"/>
    <m/>
  </r>
  <r>
    <x v="4"/>
    <x v="0"/>
    <x v="2"/>
    <x v="2"/>
    <x v="117"/>
    <s v="DIFUNDIR "/>
    <x v="31"/>
    <x v="135"/>
    <x v="139"/>
    <s v="Asistencia Técnica, Financiamiento, Inversión"/>
    <s v="Microempresa, Empresa Pequeña, EPS, Artesano"/>
    <s v="Crédito y financiamiento productivo"/>
    <s v="BANECUADOR"/>
    <s v="MIPRO, CFN"/>
    <s v="Microempresa, Empresa Pequeña, Empresa Mediana, Empresa Grande, EPS, Artesano"/>
    <x v="0"/>
    <n v="1"/>
    <m/>
  </r>
  <r>
    <x v="4"/>
    <x v="0"/>
    <x v="0"/>
    <x v="0"/>
    <x v="118"/>
    <s v="FORTALECER"/>
    <x v="45"/>
    <x v="136"/>
    <x v="140"/>
    <s v="Acuerdo, Asistencia Técnica, Tratado Comercial"/>
    <s v="Microempresa, Empresa Pequeña, EPS, Artesano"/>
    <s v="Fomento de la producción nacional"/>
    <s v="MIPRO"/>
    <s v="MCE, PROECUADOR"/>
    <s v="Microempresa, Empresa Pequeña, Empresa Mediana, Empresa Grande, EPS, Artesano"/>
    <x v="1"/>
    <m/>
    <m/>
  </r>
  <r>
    <x v="4"/>
    <x v="0"/>
    <x v="0"/>
    <x v="0"/>
    <x v="118"/>
    <s v="GENERAR"/>
    <x v="13"/>
    <x v="137"/>
    <x v="141"/>
    <s v="Acuerdo, Asistencia Técnica, Tratado Comercial"/>
    <s v="Microempresa, Empresa Pequeña, EPS, Artesano"/>
    <s v="Impulso a las alianzas público privadas"/>
    <s v="MIPRO"/>
    <s v="MCE, PROECUADOR"/>
    <s v="Microempresa, Empresa Pequeña, Empresa Mediana, Empresa Grande, EPS, Artesano"/>
    <x v="1"/>
    <m/>
    <m/>
  </r>
  <r>
    <x v="4"/>
    <x v="3"/>
    <x v="5"/>
    <x v="4"/>
    <x v="119"/>
    <s v="REALIZAR"/>
    <x v="10"/>
    <x v="138"/>
    <x v="142"/>
    <s v="Acuerdo, Asistencia técnica, Intervención zonal, Reglamento"/>
    <s v="Microempresa, Empresa Pequeña, Empresa Mediana, Empresa Grande, EPS, Artesano"/>
    <s v="Fomento de la producción nacional"/>
    <s v="MIPRO"/>
    <s v="ADUANA, ARCSA, INEN, MIPRO"/>
    <s v="Microempresa, Empresa Pequeña, Empresa Mediana, Empresa Grande, EPS, Artesano"/>
    <x v="1"/>
    <n v="1"/>
    <m/>
  </r>
  <r>
    <x v="4"/>
    <x v="3"/>
    <x v="5"/>
    <x v="4"/>
    <x v="120"/>
    <s v="REALIZAR"/>
    <x v="10"/>
    <x v="138"/>
    <x v="142"/>
    <s v="Acuerdo, Asistencia técnica, Intervención zonal, Reglamento"/>
    <s v="Microempresa, Empresa Pequeña, Empresa Mediana, Empresa Grande, EPS, Artesano"/>
    <s v="Fomento de la producción nacional"/>
    <s v="MIPRO"/>
    <s v="ADUANA, ARCSA, INEN, MIPRO"/>
    <s v="Microempresa, Empresa Pequeña, Empresa Mediana, Empresa Grande, EPS, Artesano"/>
    <x v="1"/>
    <n v="1"/>
    <m/>
  </r>
  <r>
    <x v="4"/>
    <x v="3"/>
    <x v="5"/>
    <x v="4"/>
    <x v="121"/>
    <s v="GENERAR"/>
    <x v="13"/>
    <x v="139"/>
    <x v="143"/>
    <s v="Asistencia técnica"/>
    <s v="Microempresa, Empresa Pequeña, Empresa Mediana, Empresa Grande, EPS, Artesano"/>
    <s v="Fomento de la producción nacional"/>
    <s v="MIPRO"/>
    <s v=" IEPS, SIC, SCPM,  MIPRO"/>
    <s v="Microempresa, Empresa Pequeña, Empresa Mediana, Empresa Grande, EPS, Artesano"/>
    <x v="1"/>
    <n v="1"/>
    <m/>
  </r>
  <r>
    <x v="4"/>
    <x v="3"/>
    <x v="2"/>
    <x v="2"/>
    <x v="122"/>
    <s v="GENERAR"/>
    <x v="13"/>
    <x v="140"/>
    <x v="144"/>
    <s v="Financiamiento"/>
    <s v="Microempresa, Artesano, EPS"/>
    <s v="Crédito y financiamiento productivo"/>
    <s v="Banca pública y banca privada"/>
    <s v="BANECUADOR, CFN, MIPRO"/>
    <s v="Microempresa, Empresa Pequeña, Empresa Mediana, Empresa Grande, EPS, Artesano"/>
    <x v="0"/>
    <n v="1"/>
    <m/>
  </r>
  <r>
    <x v="4"/>
    <x v="3"/>
    <x v="2"/>
    <x v="2"/>
    <x v="122"/>
    <s v="REALIZAR"/>
    <x v="10"/>
    <x v="141"/>
    <x v="145"/>
    <s v="Financiamiento"/>
    <s v="Microempresa, Artesano, EPS"/>
    <s v="Crédito y financiamiento productivo"/>
    <s v="Banca pública y banca privada"/>
    <s v="BANECUADOR, CFN, MIPRO"/>
    <s v="Microempresa, Empresa Pequeña, Empresa Mediana, Empresa Grande, EPS, Artesano"/>
    <x v="0"/>
    <n v="1"/>
    <m/>
  </r>
  <r>
    <x v="4"/>
    <x v="3"/>
    <x v="2"/>
    <x v="2"/>
    <x v="123"/>
    <s v="GENERAR "/>
    <x v="13"/>
    <x v="142"/>
    <x v="146"/>
    <s v="Asistencia Técnica, Desarrollo del proyecto, Ejecución del proyecto"/>
    <s v="Microempresa, Empresa Pequeña, Empresa Mediana, Empresa Grande, EPS, Artesano"/>
    <s v="Fomento de la producción nacional"/>
    <s v="Cámara de Comercio"/>
    <s v="MCE, ProEcuador, GAD Municipal"/>
    <s v="Microempresa, Empresa Pequeña, Empresa Mediana, Empresa Grande, EPS, Artesano"/>
    <x v="0"/>
    <m/>
    <m/>
  </r>
  <r>
    <x v="4"/>
    <x v="3"/>
    <x v="1"/>
    <x v="1"/>
    <x v="124"/>
    <s v="GENERAR"/>
    <x v="13"/>
    <x v="143"/>
    <x v="147"/>
    <s v="Asistencia Técnica, Desarrollo del proyecto, Ejecución del proyecto"/>
    <s v="Microempresa, Empresa Pequeña, EPS, Artesano"/>
    <s v="Fomento de la producción nacional"/>
    <s v="Cámara de Comercio"/>
    <s v=" SRI, GAD Provincial"/>
    <s v="Microempresa, Empresa Pequeña, Empresa Mediana, Empresa Grande, EPS, Artesano"/>
    <x v="0"/>
    <m/>
    <m/>
  </r>
  <r>
    <x v="4"/>
    <x v="3"/>
    <x v="4"/>
    <x v="3"/>
    <x v="125"/>
    <s v="GENERAR"/>
    <x v="13"/>
    <x v="144"/>
    <x v="148"/>
    <s v="Ordenanzas "/>
    <s v="Microempresa, Empresa Pequeña, EPS, Artesano"/>
    <s v="Fomento de la producción nacional"/>
    <s v="GAD provinciales y cantonales"/>
    <s v="Cámara de Comercio "/>
    <s v="Microempresa, Empresa Pequeña, Empresa Mediana, Empresa Grande, EPS, Artesano"/>
    <x v="0"/>
    <m/>
    <m/>
  </r>
  <r>
    <x v="4"/>
    <x v="3"/>
    <x v="4"/>
    <x v="3"/>
    <x v="126"/>
    <s v="CAPACITAR"/>
    <x v="19"/>
    <x v="145"/>
    <x v="149"/>
    <s v="Asistencia técnica"/>
    <s v="Microempresa, Empresa Pequeña, EPS, Artesano"/>
    <s v="Necesidad de análisis, mejora o creación de políticas públicas, normativas, resoluciones u otra base legal existente"/>
    <s v="Superintendencia de Control del poder de Mercado (SCPM)"/>
    <s v="Cámaras de comercio, IEPS, MIPRO"/>
    <s v="Microempresa, Empresa Pequeña, Empresa Mediana, Empresa Grande, EPS, Artesano"/>
    <x v="0"/>
    <n v="1"/>
    <m/>
  </r>
  <r>
    <x v="4"/>
    <x v="3"/>
    <x v="0"/>
    <x v="0"/>
    <x v="127"/>
    <s v="GENERAR"/>
    <x v="13"/>
    <x v="146"/>
    <x v="150"/>
    <s v="Acuerdo, Asistencia técnica, Intervención zonal, Reglamento"/>
    <s v="Microempresa, Empresa Pequeña, EPS, Artesano"/>
    <s v="Fomento de la producción nacional"/>
    <s v="Cámaras de comercio"/>
    <s v="GAD provincial, IEPS, SCPM"/>
    <s v="Microempresa, Empresa Pequeña, Empresa Mediana, Empresa Grande, EPS, Artesano"/>
    <x v="0"/>
    <m/>
    <m/>
  </r>
  <r>
    <x v="4"/>
    <x v="4"/>
    <x v="4"/>
    <x v="3"/>
    <x v="128"/>
    <s v="CAPACITAR"/>
    <x v="19"/>
    <x v="147"/>
    <x v="151"/>
    <s v="Asistencia técnica, Reglamento"/>
    <s v="Microempresa, Empresa Pequeña, Empresa Mediana, EPS, Artesano"/>
    <s v="Fomento de la producción nacional"/>
    <s v="MIPRO"/>
    <s v="SRI, ACADEMIA, IESS, MT, ARCSA"/>
    <s v="Microempresa, Empresa Pequeña, Empresa Mediana, Empresa Grande, EPS, Artesano"/>
    <x v="1"/>
    <m/>
    <m/>
  </r>
  <r>
    <x v="4"/>
    <x v="4"/>
    <x v="0"/>
    <x v="0"/>
    <x v="129"/>
    <s v="CONTROLAR"/>
    <x v="16"/>
    <x v="148"/>
    <x v="152"/>
    <s v="Intervención zonal"/>
    <s v="Microempresa, Empresa Pequeña, EPS, Artesano"/>
    <s v="Fomento de la producción nacional"/>
    <s v="SENAE"/>
    <s v="SRI, IESS, MT, GAD´s"/>
    <s v="Microempresa, Empresa Pequeña, Empresa Mediana, Empresa Grande, EPS, Artesano"/>
    <x v="0"/>
    <m/>
    <m/>
  </r>
  <r>
    <x v="4"/>
    <x v="4"/>
    <x v="0"/>
    <x v="0"/>
    <x v="129"/>
    <s v="DIFUNDIR"/>
    <x v="31"/>
    <x v="147"/>
    <x v="153"/>
    <s v="Asistencia técnica"/>
    <s v="Microempresa, Empresa Pequeña, EPS, Artesano"/>
    <s v="Fomento de la producción nacional"/>
    <s v="MIPRO"/>
    <s v="SRI, ACADEMIA, IESS, MT, ARCSA, GAD´s"/>
    <s v="Microempresa, Empresa Pequeña, Empresa Mediana, Empresa Grande, EPS, Artesano"/>
    <x v="1"/>
    <m/>
    <m/>
  </r>
  <r>
    <x v="4"/>
    <x v="4"/>
    <x v="2"/>
    <x v="2"/>
    <x v="130"/>
    <s v="GENERAR "/>
    <x v="13"/>
    <x v="149"/>
    <x v="154"/>
    <s v="Desarrollo del proyecto, Ejecución del proyecto"/>
    <s v="Microempresa, Empresa Pequeña, EPS, Artesano"/>
    <s v="Promoción del consumo responsable"/>
    <s v="SRI"/>
    <s v="GAD´s, Agrocalidad"/>
    <s v="Microempresa, Empresa Pequeña, Empresa Mediana, Empresa Grande, EPS, Artesano"/>
    <x v="0"/>
    <m/>
    <m/>
  </r>
  <r>
    <x v="4"/>
    <x v="4"/>
    <x v="2"/>
    <x v="2"/>
    <x v="131"/>
    <s v="SIMPLIFICAR"/>
    <x v="54"/>
    <x v="150"/>
    <x v="155"/>
    <s v="Reglamento"/>
    <s v="Microempresa, Empresa Pequeña, EPS, Artesano"/>
    <s v="Simplificación de trámites"/>
    <s v="Agrocalidad"/>
    <s v="SENAE"/>
    <s v="Microempresa, Empresa Pequeña, Empresa Mediana, Empresa Grande, EPS, Artesano"/>
    <x v="0"/>
    <m/>
    <m/>
  </r>
  <r>
    <x v="4"/>
    <x v="4"/>
    <x v="1"/>
    <x v="1"/>
    <x v="132"/>
    <s v="GENERAR "/>
    <x v="13"/>
    <x v="151"/>
    <x v="156"/>
    <s v="Ordenanzas "/>
    <s v="Microempresa, Empresa Pequeña, EPS, Artesano"/>
    <s v="Fomento de la producción nacional"/>
    <s v="MAE"/>
    <s v="GAD Provincial"/>
    <s v="Microempresa, Empresa Pequeña, Empresa Mediana, Empresa Grande, EPS, Artesano"/>
    <x v="0"/>
    <m/>
    <m/>
  </r>
  <r>
    <x v="4"/>
    <x v="4"/>
    <x v="5"/>
    <x v="4"/>
    <x v="133"/>
    <s v="CAPACITAR"/>
    <x v="19"/>
    <x v="152"/>
    <x v="157"/>
    <s v="Asistencia técnica"/>
    <s v="Microempresa, Empresa Pequeña, EPS, Artesano"/>
    <s v="Promoción del consumo responsable"/>
    <s v="Agrocalidad"/>
    <s v="MIPRO"/>
    <s v="Microempresa, Empresa Pequeña, Empresa Mediana, Empresa Grande, EPS, Artesano"/>
    <x v="0"/>
    <n v="1"/>
    <m/>
  </r>
  <r>
    <x v="4"/>
    <x v="4"/>
    <x v="5"/>
    <x v="4"/>
    <x v="133"/>
    <s v="GENERAR "/>
    <x v="13"/>
    <x v="153"/>
    <x v="158"/>
    <s v="Desarrollo del proyecto, Ejecución del proyecto"/>
    <s v="Microempresa, EPS, Artesano"/>
    <s v="Promoción del consumo responsable"/>
    <s v="Agrocalidad"/>
    <s v="MIPRO"/>
    <s v="Microempresa, Empresa Pequeña, Empresa Mediana, Empresa Grande, EPS, Artesano"/>
    <x v="0"/>
    <n v="1"/>
    <m/>
  </r>
  <r>
    <x v="4"/>
    <x v="4"/>
    <x v="2"/>
    <x v="2"/>
    <x v="134"/>
    <s v="GENERAR "/>
    <x v="13"/>
    <x v="154"/>
    <x v="159"/>
    <s v="Política pública, acuerdos"/>
    <s v="Microempresa, Empresa Pequeña, Empresa Mediana"/>
    <s v="Necesidad de análisis, mejora o creación de políticas públicas, normativas, resoluciones u otra base legal existente"/>
    <s v="MEER"/>
    <s v="MINISTERIO DE HIDROCARBUROS"/>
    <s v="Microempresa, Empresa Pequeña, Empresa Mediana, Empresa Grande, EPS, Artesano"/>
    <x v="0"/>
    <m/>
    <m/>
  </r>
  <r>
    <x v="4"/>
    <x v="4"/>
    <x v="5"/>
    <x v="4"/>
    <x v="135"/>
    <s v="GENERAR "/>
    <x v="13"/>
    <x v="155"/>
    <x v="160"/>
    <s v="Desarrollo del proyecto, Ejecución del proyecto"/>
    <s v="Microempresa, Empresa Pequeña, Empresa Mediana"/>
    <s v="Fomento de la producción nacional"/>
    <s v="MIPRO"/>
    <m/>
    <s v="Microempresa, Empresa Pequeña, Empresa Mediana, Empresa Grande, EPS, Artesano"/>
    <x v="1"/>
    <m/>
    <m/>
  </r>
  <r>
    <x v="4"/>
    <x v="4"/>
    <x v="0"/>
    <x v="0"/>
    <x v="136"/>
    <s v="REFORMAR"/>
    <x v="55"/>
    <x v="156"/>
    <x v="161"/>
    <s v="Reglamento"/>
    <s v="Microempresa, Empresa Pequeña, Empresa Mediana"/>
    <s v="Fomento de la producción nacional"/>
    <s v="SEPS"/>
    <s v="MIPRO"/>
    <s v="Microempresa, Empresa Pequeña, Empresa Mediana, Empresa Grande, EPS, Artesano"/>
    <x v="0"/>
    <n v="1"/>
    <m/>
  </r>
  <r>
    <x v="4"/>
    <x v="4"/>
    <x v="0"/>
    <x v="0"/>
    <x v="137"/>
    <s v="GENERAR "/>
    <x v="13"/>
    <x v="157"/>
    <x v="162"/>
    <s v="Financiamiento"/>
    <s v="Empresa Pequeña, Empresa Mediana"/>
    <s v="Crédito y financiamiento productivo"/>
    <s v="CFN"/>
    <s v="MIPRO"/>
    <s v="Empresa Pequeña "/>
    <x v="0"/>
    <n v="1"/>
    <m/>
  </r>
  <r>
    <x v="4"/>
    <x v="4"/>
    <x v="2"/>
    <x v="2"/>
    <x v="138"/>
    <s v="GENERAR "/>
    <x v="13"/>
    <x v="158"/>
    <x v="163"/>
    <s v="Política pública"/>
    <s v=" Empresa Pequeña, Empresa Mediana"/>
    <s v="Necesidad de análisis, mejora o creación de políticas públicas, normativas, resoluciones u otra base legal existente"/>
    <s v="COMEX"/>
    <s v="MIPRO"/>
    <s v="Microempresa, Empresa Pequeña, Empresa Mediana, Empresa Grande, EPS, Artesano"/>
    <x v="0"/>
    <n v="1"/>
    <m/>
  </r>
  <r>
    <x v="4"/>
    <x v="4"/>
    <x v="1"/>
    <x v="1"/>
    <x v="139"/>
    <s v="SIMPLIFICAR"/>
    <x v="54"/>
    <x v="159"/>
    <x v="164"/>
    <s v="Reglamento, Tecnología"/>
    <s v="Empresa Mediana"/>
    <s v="Simplificación de trámites"/>
    <s v="ANT"/>
    <s v="MIPRO, INEN"/>
    <s v="Empresa Mediana"/>
    <x v="0"/>
    <n v="1"/>
    <m/>
  </r>
  <r>
    <x v="4"/>
    <x v="1"/>
    <x v="1"/>
    <x v="1"/>
    <x v="140"/>
    <s v="CAPACITAR"/>
    <x v="19"/>
    <x v="160"/>
    <x v="165"/>
    <s v="Asistencia técnica"/>
    <s v="Microempresa, Empresa Pequeña, EPS, Artesano"/>
    <s v="Fomento de la producción nacional"/>
    <s v="MINTUR"/>
    <s v="COMITÉ DE TURISMO"/>
    <s v="Microempresa, Empresa Pequeña, Empresa Mediana, Empresa Grande, EPS, Artesano"/>
    <x v="0"/>
    <m/>
    <m/>
  </r>
  <r>
    <x v="4"/>
    <x v="1"/>
    <x v="4"/>
    <x v="3"/>
    <x v="141"/>
    <s v="ACTUALIZAR "/>
    <x v="37"/>
    <x v="161"/>
    <x v="166"/>
    <s v="Infraestructura"/>
    <s v="Microempresa, Empresa Pequeña, EPS, Artesano"/>
    <s v="Fomento de la producción nacional"/>
    <s v="MINTUR "/>
    <s v="GAD´s, ACADEMIA"/>
    <s v="Microempresa, Empresa Pequeña, Empresa Mediana, Empresa Grande, EPS, Artesano"/>
    <x v="0"/>
    <m/>
    <m/>
  </r>
  <r>
    <x v="4"/>
    <x v="1"/>
    <x v="4"/>
    <x v="3"/>
    <x v="141"/>
    <s v="GENERAR"/>
    <x v="13"/>
    <x v="162"/>
    <x v="166"/>
    <s v="Infraestructura"/>
    <s v="Microempresa, Empresa Pequeña, EPS, Artesano"/>
    <s v="Fomento de la producción nacional"/>
    <s v="MINTUR "/>
    <s v="GAD´s, ACADEMIA"/>
    <s v="Microempresa, Empresa Pequeña, Empresa Mediana, Empresa Grande, EPS, Artesano"/>
    <x v="0"/>
    <m/>
    <m/>
  </r>
  <r>
    <x v="4"/>
    <x v="1"/>
    <x v="4"/>
    <x v="3"/>
    <x v="142"/>
    <s v="GENERAR"/>
    <x v="13"/>
    <x v="163"/>
    <x v="167"/>
    <s v="Desarrollo del proyecto, Ejecución del Proyecto"/>
    <s v="Microempresa, Empresa Pequeña, EPS, Artesano"/>
    <s v="Fomento de la producción nacional"/>
    <s v="INEC"/>
    <s v="MINTUR"/>
    <s v="Microempresa, Empresa Pequeña, Empresa Mediana, Empresa Grande, EPS, Artesano"/>
    <x v="0"/>
    <m/>
    <m/>
  </r>
  <r>
    <x v="4"/>
    <x v="1"/>
    <x v="2"/>
    <x v="2"/>
    <x v="143"/>
    <s v="GENERAR"/>
    <x v="13"/>
    <x v="164"/>
    <x v="168"/>
    <s v="Acuerdo, Política Pública"/>
    <s v="Microempresa, Empresa Pequeña, EPS, Artesano"/>
    <s v="Necesidad de análisis, mejora o creación de políticas públicas, normativas, resoluciones u otra base legal existente"/>
    <s v="MINTUR"/>
    <s v="ASAMBLEA"/>
    <s v="Microempresa, Empresa Pequeña, Empresa Mediana, Empresa Grande, EPS, Artesano"/>
    <x v="0"/>
    <m/>
    <m/>
  </r>
  <r>
    <x v="4"/>
    <x v="1"/>
    <x v="0"/>
    <x v="0"/>
    <x v="144"/>
    <s v="GENERAR"/>
    <x v="13"/>
    <x v="165"/>
    <x v="169"/>
    <s v="Desarrollo del proyecto, Ejecución del Proyecto"/>
    <s v="Microempresa, Empresa Pequeña, EPS, Artesano"/>
    <s v="Fomento de la producción nacional"/>
    <s v="MINTUR"/>
    <s v="SECOM"/>
    <s v="Microempresa, Empresa Pequeña, Empresa Mediana, Empresa Grande, EPS, Artesano"/>
    <x v="0"/>
    <m/>
    <m/>
  </r>
  <r>
    <x v="4"/>
    <x v="1"/>
    <x v="2"/>
    <x v="2"/>
    <x v="145"/>
    <s v="GENERAR "/>
    <x v="13"/>
    <x v="166"/>
    <x v="170"/>
    <s v="Acuerdo, Política Pública"/>
    <s v="Microempresa, Empresa Pequeña, EPS, Artesano"/>
    <s v="Impulso a las alianzas público privadas"/>
    <s v="MINTUR"/>
    <s v="COMITÉ DE TURISMO"/>
    <s v="Microempresa, Empresa Pequeña, Empresa Mediana, Empresa Grande, EPS, Artesano"/>
    <x v="0"/>
    <m/>
    <m/>
  </r>
  <r>
    <x v="5"/>
    <x v="5"/>
    <x v="1"/>
    <x v="1"/>
    <x v="146"/>
    <s v="Ejecutar"/>
    <x v="35"/>
    <x v="167"/>
    <x v="171"/>
    <s v="Asistencia técnica"/>
    <s v="Empresa Grande"/>
    <s v="Buenas prácticas de gestión ambiental"/>
    <s v="MINISTERIO DEL AMBIENTE"/>
    <s v="MIPRO, MINISTERIO DE ACUACULTURA Y PESCA (MAP), SECRETARÍA DE GESTIÓN DE RIESGOS"/>
    <s v="Empresa Grande"/>
    <x v="0"/>
    <n v="1"/>
    <m/>
  </r>
  <r>
    <x v="5"/>
    <x v="5"/>
    <x v="1"/>
    <x v="1"/>
    <x v="147"/>
    <s v="Ejecutar y Comunicar"/>
    <x v="35"/>
    <x v="168"/>
    <x v="172"/>
    <s v="Desarrollo del proyecto"/>
    <s v="Artesanos, Microempresa, Empresa Pequeña, Empresa Mediana, Empresa Grande"/>
    <s v="Seguridad, regulación y control en la producción"/>
    <s v="MAP"/>
    <s v="Dirección Nacional de Espacios Acuáticos (DIRNEA)"/>
    <s v="Microempresa, Empresa Pequeña, Empresa Mediana, Empresa Grande, EPS, Artesano"/>
    <x v="0"/>
    <m/>
    <m/>
  </r>
  <r>
    <x v="5"/>
    <x v="5"/>
    <x v="1"/>
    <x v="1"/>
    <x v="147"/>
    <s v="Suscribir"/>
    <x v="56"/>
    <x v="169"/>
    <x v="173"/>
    <s v="Convenios"/>
    <s v="Artesanos, Microempresa, Empresa Pequeña, Empresa Mediana, Empresa Grande"/>
    <s v="Impulso a las alianzas público privadas"/>
    <s v="DIRNEA"/>
    <s v="MAP, MIPRO"/>
    <s v="Microempresa, Empresa Pequeña, Empresa Mediana, Empresa Grande, EPS, Artesano"/>
    <x v="0"/>
    <n v="1"/>
    <m/>
  </r>
  <r>
    <x v="5"/>
    <x v="5"/>
    <x v="5"/>
    <x v="4"/>
    <x v="148"/>
    <s v="Reducir o Disminuir"/>
    <x v="41"/>
    <x v="170"/>
    <x v="174"/>
    <s v="Precios"/>
    <s v="Artesanos, Microempresa, Empresa Pequeña, Empresa Mediana, Empresa Grande"/>
    <s v="Crédito y financiamiento productivo"/>
    <s v="Ban Ecuador"/>
    <s v="MAP, MIPRO, COMEX, SRI"/>
    <s v="Microempresa, Empresa Pequeña, Empresa Mediana, Empresa Grande, EPS, Artesano"/>
    <x v="0"/>
    <n v="1"/>
    <m/>
  </r>
  <r>
    <x v="5"/>
    <x v="5"/>
    <x v="2"/>
    <x v="2"/>
    <x v="149"/>
    <s v="Implementar"/>
    <x v="8"/>
    <x v="171"/>
    <x v="175"/>
    <s v="Tecnología, Infraestructura "/>
    <s v="Artesanos, Microempresa, Empresa Pequeña, Empresa Mediana, Empresa Grande"/>
    <s v="Crédito y financiamiento productivo"/>
    <s v="CÁMARA DE PESQUERÍA"/>
    <s v="MAP, MIPRO"/>
    <s v="Microempresa, Empresa Pequeña, Empresa Mediana, Empresa Grande, EPS, Artesano"/>
    <x v="0"/>
    <n v="1"/>
    <m/>
  </r>
  <r>
    <x v="5"/>
    <x v="5"/>
    <x v="7"/>
    <x v="1"/>
    <x v="150"/>
    <s v="Implementar"/>
    <x v="8"/>
    <x v="172"/>
    <x v="176"/>
    <s v="Financiamiento "/>
    <s v="Empresa Grande"/>
    <s v="Inversión en iniciativas productivas nacionales"/>
    <s v="Ban Ecuador"/>
    <s v="CFN-ARCSA-MIPRO, MAP, Cámara de Pesquería"/>
    <s v="Empresa Grande"/>
    <x v="0"/>
    <n v="1"/>
    <m/>
  </r>
  <r>
    <x v="5"/>
    <x v="5"/>
    <x v="7"/>
    <x v="1"/>
    <x v="151"/>
    <s v="Otorgar"/>
    <x v="46"/>
    <x v="173"/>
    <x v="177"/>
    <s v="Desarrollo del proyecto, financiamiento"/>
    <s v="Microempresa, Empresa Pequeña, Empresa Mediana"/>
    <s v="Fomento de la producción nacional"/>
    <s v="CFN"/>
    <s v="MIPRO, MAP, Cámara de Pesquería"/>
    <s v="Microempresa, Empresa Pequeña, Empresa Mediana, Empresa Grande, EPS, Artesano"/>
    <x v="0"/>
    <n v="1"/>
    <m/>
  </r>
  <r>
    <x v="5"/>
    <x v="5"/>
    <x v="7"/>
    <x v="1"/>
    <x v="152"/>
    <s v="Otorgar"/>
    <x v="46"/>
    <x v="174"/>
    <x v="178"/>
    <s v="Financiamiento "/>
    <s v="Microempresa, Empresa Pequeña, Empresa Mediana"/>
    <s v="Fomento de la producción nacional"/>
    <s v="Ban Ecuador"/>
    <s v="MIPRO, ARCSA, CFN, Subsecretaría de Recursos Pesqueros"/>
    <s v="Microempresa, Empresa Pequeña, Empresa Mediana, Empresa Grande, EPS, Artesano"/>
    <x v="0"/>
    <n v="1"/>
    <m/>
  </r>
  <r>
    <x v="5"/>
    <x v="0"/>
    <x v="1"/>
    <x v="1"/>
    <x v="153"/>
    <s v="CAPACITAR "/>
    <x v="19"/>
    <x v="175"/>
    <x v="179"/>
    <s v="Asistencia técnica"/>
    <s v="Microempresa"/>
    <s v="Fomento de la producción nacional"/>
    <s v="MAG"/>
    <s v="Centro Tecnológico de Entrenamiento y Capacitación (CETEC), Instituto Nacional de Investigaciones Agropecuarias (INIAP), Servicio Ecuatoriano de Capacitación Profesional (SECAP), Universidades, Gremios, MIPRO"/>
    <s v="Microempresa, Empresa Pequeña, Empresa Mediana, Empresa Grande, EPS, Artesano"/>
    <x v="0"/>
    <n v="1"/>
    <m/>
  </r>
  <r>
    <x v="5"/>
    <x v="0"/>
    <x v="0"/>
    <x v="0"/>
    <x v="154"/>
    <s v="FORTALECER "/>
    <x v="45"/>
    <x v="176"/>
    <x v="180"/>
    <s v="ASOCIATIVIDAD"/>
    <s v="Microempresa"/>
    <s v="Fomento de la producción nacional"/>
    <s v="MAG"/>
    <s v="MIPRO"/>
    <s v="Microempresa, Empresa Pequeña, Empresa Mediana, Empresa Grande, EPS, Artesano"/>
    <x v="0"/>
    <n v="1"/>
    <m/>
  </r>
  <r>
    <x v="5"/>
    <x v="0"/>
    <x v="4"/>
    <x v="3"/>
    <x v="155"/>
    <s v="CLASIFICAR Y PAGAR"/>
    <x v="57"/>
    <x v="177"/>
    <x v="181"/>
    <s v="POLÍTICA PÚBLICA"/>
    <s v="Microempresa"/>
    <s v="Fomento de la producción nacional"/>
    <s v="MAG (AGROCALIDAD)"/>
    <s v="Asociación Nacional de Exportadores del Cacao en Ecuador (ANECACAO), MIPRO"/>
    <s v="Microempresa, Empresa Pequeña, Empresa Mediana, Empresa Grande, EPS, Artesano"/>
    <x v="0"/>
    <n v="1"/>
    <m/>
  </r>
  <r>
    <x v="5"/>
    <x v="0"/>
    <x v="2"/>
    <x v="2"/>
    <x v="156"/>
    <s v="FORTALECER "/>
    <x v="45"/>
    <x v="178"/>
    <x v="182"/>
    <s v="Convenio, Intervención zonal, Recursos asignados"/>
    <s v="Microempresa"/>
    <s v="Fomento de la producción nacional"/>
    <s v="GAD PROVINCIAL"/>
    <s v="MAG, MIPRO"/>
    <s v="Microempresa, Empresa Pequeña, Empresa Mediana, Empresa Grande, EPS, Artesano"/>
    <x v="0"/>
    <n v="1"/>
    <m/>
  </r>
  <r>
    <x v="5"/>
    <x v="0"/>
    <x v="2"/>
    <x v="2"/>
    <x v="157"/>
    <s v="FORTALECER "/>
    <x v="45"/>
    <x v="178"/>
    <x v="183"/>
    <s v="Convenio, Intervención zonal, Recursos asignados"/>
    <s v="Microempresa"/>
    <s v="Simplificación de trámites"/>
    <s v="GAD PROVINCIAL"/>
    <s v="MAG, MIPRO"/>
    <s v="Microempresa, Empresa Pequeña, Empresa Mediana, Empresa Grande, EPS, Artesano"/>
    <x v="0"/>
    <n v="1"/>
    <m/>
  </r>
  <r>
    <x v="5"/>
    <x v="0"/>
    <x v="2"/>
    <x v="2"/>
    <x v="158"/>
    <s v="GENERAR "/>
    <x v="13"/>
    <x v="179"/>
    <x v="184"/>
    <s v="DESARROLLO DE PROYECTOS "/>
    <s v="Microempresa"/>
    <s v="Inversión en iniciativas productivas nacionales"/>
    <s v="GAD PROVINCIAL"/>
    <s v="MAG, MIPRO"/>
    <s v="Microempresa, Empresa Pequeña, Empresa Mediana, Empresa Grande, EPS, Artesano"/>
    <x v="0"/>
    <n v="1"/>
    <m/>
  </r>
  <r>
    <x v="5"/>
    <x v="0"/>
    <x v="1"/>
    <x v="1"/>
    <x v="159"/>
    <s v="GENERAR "/>
    <x v="13"/>
    <x v="180"/>
    <x v="185"/>
    <s v="FINANCIAMIENTO"/>
    <s v="Microempresa"/>
    <s v="Fomento de la producción nacional"/>
    <s v="MAG"/>
    <s v="MIPRO"/>
    <s v="Microempresa, Empresa Pequeña, Empresa Mediana, Empresa Grande, EPS, Artesano"/>
    <x v="0"/>
    <n v="1"/>
    <m/>
  </r>
  <r>
    <x v="5"/>
    <x v="0"/>
    <x v="4"/>
    <x v="3"/>
    <x v="160"/>
    <s v="ESTABLECER"/>
    <x v="3"/>
    <x v="181"/>
    <x v="186"/>
    <s v="LEY"/>
    <s v="Empresa Pequeña"/>
    <s v="Fomento de la producción nacional"/>
    <s v="MAG (AGROCALIDAD)"/>
    <s v="CENTRO INTERNACIONAL DE ZOONOSIS"/>
    <s v="Empresa Pequeña "/>
    <x v="0"/>
    <m/>
    <m/>
  </r>
  <r>
    <x v="5"/>
    <x v="0"/>
    <x v="1"/>
    <x v="1"/>
    <x v="161"/>
    <s v="CREAR "/>
    <x v="2"/>
    <x v="182"/>
    <x v="187"/>
    <m/>
    <s v="Transversal"/>
    <s v="Seguridad, regulación y control en la producción"/>
    <m/>
    <m/>
    <s v="Transversal "/>
    <x v="0"/>
    <m/>
    <m/>
  </r>
  <r>
    <x v="5"/>
    <x v="0"/>
    <x v="1"/>
    <x v="1"/>
    <x v="162"/>
    <s v="CAPACITAR "/>
    <x v="19"/>
    <x v="183"/>
    <x v="188"/>
    <s v="Asistencia técnica"/>
    <s v="Microempresa"/>
    <s v="Fomento de la producción nacional"/>
    <s v="MAG"/>
    <s v="MIPRO"/>
    <s v="Microempresa, Empresa Pequeña, Empresa Mediana, Empresa Grande, EPS, Artesano"/>
    <x v="0"/>
    <n v="1"/>
    <m/>
  </r>
  <r>
    <x v="5"/>
    <x v="0"/>
    <x v="2"/>
    <x v="2"/>
    <x v="163"/>
    <s v="REFINANCIAR"/>
    <x v="43"/>
    <x v="184"/>
    <x v="189"/>
    <s v="Financiamiento"/>
    <s v="Microempresa"/>
    <s v="Crédito y financiamiento productivo"/>
    <s v="BAN ECUADOR"/>
    <s v="Cooperativas, Asociaciones, MAG"/>
    <s v="Microempresa, Empresa Pequeña, Empresa Mediana, Empresa Grande, EPS, Artesano"/>
    <x v="0"/>
    <m/>
    <m/>
  </r>
  <r>
    <x v="5"/>
    <x v="3"/>
    <x v="2"/>
    <x v="2"/>
    <x v="164"/>
    <s v="Flexibilizar"/>
    <x v="34"/>
    <x v="185"/>
    <x v="190"/>
    <s v="Financiamiento"/>
    <s v="EPS"/>
    <s v="Crédito y financiamiento productivo"/>
    <s v="BAN ECUADOR"/>
    <s v="JUNTA DE REGULACIÓN MONETARIA Y FINANCIERA"/>
    <s v="Microempresa, Empresa Pequeña, Empresa Mediana, Empresa Grande, EPS, Artesano"/>
    <x v="0"/>
    <m/>
    <m/>
  </r>
  <r>
    <x v="5"/>
    <x v="3"/>
    <x v="2"/>
    <x v="2"/>
    <x v="165"/>
    <s v="Crear"/>
    <x v="2"/>
    <x v="186"/>
    <x v="191"/>
    <s v="Financiamiento"/>
    <s v="EPS_x000d_Artesano"/>
    <s v="Crédito y financiamiento productivo"/>
    <s v="BANCA PÚBLICA _x000d_BANCA PRIVADA"/>
    <s v="JUNTA DE REGULACIÓN MONETARIA Y FINANCIERA"/>
    <s v="Microempresa, Empresa Pequeña, Empresa Mediana, Empresa Grande, EPS, Artesano"/>
    <x v="0"/>
    <m/>
    <m/>
  </r>
  <r>
    <x v="5"/>
    <x v="3"/>
    <x v="1"/>
    <x v="1"/>
    <x v="166"/>
    <s v="Realizar"/>
    <x v="10"/>
    <x v="187"/>
    <x v="192"/>
    <s v="Contratación pública"/>
    <s v="Microempresa_x000d_Empresa Pequeña_x000d_Empresa Mediana_x000d_Empresa Grande_x000d_EPS_x000d_Artesano"/>
    <s v="Cumplimiento de la transparencia fiscal"/>
    <s v="SERCOP"/>
    <s v="INSTITUCIONES PÚBLICAS REQUIRIENTES"/>
    <s v="Microempresa, Empresa Pequeña, Empresa Mediana, Empresa Grande, EPS, Artesano"/>
    <x v="0"/>
    <m/>
    <m/>
  </r>
  <r>
    <x v="5"/>
    <x v="3"/>
    <x v="1"/>
    <x v="1"/>
    <x v="167"/>
    <s v="Aperturar"/>
    <x v="58"/>
    <x v="188"/>
    <x v="193"/>
    <s v="Intervención zonal"/>
    <s v="Microempresa_x000d_Empresa Pequeña_x000d_Empresa Mediana_x000d_Empresa Grande_x000d_EPS_x000d_Artesano"/>
    <s v="Fomento de la producción nacional"/>
    <s v="SEPS, INEN, COMERCIO EXTERIOR, SUPERINTENDENCIA DE COMPAÑÍAS Y OTRAS INSTITUCIONES REQUERIDAS"/>
    <s v="SENPLADES_x000d_MINISTERIO DE ECONOMÍA Y FINANZAS"/>
    <s v="Microempresa, Empresa Pequeña, Empresa Mediana, Empresa Grande, EPS, Artesano"/>
    <x v="0"/>
    <m/>
    <m/>
  </r>
  <r>
    <x v="5"/>
    <x v="3"/>
    <x v="1"/>
    <x v="1"/>
    <x v="168"/>
    <s v="Incluir"/>
    <x v="59"/>
    <x v="189"/>
    <x v="194"/>
    <s v="Contratación pública"/>
    <s v="Microempresa_x000d_Empresa Pequeña_x000d_Empresa Mediana"/>
    <s v="Generación de empleo"/>
    <s v="SERCOP"/>
    <s v="INSTITUCIONES PÚBLICAS REQUIRIENTES"/>
    <s v="Microempresa, Empresa Pequeña, Empresa Mediana, Empresa Grande, EPS, Artesano"/>
    <x v="0"/>
    <m/>
    <m/>
  </r>
  <r>
    <x v="5"/>
    <x v="3"/>
    <x v="1"/>
    <x v="1"/>
    <x v="169"/>
    <s v="Elaborar "/>
    <x v="60"/>
    <x v="190"/>
    <x v="195"/>
    <s v="Contratación pública"/>
    <s v="EPS_x000d_Microempresa_x000d_Empresa Pequeña_x000d_Empresa Mediana"/>
    <s v="Generación de empleo"/>
    <s v="SERCOP"/>
    <s v="INSTITUCIONES PÚBLICAS REQUIRIENTES"/>
    <s v="Microempresa, Empresa Pequeña, Empresa Mediana, Empresa Grande, EPS, Artesano"/>
    <x v="0"/>
    <m/>
    <m/>
  </r>
  <r>
    <x v="5"/>
    <x v="3"/>
    <x v="1"/>
    <x v="1"/>
    <x v="170"/>
    <s v="Implementar "/>
    <x v="8"/>
    <x v="191"/>
    <x v="196"/>
    <s v="Contratación pública"/>
    <s v="EPS_x000d_Microempresa_x000d_Empresa Pequeña_x000d_Empresa Mediana"/>
    <s v="Generación de empleo"/>
    <s v="SERCOP"/>
    <s v="INSTITUCIONES PÚBLICAS REQUIRIENTES"/>
    <s v="Microempresa, Empresa Pequeña, Empresa Mediana, Empresa Grande, EPS, Artesano"/>
    <x v="0"/>
    <m/>
    <m/>
  </r>
  <r>
    <x v="5"/>
    <x v="3"/>
    <x v="1"/>
    <x v="1"/>
    <x v="171"/>
    <s v="Reglamentar"/>
    <x v="61"/>
    <x v="192"/>
    <x v="197"/>
    <s v="Contratación pública"/>
    <s v="EPS_x000d_Microempresa_x000d_Empresa Pequeña_x000d_Empresa Mediana"/>
    <s v="Fomento de la producción nacional"/>
    <s v="SERCOP"/>
    <s v="INSTITUCIONES PÚBLICAS REQUIRIENTES"/>
    <s v="Microempresa, Empresa Pequeña, Empresa Mediana, Empresa Grande, EPS, Artesano"/>
    <x v="0"/>
    <m/>
    <m/>
  </r>
  <r>
    <x v="5"/>
    <x v="3"/>
    <x v="0"/>
    <x v="0"/>
    <x v="172"/>
    <s v="Reactivar "/>
    <x v="5"/>
    <x v="193"/>
    <x v="198"/>
    <s v="Infraestructura"/>
    <s v="Empresa Grande_x000d_Empresa Mediana"/>
    <s v="Fortalecimiento del sector exportador"/>
    <s v="AUTORIDAD PORTUARIA DE _x000d_ESMERALDAS"/>
    <s v="MINISTERIO DE ECONOMÍA Y FINANZAS_x000d_GAD ESMERALDAS"/>
    <s v="Empresa Mediana"/>
    <x v="0"/>
    <m/>
    <m/>
  </r>
  <r>
    <x v="5"/>
    <x v="3"/>
    <x v="2"/>
    <x v="2"/>
    <x v="173"/>
    <s v="Analizar"/>
    <x v="62"/>
    <x v="194"/>
    <x v="199"/>
    <s v="Ley"/>
    <s v="Microempresa_x000d_Empresa Pequeña_x000d_Empresa Mediana_x000d_Empresa Grande_x000d_EPS_x000d_Artesano"/>
    <s v="Optimización y simplificación tributaria"/>
    <s v="IESS"/>
    <s v="MINISTERIO DE TRABAJO_x000d_MINISTERIO DE ECONOMÍA Y FINANZAS_x000d_SRI"/>
    <s v="Microempresa, Empresa Pequeña, Empresa Mediana, Empresa Grande, EPS, Artesano"/>
    <x v="0"/>
    <m/>
    <m/>
  </r>
  <r>
    <x v="5"/>
    <x v="3"/>
    <x v="1"/>
    <x v="1"/>
    <x v="174"/>
    <s v="Implementar "/>
    <x v="8"/>
    <x v="195"/>
    <x v="200"/>
    <s v="Reglamento"/>
    <s v="EPS_x000d_Microempresa_x000d_Empresa Pequeña"/>
    <s v="Generación de empleo"/>
    <s v="SERCOP"/>
    <s v="INSTITUCIONES PÚBLICAS REQUIRIENTES"/>
    <s v="Microempresa, Empresa Pequeña, Empresa Mediana, Empresa Grande, EPS, Artesano"/>
    <x v="0"/>
    <m/>
    <m/>
  </r>
  <r>
    <x v="5"/>
    <x v="4"/>
    <x v="4"/>
    <x v="3"/>
    <x v="175"/>
    <s v="GESTIONAR"/>
    <x v="11"/>
    <x v="196"/>
    <x v="201"/>
    <s v="Asistencia Técnica"/>
    <s v="EPS, Artesanos"/>
    <s v="Fomento de la producción nacional"/>
    <s v="LA COOPERATIVA DE PRODUCCION ARTESANAL CALZADO Y TEXTIL- ESMERALDAS PRODUCE"/>
    <s v="MIPRO"/>
    <s v="Microempresa, Empresa Pequeña, Empresa Mediana, Empresa Grande, EPS, Artesano"/>
    <x v="0"/>
    <n v="1"/>
    <m/>
  </r>
  <r>
    <x v="5"/>
    <x v="4"/>
    <x v="4"/>
    <x v="3"/>
    <x v="176"/>
    <s v="GENERAR "/>
    <x v="13"/>
    <x v="197"/>
    <x v="202"/>
    <s v="Infraestructura"/>
    <s v="EPS"/>
    <s v="Fomento de la producción nacional"/>
    <s v="Autoridad Portuaria de Esmeraldas (APE)"/>
    <s v="GAD, MIPRO"/>
    <s v="Microempresa, Empresa Pequeña, Empresa Mediana, Empresa Grande, EPS, Artesano"/>
    <x v="0"/>
    <n v="1"/>
    <m/>
  </r>
  <r>
    <x v="5"/>
    <x v="4"/>
    <x v="4"/>
    <x v="3"/>
    <x v="177"/>
    <s v="Gestionar"/>
    <x v="11"/>
    <x v="198"/>
    <x v="203"/>
    <s v="Financiamiento"/>
    <s v="EPS"/>
    <s v="Crédito y financiamiento productivo"/>
    <s v="Ban Ecuador"/>
    <s v="CFN, Cooperativas, MIPRO"/>
    <s v="Microempresa, Empresa Pequeña, Empresa Mediana, Empresa Grande, EPS, Artesano"/>
    <x v="0"/>
    <n v="1"/>
    <m/>
  </r>
  <r>
    <x v="5"/>
    <x v="4"/>
    <x v="4"/>
    <x v="3"/>
    <x v="178"/>
    <s v="INVITAR"/>
    <x v="63"/>
    <x v="199"/>
    <x v="204"/>
    <s v="Personal adecuado"/>
    <s v="Microempresa, Empresa Pequeña, Empresa Mediana"/>
    <s v="Atracción de la inversión extranjera directa"/>
    <s v="Comercio Exterior "/>
    <s v="Pro Ecuador, MIPRO"/>
    <s v="Microempresa, Empresa Pequeña, Empresa Mediana, Empresa Grande, EPS, Artesano"/>
    <x v="0"/>
    <n v="1"/>
    <m/>
  </r>
  <r>
    <x v="5"/>
    <x v="4"/>
    <x v="4"/>
    <x v="3"/>
    <x v="179"/>
    <s v="COMERCIALIZAR"/>
    <x v="64"/>
    <x v="200"/>
    <x v="205"/>
    <s v="ACUERDO"/>
    <s v="Microempresa, Empresa Pequeña, Empresa Mediana"/>
    <s v="Fomento de la producción nacional"/>
    <s v="Comercio Exterior "/>
    <s v="MAG, PRO ECUADOR, MIPRO"/>
    <s v="Microempresa, Empresa Pequeña, Empresa Mediana, Empresa Grande, EPS, Artesano"/>
    <x v="0"/>
    <n v="1"/>
    <m/>
  </r>
  <r>
    <x v="5"/>
    <x v="4"/>
    <x v="4"/>
    <x v="3"/>
    <x v="180"/>
    <s v="CREAR"/>
    <x v="2"/>
    <x v="201"/>
    <x v="206"/>
    <s v="ACUERDO"/>
    <s v="Microempresa, Empresa Pequeña, Empresa Mediana"/>
    <s v="Impulso a las alianzas público privadas"/>
    <s v="UNIVERSIDAD LUIS VARGAS TORRES"/>
    <s v="Senascyt, MIPRO, SECAP, Academia"/>
    <s v="Microempresa, Empresa Pequeña, Empresa Mediana, Empresa Grande, EPS, Artesano"/>
    <x v="0"/>
    <n v="1"/>
    <m/>
  </r>
  <r>
    <x v="5"/>
    <x v="4"/>
    <x v="4"/>
    <x v="3"/>
    <x v="181"/>
    <s v="GESTIONAR "/>
    <x v="11"/>
    <x v="47"/>
    <x v="207"/>
    <s v="Asistencia Técnica"/>
    <s v="Microempresa, Empresa Pequeña, Empresa Mediana"/>
    <s v="Fomento de la producción nacional"/>
    <s v="MAG (AGROCALIDAD)"/>
    <s v="Asociaciones, MIPRO"/>
    <s v="Microempresa, Empresa Pequeña, Empresa Mediana, Empresa Grande, EPS, Artesano"/>
    <x v="0"/>
    <n v="1"/>
    <m/>
  </r>
  <r>
    <x v="5"/>
    <x v="4"/>
    <x v="4"/>
    <x v="3"/>
    <x v="182"/>
    <s v="GENERAR "/>
    <x v="13"/>
    <x v="197"/>
    <x v="208"/>
    <s v="Desarrollo del proyecto"/>
    <s v="Microempresa, Empresa Pequeña, Empresa Mediana"/>
    <s v="Fomento de la producción nacional"/>
    <s v="GAD PROVINCIAL"/>
    <s v="MAG, MIPRO"/>
    <s v="Microempresa, Empresa Pequeña, Empresa Mediana, Empresa Grande, EPS, Artesano"/>
    <x v="0"/>
    <n v="1"/>
    <m/>
  </r>
  <r>
    <x v="5"/>
    <x v="4"/>
    <x v="1"/>
    <x v="1"/>
    <x v="177"/>
    <s v="IMPLEMENTAR"/>
    <x v="8"/>
    <x v="202"/>
    <x v="209"/>
    <s v="Recursos asignados"/>
    <s v="Microempresa, Empresa Pequeña, Empresa Mediana y Empresa Grande"/>
    <s v="Impulso a las alianzas público privadas"/>
    <s v="GAD PROVINCIAL"/>
    <s v="Ban Ecuador, CFN, Corporaciones, MIPRO"/>
    <s v="Microempresa, Empresa Pequeña, Empresa Mediana, Empresa Grande, EPS, Artesano"/>
    <x v="0"/>
    <n v="1"/>
    <m/>
  </r>
  <r>
    <x v="5"/>
    <x v="4"/>
    <x v="1"/>
    <x v="1"/>
    <x v="183"/>
    <s v="IDENTIFICAR"/>
    <x v="9"/>
    <x v="203"/>
    <x v="210"/>
    <s v="INCENTIVOS TRIBUTARIOS"/>
    <s v="Microempresa, Empresa Pequeña, Empresa Mediana y Empresa Grande"/>
    <s v="Atracción de la inversión extranjera directa"/>
    <s v="GAD PROVINCIAL"/>
    <s v="MIPRO"/>
    <s v="Microempresa, Empresa Pequeña, Empresa Mediana, Empresa Grande, EPS, Artesano"/>
    <x v="0"/>
    <n v="1"/>
    <m/>
  </r>
  <r>
    <x v="5"/>
    <x v="4"/>
    <x v="1"/>
    <x v="1"/>
    <x v="184"/>
    <s v="INCLUIR"/>
    <x v="59"/>
    <x v="204"/>
    <x v="211"/>
    <s v="Financiamiento"/>
    <s v="Microempresa, Empresa Pequeña, Empresa Mediana y Empresa Grande"/>
    <s v="Fomento de la producción nacional"/>
    <s v="GAD PROVINCIAL"/>
    <s v="MIPRO"/>
    <s v="Microempresa, Empresa Pequeña, Empresa Mediana, Empresa Grande, EPS, Artesano"/>
    <x v="0"/>
    <n v="1"/>
    <m/>
  </r>
  <r>
    <x v="5"/>
    <x v="4"/>
    <x v="9"/>
    <x v="3"/>
    <x v="185"/>
    <s v="PRESENTAR "/>
    <x v="65"/>
    <x v="205"/>
    <x v="212"/>
    <s v="ASISTENCIA TECNICA"/>
    <s v="ARTESANOS"/>
    <s v="Fomento de la producción nacional"/>
    <s v="MIPRO"/>
    <s v="ACADEMIA, EPS, SEPS"/>
    <s v="Microempresa, Empresa Pequeña, Empresa Mediana, Empresa Grande, EPS, Artesano"/>
    <x v="1"/>
    <m/>
    <m/>
  </r>
  <r>
    <x v="5"/>
    <x v="4"/>
    <x v="9"/>
    <x v="3"/>
    <x v="186"/>
    <s v="PRESENTAR"/>
    <x v="65"/>
    <x v="206"/>
    <x v="213"/>
    <s v="Infraestructura"/>
    <s v="ARTESANOS, EPS"/>
    <s v="Fomento de la producción nacional"/>
    <s v="GAD MUNICIPAL"/>
    <s v=" PRE ASOCIACION TEXTIL ROCA DEL PACIFICO, MIPRO, MIESS"/>
    <s v="Microempresa, Empresa Pequeña, Empresa Mediana, Empresa Grande, EPS, Artesano"/>
    <x v="0"/>
    <n v="1"/>
    <m/>
  </r>
  <r>
    <x v="5"/>
    <x v="4"/>
    <x v="9"/>
    <x v="3"/>
    <x v="187"/>
    <s v="GENERAR"/>
    <x v="13"/>
    <x v="207"/>
    <x v="214"/>
    <s v="Asistencia técnica"/>
    <s v="ARTESANOS Y MICRO EMPRESAS"/>
    <s v="Fomento de la producción nacional"/>
    <s v="MIPRO"/>
    <s v="ASOCIACION, ACADEMIA, GAD PARROQUIAL, GAD PROVINCIAL, GAD MUNICIPAL"/>
    <s v="Microempresa, Empresa Pequeña, Empresa Mediana, Empresa Grande, EPS, Artesano"/>
    <x v="1"/>
    <m/>
    <m/>
  </r>
  <r>
    <x v="5"/>
    <x v="1"/>
    <x v="5"/>
    <x v="4"/>
    <x v="188"/>
    <s v="Establecer "/>
    <x v="3"/>
    <x v="208"/>
    <x v="215"/>
    <s v="Intervención zonal"/>
    <s v="Microempresa"/>
    <s v="Seguridad, regulación y control en la producción"/>
    <s v="Superintendencia de control del poder de mercado"/>
    <s v="Cámara de comercio, MINTUR"/>
    <s v="Microempresa, Empresa Pequeña, Empresa Mediana, Empresa Grande, EPS, Artesano"/>
    <x v="0"/>
    <m/>
    <m/>
  </r>
  <r>
    <x v="5"/>
    <x v="1"/>
    <x v="1"/>
    <x v="1"/>
    <x v="189"/>
    <s v="Simplificar"/>
    <x v="54"/>
    <x v="209"/>
    <x v="216"/>
    <s v="Intervención zonal"/>
    <s v="Microempresa"/>
    <s v="Simplificación de trámites"/>
    <s v="MINTUR"/>
    <s v="Sector Hotelero"/>
    <s v="Microempresa, Empresa Pequeña, Empresa Mediana, Empresa Grande, EPS, Artesano"/>
    <x v="0"/>
    <m/>
    <m/>
  </r>
  <r>
    <x v="5"/>
    <x v="1"/>
    <x v="4"/>
    <x v="3"/>
    <x v="190"/>
    <s v="Implementar"/>
    <x v="8"/>
    <x v="210"/>
    <x v="217"/>
    <s v="Asistencia técnica"/>
    <s v="Microempresa, EPS, Artesano "/>
    <s v="Promoción del consumo responsable"/>
    <s v="MINTUR"/>
    <s v="Sector Hotelero, Universidades, Academia, SEPS"/>
    <s v="Microempresa, Empresa Pequeña, Empresa Mediana, Empresa Grande, EPS, Artesano"/>
    <x v="0"/>
    <m/>
    <m/>
  </r>
  <r>
    <x v="5"/>
    <x v="1"/>
    <x v="2"/>
    <x v="2"/>
    <x v="191"/>
    <s v="Diseñar"/>
    <x v="28"/>
    <x v="211"/>
    <x v="218"/>
    <s v="Recursos asignados"/>
    <s v="Microempresa, Empresa Pequeña, Empresa Mediana, Empresa Grande, EPS"/>
    <s v="Promoción del consumo responsable"/>
    <s v="MINTUR"/>
    <s v="Prefectura, GAD´S, Universidades, Academia."/>
    <s v="Microempresa, Empresa Pequeña, Empresa Mediana, Empresa Grande, EPS, Artesano"/>
    <x v="0"/>
    <m/>
    <m/>
  </r>
  <r>
    <x v="6"/>
    <x v="0"/>
    <x v="0"/>
    <x v="0"/>
    <x v="192"/>
    <s v="Desarrollar "/>
    <x v="17"/>
    <x v="212"/>
    <x v="219"/>
    <s v="Convenio"/>
    <s v="Microempresa"/>
    <s v="Inversión en iniciativas productivas nacionales"/>
    <s v="GAD Imbabura"/>
    <s v="Ministerio de Industrias"/>
    <s v="Microempresa, Empresa Pequeña, Empresa Mediana, Empresa Grande, EPS, Artesano"/>
    <x v="0"/>
    <n v="1"/>
    <m/>
  </r>
  <r>
    <x v="6"/>
    <x v="0"/>
    <x v="0"/>
    <x v="0"/>
    <x v="193"/>
    <s v="Coordinar"/>
    <x v="47"/>
    <x v="213"/>
    <x v="220"/>
    <s v="Convenio"/>
    <s v="Microempresa"/>
    <s v="Fomento de la producción nacional"/>
    <s v="Ministerio de Industrias"/>
    <s v="Ministerio de Industrias"/>
    <s v="Microempresa, Empresa Pequeña, Empresa Mediana, Empresa Grande, EPS, Artesano"/>
    <x v="1"/>
    <n v="1"/>
    <m/>
  </r>
  <r>
    <x v="6"/>
    <x v="0"/>
    <x v="0"/>
    <x v="0"/>
    <x v="194"/>
    <s v="Implementar"/>
    <x v="8"/>
    <x v="214"/>
    <x v="221"/>
    <s v="Asignación de Recursos"/>
    <s v="Empresa Grande"/>
    <s v="Promoción del consumo responsable"/>
    <s v="Ministerio de Agricultura y Ganadería"/>
    <s v="Gobierno Provincial de Imbabura"/>
    <s v="Empresa Grande"/>
    <x v="0"/>
    <m/>
    <m/>
  </r>
  <r>
    <x v="6"/>
    <x v="0"/>
    <x v="0"/>
    <x v="0"/>
    <x v="195"/>
    <s v="Aperturar"/>
    <x v="58"/>
    <x v="215"/>
    <x v="222"/>
    <s v="Acuerdo"/>
    <s v="Empresa Pequeña"/>
    <s v="Fortalecimiento del sector exportador"/>
    <s v="GAD Imbabura"/>
    <s v="Ministerio de Industrias, Ministerio de Agricultura y Ganadería , YACHAY"/>
    <s v="Empresa Pequeña "/>
    <x v="0"/>
    <n v="1"/>
    <m/>
  </r>
  <r>
    <x v="6"/>
    <x v="0"/>
    <x v="0"/>
    <x v="0"/>
    <x v="196"/>
    <s v="Difundir"/>
    <x v="31"/>
    <x v="216"/>
    <x v="223"/>
    <s v="Acuerdo"/>
    <s v="Microempresa"/>
    <s v="Impulso a las alianzas público privadas"/>
    <s v="GAD Imbabura"/>
    <s v="MIPRO-MAG-YACHAY"/>
    <s v="Microempresa, Empresa Pequeña, Empresa Mediana, Empresa Grande, EPS, Artesano"/>
    <x v="0"/>
    <n v="1"/>
    <m/>
  </r>
  <r>
    <x v="6"/>
    <x v="0"/>
    <x v="2"/>
    <x v="2"/>
    <x v="197"/>
    <s v="Dar"/>
    <x v="66"/>
    <x v="217"/>
    <x v="224"/>
    <s v="Asociatividad"/>
    <s v="Microempresa"/>
    <s v="Fomento de la producción nacional"/>
    <s v="GAD Imbabura"/>
    <s v="MIPRO-MAG"/>
    <s v="Microempresa, Empresa Pequeña, Empresa Mediana, Empresa Grande, EPS, Artesano"/>
    <x v="0"/>
    <n v="1"/>
    <m/>
  </r>
  <r>
    <x v="6"/>
    <x v="0"/>
    <x v="2"/>
    <x v="2"/>
    <x v="198"/>
    <s v="Aplicar"/>
    <x v="27"/>
    <x v="218"/>
    <x v="225"/>
    <s v="Política Pública"/>
    <s v="Empresa Mediana"/>
    <s v="Cumplimiento de la transparencia fiscal"/>
    <s v="Universidad Técnica del Norte"/>
    <m/>
    <s v="Empresa Mediana"/>
    <x v="0"/>
    <m/>
    <m/>
  </r>
  <r>
    <x v="6"/>
    <x v="0"/>
    <x v="5"/>
    <x v="4"/>
    <x v="199"/>
    <s v="Fomentar"/>
    <x v="1"/>
    <x v="219"/>
    <x v="226"/>
    <s v="Política Pública"/>
    <s v="Empresa Mediana"/>
    <s v="Impulso al cambio de la matriz productiva"/>
    <s v="Universidad Técnica del Norte"/>
    <s v="Yachay"/>
    <s v="Empresa Mediana"/>
    <x v="0"/>
    <m/>
    <m/>
  </r>
  <r>
    <x v="6"/>
    <x v="0"/>
    <x v="2"/>
    <x v="2"/>
    <x v="200"/>
    <s v="Formular "/>
    <x v="67"/>
    <x v="220"/>
    <x v="227"/>
    <s v="Asociatividad"/>
    <s v="Empresa Mediana"/>
    <s v="Fomento de la producción nacional"/>
    <s v="GAD Imbabura"/>
    <m/>
    <s v="Empresa Mediana"/>
    <x v="0"/>
    <m/>
    <m/>
  </r>
  <r>
    <x v="6"/>
    <x v="0"/>
    <x v="2"/>
    <x v="2"/>
    <x v="201"/>
    <s v="Capacitar"/>
    <x v="19"/>
    <x v="221"/>
    <x v="228"/>
    <s v="asistencia técnica"/>
    <s v="Microempresa"/>
    <s v="Impulso al cambio de la matriz productiva"/>
    <s v="Ministerio de Industrias"/>
    <s v="Gobierno Provincial de Imbabura"/>
    <s v="Microempresa, Empresa Pequeña, Empresa Mediana, Empresa Grande, EPS, Artesano"/>
    <x v="1"/>
    <m/>
    <m/>
  </r>
  <r>
    <x v="6"/>
    <x v="0"/>
    <x v="2"/>
    <x v="2"/>
    <x v="202"/>
    <s v="Gestionar"/>
    <x v="11"/>
    <x v="222"/>
    <x v="229"/>
    <s v="Asociatividad"/>
    <s v="Empresa Mediana"/>
    <s v="Impulso a las alianzas público privadas"/>
    <s v="Gobierno Provincial de Imbabura"/>
    <s v="Universidad Técnica del Norte - MIPRO"/>
    <s v="Empresa Mediana"/>
    <x v="0"/>
    <n v="1"/>
    <m/>
  </r>
  <r>
    <x v="6"/>
    <x v="0"/>
    <x v="2"/>
    <x v="2"/>
    <x v="203"/>
    <s v="Fortalecer "/>
    <x v="45"/>
    <x v="223"/>
    <x v="230"/>
    <s v="Desarrollo de Proyecto"/>
    <s v="Empresa Grande"/>
    <s v="Fomento de la producción nacional"/>
    <s v="Gobierno Provincial de Imbabura"/>
    <s v="MIPRO _ Universidad Técnica del Norte"/>
    <s v="Empresa Grande"/>
    <x v="0"/>
    <n v="1"/>
    <m/>
  </r>
  <r>
    <x v="6"/>
    <x v="0"/>
    <x v="2"/>
    <x v="2"/>
    <x v="204"/>
    <s v="Promoción"/>
    <x v="39"/>
    <x v="224"/>
    <x v="231"/>
    <s v="Asociatividad"/>
    <s v="Empresa Mediana"/>
    <s v="Fortalecimiento del sector exportador"/>
    <s v="PRO ECUADOR"/>
    <s v="Ministerio de Industrias"/>
    <s v="Empresa Mediana"/>
    <x v="0"/>
    <n v="1"/>
    <m/>
  </r>
  <r>
    <x v="6"/>
    <x v="3"/>
    <x v="5"/>
    <x v="4"/>
    <x v="205"/>
    <s v=" Revisar"/>
    <x v="26"/>
    <x v="225"/>
    <x v="232"/>
    <s v="Financiamiento"/>
    <s v="Empresa Pequeña"/>
    <s v="Crédito y financiamiento productivo"/>
    <s v="BANECUADOR"/>
    <s v="stiwar thidrobo-CACMU"/>
    <s v="Empresa Pequeña "/>
    <x v="0"/>
    <m/>
    <m/>
  </r>
  <r>
    <x v="6"/>
    <x v="3"/>
    <x v="1"/>
    <x v="1"/>
    <x v="206"/>
    <s v="Verificar "/>
    <x v="68"/>
    <x v="226"/>
    <x v="233"/>
    <s v="Personal adecuado"/>
    <s v="Empresa Pequeña"/>
    <s v="Simplificación de trámites"/>
    <s v="Ministerio de Telecomunicaciones y de la Sociedad de la Información"/>
    <m/>
    <s v="Empresa Pequeña "/>
    <x v="0"/>
    <m/>
    <m/>
  </r>
  <r>
    <x v="6"/>
    <x v="3"/>
    <x v="1"/>
    <x v="1"/>
    <x v="207"/>
    <s v="Asignar"/>
    <x v="40"/>
    <x v="227"/>
    <x v="234"/>
    <s v="Ley"/>
    <s v="EPS"/>
    <s v="Inversión en iniciativas productivas nacionales"/>
    <s v="Gobierno Nacional"/>
    <s v="Ministerio de comercio exterior"/>
    <s v="Microempresa, Empresa Pequeña, Empresa Mediana, Empresa Grande, EPS, Artesano"/>
    <x v="0"/>
    <m/>
    <m/>
  </r>
  <r>
    <x v="6"/>
    <x v="3"/>
    <x v="0"/>
    <x v="0"/>
    <x v="208"/>
    <s v="Generar"/>
    <x v="13"/>
    <x v="228"/>
    <x v="235"/>
    <s v="Convenios "/>
    <s v="EPS"/>
    <s v="Generación de empleo"/>
    <s v="Ministerio de Industrias"/>
    <s v="Universidad Técnica del Norte"/>
    <s v="Microempresa, Empresa Pequeña, Empresa Mediana, Empresa Grande, EPS, Artesano"/>
    <x v="1"/>
    <m/>
    <m/>
  </r>
  <r>
    <x v="6"/>
    <x v="3"/>
    <x v="0"/>
    <x v="0"/>
    <x v="208"/>
    <s v="Crear "/>
    <x v="2"/>
    <x v="229"/>
    <x v="236"/>
    <s v="Desarrollo de Proyecto"/>
    <s v="Empresa Pequeña"/>
    <s v="Fomento de la producción nacional"/>
    <s v="Ministerio de Industrias"/>
    <s v="Universidad Técnica del Norte, Ministerio de Turismo"/>
    <s v="Empresa Pequeña "/>
    <x v="1"/>
    <m/>
    <m/>
  </r>
  <r>
    <x v="6"/>
    <x v="3"/>
    <x v="0"/>
    <x v="0"/>
    <x v="209"/>
    <s v="Implementar"/>
    <x v="8"/>
    <x v="230"/>
    <x v="237"/>
    <s v="Política pública"/>
    <s v="Empresa Mediana"/>
    <s v="Fomento de la producción nacional"/>
    <s v="Servicio de Rentas Internas"/>
    <m/>
    <s v="Empresa Mediana"/>
    <x v="0"/>
    <m/>
    <m/>
  </r>
  <r>
    <x v="6"/>
    <x v="3"/>
    <x v="2"/>
    <x v="2"/>
    <x v="210"/>
    <s v="Implementar"/>
    <x v="8"/>
    <x v="231"/>
    <x v="238"/>
    <s v="Asistencia técnica"/>
    <s v="Empresa Mediana"/>
    <s v="Fomento de la producción nacional"/>
    <s v="Ministerio de Industrias "/>
    <m/>
    <s v="Empresa Mediana"/>
    <x v="1"/>
    <m/>
    <m/>
  </r>
  <r>
    <x v="6"/>
    <x v="3"/>
    <x v="1"/>
    <x v="1"/>
    <x v="211"/>
    <s v="Generar"/>
    <x v="13"/>
    <x v="232"/>
    <x v="239"/>
    <s v="Política pública"/>
    <s v="Artesano"/>
    <s v="Necesidad de análisis, mejora o creación de políticas públicas, normativas, resoluciones u otra base legal existente"/>
    <s v="Inmobiliar"/>
    <m/>
    <s v="Microempresa, Empresa Pequeña, Empresa Mediana, Empresa Grande, EPS, Artesano"/>
    <x v="0"/>
    <m/>
    <m/>
  </r>
  <r>
    <x v="6"/>
    <x v="3"/>
    <x v="5"/>
    <x v="4"/>
    <x v="212"/>
    <s v="Establecer "/>
    <x v="3"/>
    <x v="233"/>
    <x v="240"/>
    <s v="Financiamiento"/>
    <s v="Artesano"/>
    <s v="Crédito y financiamiento productivo"/>
    <s v="BANECUADOR"/>
    <m/>
    <s v="Microempresa, Empresa Pequeña, Empresa Mediana, Empresa Grande, EPS, Artesano"/>
    <x v="0"/>
    <m/>
    <m/>
  </r>
  <r>
    <x v="6"/>
    <x v="3"/>
    <x v="1"/>
    <x v="1"/>
    <x v="213"/>
    <s v="Apoyar"/>
    <x v="69"/>
    <x v="234"/>
    <x v="241"/>
    <s v="Recursos asignados"/>
    <s v="Microempresa"/>
    <s v="Crédito y financiamiento productivo"/>
    <s v="BANECUADOR"/>
    <m/>
    <s v="Microempresa, Empresa Pequeña, Empresa Mediana, Empresa Grande, EPS, Artesano"/>
    <x v="0"/>
    <m/>
    <m/>
  </r>
  <r>
    <x v="6"/>
    <x v="3"/>
    <x v="0"/>
    <x v="0"/>
    <x v="214"/>
    <s v="Realizar"/>
    <x v="10"/>
    <x v="235"/>
    <x v="242"/>
    <s v="Asistencia técnica"/>
    <s v="EPS"/>
    <s v="Generación de empleo"/>
    <s v="Ministerio de Industrias"/>
    <m/>
    <s v="Microempresa, Empresa Pequeña, Empresa Mediana, Empresa Grande, EPS, Artesano"/>
    <x v="1"/>
    <m/>
    <m/>
  </r>
  <r>
    <x v="6"/>
    <x v="4"/>
    <x v="2"/>
    <x v="2"/>
    <x v="215"/>
    <s v="Gestionar"/>
    <x v="11"/>
    <x v="236"/>
    <x v="243"/>
    <s v="Acuerdo"/>
    <s v="Empresa Pequeña"/>
    <s v="Fomento de la producción nacional"/>
    <s v="Ministerio del Ambiente"/>
    <s v="Ministerio de Industrias"/>
    <s v="Empresa Pequeña "/>
    <x v="0"/>
    <n v="1"/>
    <m/>
  </r>
  <r>
    <x v="6"/>
    <x v="4"/>
    <x v="4"/>
    <x v="3"/>
    <x v="216"/>
    <s v="Regularizar "/>
    <x v="6"/>
    <x v="237"/>
    <x v="244"/>
    <s v="Convenios "/>
    <s v="Empresa Pequeña"/>
    <s v="Fomento de la producción nacional"/>
    <s v="Ministerio de Industrias"/>
    <s v="SUPERINTENDENCIA DE PODER DE MERCADO"/>
    <s v="Empresa Pequeña "/>
    <x v="1"/>
    <m/>
    <m/>
  </r>
  <r>
    <x v="6"/>
    <x v="4"/>
    <x v="4"/>
    <x v="3"/>
    <x v="217"/>
    <s v="Articular "/>
    <x v="4"/>
    <x v="238"/>
    <x v="245"/>
    <s v="Convenios "/>
    <s v="Empresa Pequeña"/>
    <s v="Fomento de la producción nacional"/>
    <s v="Ministerio de Industrias"/>
    <m/>
    <s v="Empresa Pequeña "/>
    <x v="1"/>
    <m/>
    <m/>
  </r>
  <r>
    <x v="6"/>
    <x v="4"/>
    <x v="1"/>
    <x v="1"/>
    <x v="218"/>
    <s v="Desarrollar "/>
    <x v="17"/>
    <x v="239"/>
    <x v="246"/>
    <s v="Asistencia técnica"/>
    <s v="Empresa Mediana"/>
    <s v="Inversión en iniciativas productivas nacionales"/>
    <s v="Secretaria Nacional de Gestión de Riesgos"/>
    <s v="Gobierno Provincial de Imbabura, Cuerpo de Bomberos"/>
    <s v="Empresa Mediana"/>
    <x v="0"/>
    <m/>
    <m/>
  </r>
  <r>
    <x v="6"/>
    <x v="4"/>
    <x v="1"/>
    <x v="1"/>
    <x v="219"/>
    <s v="Crear"/>
    <x v="2"/>
    <x v="240"/>
    <x v="247"/>
    <s v="Asistencia técnica"/>
    <s v="Empresa Mediana"/>
    <s v="Promoción del consumo responsable"/>
    <s v="Gobierno Provincial de Imbabura"/>
    <m/>
    <s v="Empresa Mediana"/>
    <x v="0"/>
    <m/>
    <m/>
  </r>
  <r>
    <x v="6"/>
    <x v="4"/>
    <x v="1"/>
    <x v="1"/>
    <x v="220"/>
    <s v="Crear"/>
    <x v="2"/>
    <x v="241"/>
    <x v="247"/>
    <s v="Asistencia técnica"/>
    <s v="Empresa Mediana"/>
    <s v="Promoción del consumo responsable"/>
    <s v="Gobierno Provincial de Imbabura"/>
    <m/>
    <s v="Empresa Mediana"/>
    <x v="0"/>
    <m/>
    <m/>
  </r>
  <r>
    <x v="6"/>
    <x v="4"/>
    <x v="1"/>
    <x v="1"/>
    <x v="221"/>
    <s v="Elaborar"/>
    <x v="60"/>
    <x v="242"/>
    <x v="248"/>
    <s v="Big Data"/>
    <s v="Empresa Mediana"/>
    <s v="Fomento de la producción nacional"/>
    <s v="Ministerio de Industrias"/>
    <m/>
    <s v="Empresa Mediana"/>
    <x v="1"/>
    <m/>
    <m/>
  </r>
  <r>
    <x v="6"/>
    <x v="4"/>
    <x v="2"/>
    <x v="2"/>
    <x v="222"/>
    <s v="Proponer "/>
    <x v="25"/>
    <x v="243"/>
    <x v="249"/>
    <s v="Financiamiento"/>
    <s v="Artesano"/>
    <s v="Fomento de la producción nacional"/>
    <s v="Ministerio de Industrias"/>
    <s v="MYPIMES"/>
    <s v="Microempresa, Empresa Pequeña, Empresa Mediana, Empresa Grande, EPS, Artesano"/>
    <x v="1"/>
    <m/>
    <m/>
  </r>
  <r>
    <x v="6"/>
    <x v="4"/>
    <x v="2"/>
    <x v="2"/>
    <x v="223"/>
    <s v="Articular "/>
    <x v="4"/>
    <x v="244"/>
    <x v="250"/>
    <s v="Asistencia técnica"/>
    <s v="Empresa Grande"/>
    <s v="Fomento de la producción nacional"/>
    <s v="Ministerio de Industrias"/>
    <m/>
    <s v="Empresa Grande"/>
    <x v="1"/>
    <m/>
    <m/>
  </r>
  <r>
    <x v="6"/>
    <x v="4"/>
    <x v="0"/>
    <x v="0"/>
    <x v="224"/>
    <s v="Controlar y Regularizar"/>
    <x v="16"/>
    <x v="245"/>
    <x v="251"/>
    <s v="Ordenanzas "/>
    <s v="Empresa Mediana"/>
    <s v="Fomento de la producción nacional"/>
    <s v="Ministerio de Industrias"/>
    <s v=" SUPERINTENDENCIA DE PODER DE MERCADO"/>
    <s v="Empresa Mediana"/>
    <x v="1"/>
    <m/>
    <m/>
  </r>
  <r>
    <x v="6"/>
    <x v="4"/>
    <x v="0"/>
    <x v="0"/>
    <x v="225"/>
    <s v="Crear"/>
    <x v="2"/>
    <x v="246"/>
    <x v="252"/>
    <m/>
    <s v="Empresa Mediana"/>
    <s v="Necesidad de análisis, mejora o creación de políticas públicas, normativas, resoluciones u otra base legal existente"/>
    <m/>
    <m/>
    <s v="Empresa Mediana"/>
    <x v="0"/>
    <m/>
    <m/>
  </r>
  <r>
    <x v="6"/>
    <x v="4"/>
    <x v="5"/>
    <x v="4"/>
    <x v="226"/>
    <s v="Desarrollar "/>
    <x v="17"/>
    <x v="246"/>
    <x v="253"/>
    <s v="Política Pública"/>
    <s v="Empresa Mediana"/>
    <s v="Necesidad de análisis, mejora o creación de políticas públicas, normativas, resoluciones u otra base legal existente"/>
    <s v="Ministerio de Industrias"/>
    <s v=" SUPERINTENDENCIA DE PODER DE MERCADO"/>
    <s v="Empresa Mediana"/>
    <x v="1"/>
    <m/>
    <m/>
  </r>
  <r>
    <x v="6"/>
    <x v="4"/>
    <x v="5"/>
    <x v="4"/>
    <x v="227"/>
    <s v="Capacitar / Potenciar / Innovar"/>
    <x v="19"/>
    <x v="247"/>
    <x v="254"/>
    <s v="Asistencia técnica"/>
    <s v="Empresa Mediana"/>
    <s v="Fomento de la producción nacional"/>
    <s v="Ministerio de Industrias"/>
    <s v=" SUPERINTENDENCIA DE PODER DE MERCADO"/>
    <s v="Empresa Mediana"/>
    <x v="1"/>
    <m/>
    <m/>
  </r>
  <r>
    <x v="6"/>
    <x v="4"/>
    <x v="2"/>
    <x v="2"/>
    <x v="228"/>
    <s v="Crear"/>
    <x v="2"/>
    <x v="248"/>
    <x v="255"/>
    <s v="Desarrollo del Proyecto"/>
    <s v="Empresa Mediana"/>
    <s v="Fomento de la producción nacional"/>
    <s v="Gobierno Provincial de Imbabura"/>
    <s v="Municipio de Cotacachi"/>
    <s v="Empresa Mediana"/>
    <x v="0"/>
    <m/>
    <m/>
  </r>
  <r>
    <x v="6"/>
    <x v="4"/>
    <x v="0"/>
    <x v="0"/>
    <x v="229"/>
    <s v="GESTIONAR / ARTICULAR"/>
    <x v="11"/>
    <x v="249"/>
    <x v="256"/>
    <s v="Ordenanzas "/>
    <s v="EPS"/>
    <s v="Impulso a las alianzas público privadas"/>
    <s v="GAD PRO - GAD MUN. SERCOP"/>
    <s v="GAD PRO - GAD MUN. SERCOP "/>
    <s v="Microempresa, Empresa Pequeña, Empresa Mediana, Empresa Grande, EPS, Artesano"/>
    <x v="0"/>
    <m/>
    <m/>
  </r>
  <r>
    <x v="6"/>
    <x v="4"/>
    <x v="0"/>
    <x v="0"/>
    <x v="230"/>
    <s v="Articular"/>
    <x v="4"/>
    <x v="250"/>
    <x v="257"/>
    <s v="Convenios "/>
    <s v="EPS"/>
    <s v="Fomento de la producción nacional"/>
    <s v="Gobierno Provincial de Imbabura"/>
    <s v=" Ministerio de Industrias, Municipios"/>
    <s v="Microempresa, Empresa Pequeña, Empresa Mediana, Empresa Grande, EPS, Artesano"/>
    <x v="0"/>
    <n v="1"/>
    <m/>
  </r>
  <r>
    <x v="6"/>
    <x v="4"/>
    <x v="5"/>
    <x v="4"/>
    <x v="231"/>
    <s v="ARTICULAR"/>
    <x v="4"/>
    <x v="251"/>
    <x v="258"/>
    <s v="Ley"/>
    <s v="Empresa Mediana"/>
    <s v="Fomento de la producción nacional"/>
    <s v="MYPIMES - Ministerio de Industrias"/>
    <s v="MYPIMES - Ministerio de Industrias"/>
    <s v="Empresa Mediana"/>
    <x v="1"/>
    <m/>
    <m/>
  </r>
  <r>
    <x v="6"/>
    <x v="4"/>
    <x v="2"/>
    <x v="2"/>
    <x v="232"/>
    <s v="GESTIONAR"/>
    <x v="11"/>
    <x v="252"/>
    <x v="259"/>
    <s v="Acuerdo"/>
    <s v="Empresa Mediana"/>
    <s v="Fomento de la producción nacional"/>
    <s v="MYPIMES - Ministerio de Industrias"/>
    <s v="MYPIMES - Ministerio de Industrias"/>
    <s v="Empresa Mediana"/>
    <x v="1"/>
    <m/>
    <m/>
  </r>
  <r>
    <x v="6"/>
    <x v="4"/>
    <x v="5"/>
    <x v="4"/>
    <x v="233"/>
    <s v="Articular "/>
    <x v="4"/>
    <x v="253"/>
    <x v="260"/>
    <s v="Financiamiento"/>
    <s v="Empresa Mediana"/>
    <s v="Fomento de la producción nacional"/>
    <s v="MYPIMES - Ministerio de Industrias"/>
    <s v="MYPIMES - Ministerio de Industrias"/>
    <s v="Empresa Mediana"/>
    <x v="1"/>
    <m/>
    <m/>
  </r>
  <r>
    <x v="6"/>
    <x v="4"/>
    <x v="0"/>
    <x v="0"/>
    <x v="234"/>
    <s v="Producir "/>
    <x v="70"/>
    <x v="254"/>
    <x v="261"/>
    <s v="Tratado comercial"/>
    <s v="Empresa Mediana"/>
    <s v="Fomento de la producción nacional"/>
    <s v="MYPIMES - Ministerio de Industrias"/>
    <s v="MYPIMES - Ministerio de Industrias"/>
    <s v="Empresa Mediana"/>
    <x v="1"/>
    <m/>
    <m/>
  </r>
  <r>
    <x v="6"/>
    <x v="4"/>
    <x v="4"/>
    <x v="3"/>
    <x v="235"/>
    <s v="Mejorar "/>
    <x v="30"/>
    <x v="255"/>
    <x v="262"/>
    <s v="Asistencia técnica"/>
    <s v="Artesano"/>
    <s v="Fomento de la producción nacional"/>
    <s v="MYPIMES - Ministerio de Industrias"/>
    <s v="MYPIMES - Ministerio de Industrias"/>
    <s v="Microempresa, Empresa Pequeña, Empresa Mediana, Empresa Grande, EPS, Artesano"/>
    <x v="1"/>
    <m/>
    <m/>
  </r>
  <r>
    <x v="6"/>
    <x v="4"/>
    <x v="4"/>
    <x v="3"/>
    <x v="236"/>
    <s v="Crear"/>
    <x v="2"/>
    <x v="256"/>
    <x v="263"/>
    <s v="Asistencia técnica"/>
    <s v="Artesano"/>
    <s v="Fomento de la producción nacional"/>
    <s v="MYPIMES - Ministerio de Industrias"/>
    <s v="MYPIMES - Ministerio de Industrias"/>
    <s v="Microempresa, Empresa Pequeña, Empresa Mediana, Empresa Grande, EPS, Artesano"/>
    <x v="1"/>
    <m/>
    <m/>
  </r>
  <r>
    <x v="6"/>
    <x v="1"/>
    <x v="2"/>
    <x v="2"/>
    <x v="237"/>
    <s v="Implementar "/>
    <x v="8"/>
    <x v="257"/>
    <x v="264"/>
    <s v="Intervención zonal"/>
    <s v="Empresa Pequeña"/>
    <s v="Mejora y control en la planificación y actividades de los gobiernos locales"/>
    <s v="Gobierno Provincial Imbabura"/>
    <s v="EMELNORTE, CNT"/>
    <s v="Empresa Pequeña "/>
    <x v="0"/>
    <m/>
    <m/>
  </r>
  <r>
    <x v="6"/>
    <x v="1"/>
    <x v="1"/>
    <x v="1"/>
    <x v="238"/>
    <s v="Trabajar "/>
    <x v="71"/>
    <x v="258"/>
    <x v="265"/>
    <s v="Intervención zonal"/>
    <s v="Microempresa"/>
    <s v="Impulso a las alianzas público privadas"/>
    <s v="Gobierno Provincial Imbabura"/>
    <s v="Ministerio de Turismo, Gobierno Provincial Imbabura"/>
    <s v="Microempresa, Empresa Pequeña, Empresa Mediana, Empresa Grande, EPS, Artesano"/>
    <x v="0"/>
    <m/>
    <m/>
  </r>
  <r>
    <x v="6"/>
    <x v="1"/>
    <x v="1"/>
    <x v="1"/>
    <x v="239"/>
    <s v="Cambiar"/>
    <x v="72"/>
    <x v="259"/>
    <x v="266"/>
    <s v="Ejecución del proyecto"/>
    <s v="Empresa Pequeña"/>
    <s v="Buenas prácticas de gestión ambiental"/>
    <s v="Ministerio de Educación"/>
    <s v="Ministerio del Ambiente Universidad, Técnica del Norte"/>
    <s v="Empresa Pequeña "/>
    <x v="0"/>
    <m/>
    <m/>
  </r>
  <r>
    <x v="6"/>
    <x v="1"/>
    <x v="2"/>
    <x v="2"/>
    <x v="240"/>
    <s v="Adecuar "/>
    <x v="73"/>
    <x v="260"/>
    <x v="267"/>
    <s v="Infraestructura"/>
    <s v="Microempresa"/>
    <s v="Inversión en iniciativas productivas nacionales"/>
    <s v="Gobierno Provincial Imbabura"/>
    <s v="Ministerio de Transporte y Obras Públicas"/>
    <s v="Microempresa, Empresa Pequeña, Empresa Mediana, Empresa Grande, EPS, Artesano"/>
    <x v="0"/>
    <m/>
    <m/>
  </r>
  <r>
    <x v="6"/>
    <x v="1"/>
    <x v="2"/>
    <x v="2"/>
    <x v="241"/>
    <s v="Capacitar"/>
    <x v="19"/>
    <x v="261"/>
    <x v="268"/>
    <s v="Intervención zonal"/>
    <s v="Microempresa"/>
    <s v="Impulso al cambio de la matriz productiva"/>
    <s v="Ministerio de Industrias"/>
    <s v="Universidad Técnica del Norte"/>
    <s v="Microempresa, Empresa Pequeña, Empresa Mediana, Empresa Grande, EPS, Artesano"/>
    <x v="1"/>
    <m/>
    <m/>
  </r>
  <r>
    <x v="6"/>
    <x v="1"/>
    <x v="0"/>
    <x v="0"/>
    <x v="242"/>
    <s v="Implementar "/>
    <x v="8"/>
    <x v="262"/>
    <x v="269"/>
    <s v="Desarrollo del proyecto"/>
    <s v="Microempresa"/>
    <s v="Impulso al cambio de la matriz productiva"/>
    <s v="Ministerio de Turismo"/>
    <s v="Universidad Técnica del Norte"/>
    <s v="Microempresa, Empresa Pequeña, Empresa Mediana, Empresa Grande, EPS, Artesano"/>
    <x v="0"/>
    <m/>
    <m/>
  </r>
  <r>
    <x v="6"/>
    <x v="1"/>
    <x v="0"/>
    <x v="0"/>
    <x v="242"/>
    <s v="Hacer"/>
    <x v="74"/>
    <x v="263"/>
    <x v="270"/>
    <s v="Convenios "/>
    <s v="Empresa Pequeña"/>
    <s v="Fomento de la producción nacional"/>
    <s v="Ministerio de Turismo"/>
    <s v="Universidad Técnica del Norte"/>
    <s v="Empresa Pequeña "/>
    <x v="0"/>
    <m/>
    <m/>
  </r>
  <r>
    <x v="6"/>
    <x v="1"/>
    <x v="1"/>
    <x v="1"/>
    <x v="243"/>
    <s v="Socializar "/>
    <x v="12"/>
    <x v="264"/>
    <x v="271"/>
    <s v="Intervención zonal"/>
    <s v="Empresa Pequeña"/>
    <s v="Cumplimiento de la transparencia fiscal"/>
    <s v="Ministerio del Ambiente"/>
    <s v="Gobierno Provincial de Imbabura"/>
    <s v="Empresa Pequeña "/>
    <x v="0"/>
    <m/>
    <m/>
  </r>
  <r>
    <x v="6"/>
    <x v="1"/>
    <x v="1"/>
    <x v="1"/>
    <x v="244"/>
    <s v="Crear"/>
    <x v="2"/>
    <x v="265"/>
    <x v="272"/>
    <s v="Desarrollo del proyecto"/>
    <s v="Empresa Pequeña"/>
    <s v="Necesidad de análisis, mejora o creación de políticas públicas, normativas, resoluciones u otra base legal existente"/>
    <s v="Secretaría de Gestión de Riesgos"/>
    <s v="Gobierno Provincial de Imbabura"/>
    <s v="Empresa Pequeña "/>
    <x v="0"/>
    <m/>
    <m/>
  </r>
  <r>
    <x v="6"/>
    <x v="1"/>
    <x v="2"/>
    <x v="2"/>
    <x v="245"/>
    <s v="Promocionar "/>
    <x v="39"/>
    <x v="266"/>
    <x v="273"/>
    <s v="Intervención zonal"/>
    <s v="Microempresa"/>
    <s v="Impulso a las alianzas público privadas"/>
    <s v="Ministerio de Turismo"/>
    <s v="Ministerio del Ambiente, Gobierno Provincial de Imbabura"/>
    <s v="Microempresa, Empresa Pequeña, Empresa Mediana, Empresa Grande, EPS, Artesano"/>
    <x v="0"/>
    <m/>
    <m/>
  </r>
  <r>
    <x v="7"/>
    <x v="1"/>
    <x v="1"/>
    <x v="1"/>
    <x v="246"/>
    <s v="PLANIFICAR"/>
    <x v="75"/>
    <x v="267"/>
    <x v="274"/>
    <s v="Asistencia técnica"/>
    <s v="Transversal"/>
    <s v="Atracción de la inversión extranjera directa"/>
    <s v="MINTUR / DIRECCION TURISMO PREFECTURA"/>
    <s v="COMITÉ PUBLICO-PRIVADO (MINTUR - DIRECCION DE TURISMO GPM - GADS LOCALES - FACULTADES TURISMO DE LAS UNIVERSIDADES - CAMARAS TURISMO - ONG'S)"/>
    <s v="Transversal "/>
    <x v="0"/>
    <m/>
    <m/>
  </r>
  <r>
    <x v="7"/>
    <x v="1"/>
    <x v="5"/>
    <x v="4"/>
    <x v="247"/>
    <s v="DISEÑAR"/>
    <x v="28"/>
    <x v="268"/>
    <x v="275"/>
    <s v="Inversión "/>
    <s v="Empresa Grande"/>
    <s v="Atracción de la inversión extranjera directa"/>
    <s v="Direccion de Inversiones del MINTUR"/>
    <s v="Cancillería / Proecuador / Comité de Gestión / Facultades Turismo / ONG's / Cámaras)"/>
    <s v="Empresa Grande"/>
    <x v="0"/>
    <m/>
    <m/>
  </r>
  <r>
    <x v="7"/>
    <x v="1"/>
    <x v="5"/>
    <x v="4"/>
    <x v="248"/>
    <s v="PRIORIZAR"/>
    <x v="76"/>
    <x v="269"/>
    <x v="276"/>
    <s v="Inversión "/>
    <s v="Transversal"/>
    <s v="Impulso a las alianzas público privadas"/>
    <s v="MINTUR / DIRECCION TURISMO PREFECTURA"/>
    <s v="COMITÉ PUBLICO-PRIVADO (MINTUR - DIRECCION DE TURISMO GPM - GADS LOCALES - FACULTADES TURISMO DE LAS UNIVERSIDADES - CAMARAS TURISMO - ONG'S)"/>
    <s v="Transversal "/>
    <x v="0"/>
    <m/>
    <m/>
  </r>
  <r>
    <x v="7"/>
    <x v="1"/>
    <x v="2"/>
    <x v="2"/>
    <x v="249"/>
    <s v="IMPLEMENTAR"/>
    <x v="8"/>
    <x v="270"/>
    <x v="277"/>
    <s v="Infraestructura"/>
    <s v="Transversal"/>
    <s v="Otros"/>
    <s v="GAD's locales"/>
    <s v="COMITÉ PUBLICO-PRIVADO (MINTUR - DIRECCION DE TURISMO GPM - GADS LOCALES - FACULTADES TURISMO DE LAS UNIVERSIDADES - CAMARAS TURISMO - ONG'S - CNT - CNEL)"/>
    <s v="Transversal "/>
    <x v="0"/>
    <m/>
    <m/>
  </r>
  <r>
    <x v="7"/>
    <x v="1"/>
    <x v="0"/>
    <x v="0"/>
    <x v="250"/>
    <s v="DISEÑAR"/>
    <x v="28"/>
    <x v="271"/>
    <x v="278"/>
    <s v="Desarrollo del proyecto"/>
    <s v="Transversal"/>
    <s v="Atracción de la inversión extranjera directa"/>
    <s v="Policia Nacional"/>
    <s v="COMITÉ PUBLICO-PRIVADO (MINTUR - DIRECCION DE TURISMO GPM - GADS LOCALES - FACULTADES TURISMO DE LAS UNIVERSIDADES - CAMARAS TURISMO - ONG'S - CNT - CNEL)"/>
    <s v="Transversal "/>
    <x v="0"/>
    <m/>
    <m/>
  </r>
  <r>
    <x v="7"/>
    <x v="1"/>
    <x v="2"/>
    <x v="2"/>
    <x v="251"/>
    <s v="DISEÑAR"/>
    <x v="28"/>
    <x v="272"/>
    <x v="279"/>
    <s v="Desarrollo del proyecto"/>
    <s v="Transversal"/>
    <s v="Promoción del consumo responsable"/>
    <s v="Universidades (con sus carreras de Diseño Gráfico y Turismo)"/>
    <s v="COMITÉ PUBLICO-PRIVADO (MINTUR - DIRECCION DE TURISMO GPM - GADS LOCALES - FACULTADES TURISMO DE LAS UNIVERSIDADES - CAMARAS TURISMO - ONG'S)"/>
    <s v="Transversal "/>
    <x v="0"/>
    <m/>
    <m/>
  </r>
  <r>
    <x v="7"/>
    <x v="1"/>
    <x v="4"/>
    <x v="3"/>
    <x v="252"/>
    <s v="DISEÑAR"/>
    <x v="28"/>
    <x v="273"/>
    <x v="280"/>
    <s v="Desarrollo del proyecto"/>
    <s v="Transversal"/>
    <s v="Inversión en iniciativas productivas nacionales"/>
    <s v="CAMARA DE TURISMO"/>
    <s v="COMITÉ PUBLICO-PRIVADO (MINTUR - DIRECCION DE TURISMO GPM - GADS LOCALES - FACULTADES TURISMO DE LAS UNIVERSIDADES)"/>
    <s v="Transversal "/>
    <x v="0"/>
    <m/>
    <m/>
  </r>
  <r>
    <x v="7"/>
    <x v="1"/>
    <x v="1"/>
    <x v="1"/>
    <x v="253"/>
    <s v="TOMAR"/>
    <x v="77"/>
    <x v="274"/>
    <x v="281"/>
    <s v="Asistencia técnica"/>
    <s v="Transversal"/>
    <s v="Otros"/>
    <s v="MINTUR"/>
    <s v="DIRECCION DE TURISMO DEL GOBIERNO PROVINCIAL / COMITÉ DE GESTIÓN"/>
    <s v="Transversal "/>
    <x v="0"/>
    <m/>
    <m/>
  </r>
  <r>
    <x v="7"/>
    <x v="1"/>
    <x v="5"/>
    <x v="4"/>
    <x v="254"/>
    <s v="CAPACITAR"/>
    <x v="19"/>
    <x v="275"/>
    <x v="282"/>
    <s v="Asistencia técnica"/>
    <s v="Transversal"/>
    <s v="Otros"/>
    <s v="MINTUR"/>
    <s v="COMITÉ PUBLICO-PRIVADO (MINTUR - DIRECCION DE TURISMO GPM - GADS LOCALES - FACULTADES TURISMO DE LAS UNIVERSIDADES - CAMARAS TURISMO - ONG'S)"/>
    <s v="Transversal "/>
    <x v="0"/>
    <m/>
    <m/>
  </r>
  <r>
    <x v="7"/>
    <x v="5"/>
    <x v="2"/>
    <x v="2"/>
    <x v="255"/>
    <s v="Adquirir"/>
    <x v="78"/>
    <x v="276"/>
    <x v="283"/>
    <s v="Financiamiento"/>
    <s v="Microempresa"/>
    <s v="Crédito y financiamiento productivo"/>
    <s v="BanEcuador / CFN"/>
    <m/>
    <s v="Microempresa, Empresa Pequeña, Empresa Mediana, Empresa Grande, EPS, Artesano"/>
    <x v="0"/>
    <m/>
    <m/>
  </r>
  <r>
    <x v="7"/>
    <x v="5"/>
    <x v="2"/>
    <x v="2"/>
    <x v="256"/>
    <s v="Adquirir"/>
    <x v="78"/>
    <x v="277"/>
    <x v="284"/>
    <s v="Financiamiento"/>
    <s v="Microempresa"/>
    <s v="Crédito y financiamiento productivo"/>
    <s v="BanEcuador / CFN"/>
    <m/>
    <s v="Microempresa, Empresa Pequeña, Empresa Mediana, Empresa Grande, EPS, Artesano"/>
    <x v="0"/>
    <m/>
    <m/>
  </r>
  <r>
    <x v="7"/>
    <x v="5"/>
    <x v="2"/>
    <x v="2"/>
    <x v="257"/>
    <s v="Construir"/>
    <x v="79"/>
    <x v="278"/>
    <x v="285"/>
    <s v="Infraestructura"/>
    <s v="Artesano"/>
    <s v="Inversión en iniciativas productivas nacionales"/>
    <s v="MAP"/>
    <s v="SECOB"/>
    <s v="Microempresa, Empresa Pequeña, Empresa Mediana, Empresa Grande, EPS, Artesano"/>
    <x v="0"/>
    <m/>
    <m/>
  </r>
  <r>
    <x v="7"/>
    <x v="5"/>
    <x v="2"/>
    <x v="2"/>
    <x v="258"/>
    <s v="Proporcionar"/>
    <x v="80"/>
    <x v="279"/>
    <x v="286"/>
    <s v="Asistencia técnica"/>
    <s v="Artesano"/>
    <s v="Otros"/>
    <s v="MAP"/>
    <s v="MIPRO; IEPS"/>
    <s v="Microempresa, Empresa Pequeña, Empresa Mediana, Empresa Grande, EPS, Artesano"/>
    <x v="0"/>
    <n v="1"/>
    <m/>
  </r>
  <r>
    <x v="7"/>
    <x v="0"/>
    <x v="4"/>
    <x v="3"/>
    <x v="259"/>
    <s v="Enlazar"/>
    <x v="81"/>
    <x v="280"/>
    <x v="287"/>
    <s v="Acuerdo"/>
    <s v="Empresa Mediana"/>
    <s v="Crédito y financiamiento productivo"/>
    <s v="MAG"/>
    <m/>
    <s v="Empresa Mediana"/>
    <x v="0"/>
    <m/>
    <m/>
  </r>
  <r>
    <x v="7"/>
    <x v="0"/>
    <x v="4"/>
    <x v="3"/>
    <x v="260"/>
    <s v="Obtener"/>
    <x v="82"/>
    <x v="281"/>
    <x v="288"/>
    <s v="Infraestructura"/>
    <s v="Microempresa"/>
    <s v="Otros"/>
    <s v="MAE"/>
    <s v="MAG, MAP"/>
    <s v="Microempresa, Empresa Pequeña, Empresa Mediana, Empresa Grande, EPS, Artesano"/>
    <x v="0"/>
    <m/>
    <m/>
  </r>
  <r>
    <x v="7"/>
    <x v="0"/>
    <x v="4"/>
    <x v="3"/>
    <x v="261"/>
    <s v="Nutrir"/>
    <x v="83"/>
    <x v="282"/>
    <x v="289"/>
    <s v="Asistencia técnica"/>
    <s v="Empresa Grande"/>
    <s v="Otros"/>
    <s v="MAG"/>
    <m/>
    <s v="Empresa Grande"/>
    <x v="0"/>
    <m/>
    <m/>
  </r>
  <r>
    <x v="7"/>
    <x v="0"/>
    <x v="4"/>
    <x v="3"/>
    <x v="262"/>
    <s v="Disminuir"/>
    <x v="20"/>
    <x v="283"/>
    <x v="290"/>
    <s v="Política pública"/>
    <s v="Microempresa"/>
    <s v="Optimización y simplificación tributaria"/>
    <s v="SENAE"/>
    <m/>
    <s v="Microempresa, Empresa Pequeña, Empresa Mediana, Empresa Grande, EPS, Artesano"/>
    <x v="0"/>
    <m/>
    <m/>
  </r>
  <r>
    <x v="7"/>
    <x v="0"/>
    <x v="2"/>
    <x v="2"/>
    <x v="263"/>
    <s v="Motivar "/>
    <x v="84"/>
    <x v="284"/>
    <x v="291"/>
    <s v="Asociatividad,"/>
    <s v="Microempresa"/>
    <s v="Fomento de la producción nacional"/>
    <s v="MAG"/>
    <m/>
    <s v="Microempresa, Empresa Pequeña, Empresa Mediana, Empresa Grande, EPS, Artesano"/>
    <x v="0"/>
    <m/>
    <m/>
  </r>
  <r>
    <x v="7"/>
    <x v="0"/>
    <x v="2"/>
    <x v="2"/>
    <x v="264"/>
    <s v="Crear"/>
    <x v="2"/>
    <x v="285"/>
    <x v="292"/>
    <s v="Infraestructura"/>
    <s v="Microempresa"/>
    <s v="Fomento de la producción nacional"/>
    <s v="MAG"/>
    <m/>
    <s v="Microempresa, Empresa Pequeña, Empresa Mediana, Empresa Grande, EPS, Artesano"/>
    <x v="0"/>
    <m/>
    <m/>
  </r>
  <r>
    <x v="7"/>
    <x v="0"/>
    <x v="5"/>
    <x v="4"/>
    <x v="265"/>
    <s v="Otorgar"/>
    <x v="46"/>
    <x v="286"/>
    <x v="293"/>
    <s v="Ley"/>
    <s v="Microempresa"/>
    <s v="Otros"/>
    <s v="IESS"/>
    <s v="MAP"/>
    <s v="Microempresa, Empresa Pequeña, Empresa Mediana, Empresa Grande, EPS, Artesano"/>
    <x v="0"/>
    <m/>
    <m/>
  </r>
  <r>
    <x v="7"/>
    <x v="0"/>
    <x v="5"/>
    <x v="4"/>
    <x v="266"/>
    <s v="Ejecutar"/>
    <x v="35"/>
    <x v="287"/>
    <x v="294"/>
    <s v="Intervención zonal"/>
    <s v="Empresa Mediana"/>
    <s v="Otros"/>
    <s v="MAG"/>
    <s v="El resto de instituciones afines a cada mesa propuesta"/>
    <s v="Empresa Mediana"/>
    <x v="0"/>
    <m/>
    <m/>
  </r>
  <r>
    <x v="7"/>
    <x v="0"/>
    <x v="1"/>
    <x v="1"/>
    <x v="267"/>
    <s v="Capacitar"/>
    <x v="19"/>
    <x v="288"/>
    <x v="295"/>
    <s v="Asistencia técnica"/>
    <s v="Empresa Mediana"/>
    <s v="Fomento de la producción nacional"/>
    <s v="MAG"/>
    <m/>
    <s v="Empresa Mediana"/>
    <x v="0"/>
    <m/>
    <m/>
  </r>
  <r>
    <x v="7"/>
    <x v="2"/>
    <x v="2"/>
    <x v="2"/>
    <x v="268"/>
    <s v="Ordenar "/>
    <x v="85"/>
    <x v="289"/>
    <x v="296"/>
    <s v="Ordenanzas "/>
    <s v="Empresa Pequeña"/>
    <s v="Otros"/>
    <s v="Superintendencia del control de Poder de Mercados"/>
    <m/>
    <s v="Empresa Pequeña "/>
    <x v="0"/>
    <m/>
    <m/>
  </r>
  <r>
    <x v="7"/>
    <x v="2"/>
    <x v="0"/>
    <x v="0"/>
    <x v="268"/>
    <s v="Ordenar "/>
    <x v="85"/>
    <x v="289"/>
    <x v="296"/>
    <s v="Ley"/>
    <s v="Empresa Pequeña"/>
    <s v="Otros"/>
    <s v="GAD Municipal Portoviejo"/>
    <m/>
    <s v="Empresa Pequeña "/>
    <x v="0"/>
    <m/>
    <m/>
  </r>
  <r>
    <x v="7"/>
    <x v="3"/>
    <x v="1"/>
    <x v="1"/>
    <x v="269"/>
    <s v="Acompañar"/>
    <x v="86"/>
    <x v="290"/>
    <x v="297"/>
    <s v="Acuerdo"/>
    <s v="EPS"/>
    <s v="Otros"/>
    <s v="Superintendencia de Economía Popular y Solidaria"/>
    <m/>
    <s v="Microempresa, Empresa Pequeña, Empresa Mediana, Empresa Grande, EPS, Artesano"/>
    <x v="0"/>
    <m/>
    <m/>
  </r>
  <r>
    <x v="7"/>
    <x v="3"/>
    <x v="1"/>
    <x v="1"/>
    <x v="269"/>
    <s v="Acompañar"/>
    <x v="86"/>
    <x v="290"/>
    <x v="297"/>
    <s v="Acuerdo"/>
    <s v="Microempresa"/>
    <s v="Otros"/>
    <s v="Minsterios que dan vida jurídica a asociaciones: MAP, MAG, MIPRO, MIES"/>
    <m/>
    <s v="Microempresa, Empresa Pequeña, Empresa Mediana, Empresa Grande, EPS, Artesano"/>
    <x v="1"/>
    <m/>
    <m/>
  </r>
  <r>
    <x v="7"/>
    <x v="3"/>
    <x v="5"/>
    <x v="4"/>
    <x v="270"/>
    <s v="Diferenciar"/>
    <x v="87"/>
    <x v="291"/>
    <x v="298"/>
    <s v="Contratación pública"/>
    <s v="Microempresa"/>
    <s v="Generación de empleo"/>
    <s v="SERCOP"/>
    <m/>
    <s v="Microempresa, Empresa Pequeña, Empresa Mediana, Empresa Grande, EPS, Artesano"/>
    <x v="0"/>
    <m/>
    <m/>
  </r>
  <r>
    <x v="7"/>
    <x v="3"/>
    <x v="2"/>
    <x v="2"/>
    <x v="271"/>
    <s v="Mejorar"/>
    <x v="30"/>
    <x v="292"/>
    <x v="299"/>
    <s v="Infraestructura"/>
    <s v="Empresa Grande"/>
    <s v="Fomento de la producción nacional"/>
    <s v="Ministerio de Electricidad y Energía Renovable"/>
    <s v="CNEL y empresas electricas del país"/>
    <s v="Empresa Grande"/>
    <x v="0"/>
    <m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308">
  <r>
    <x v="0"/>
    <s v="Agroindustria"/>
    <s v="Mercado"/>
    <s v="Mercado"/>
    <s v="Sobreproducción de productos tradicionales agrícolas y lácteos"/>
    <s v="Incentivar"/>
    <x v="0"/>
    <s v="la producción y diversificación de productos orgánicos "/>
    <s v="con fines de exportación"/>
    <s v="Gestión de proyectos"/>
    <s v="Microempresa"/>
    <x v="0"/>
    <s v="MAG"/>
    <s v="INIAP, UPEC, Empresas Privadas"/>
    <x v="0"/>
  </r>
  <r>
    <x v="0"/>
    <s v="Agroindustria"/>
    <s v="Proceso"/>
    <s v="Procesos"/>
    <s v="Falta de seguimiento a pequeños emprendedores"/>
    <s v="Fomentar"/>
    <x v="1"/>
    <s v="asistencias técnicas dirigidas"/>
    <s v="para fortalecer la producción y mercado"/>
    <s v="Asistencia técnica"/>
    <s v="Artesanos"/>
    <x v="1"/>
    <s v="MIPRO"/>
    <s v="SUPERINTEDENCIA DEL CONTROL DE MERCADOS"/>
    <x v="0"/>
  </r>
  <r>
    <x v="0"/>
    <s v="Agroindustria"/>
    <s v="Mercado"/>
    <s v="Mercado"/>
    <s v="Bajos precios de productos agrícolas y ganaderos"/>
    <s v="Crear"/>
    <x v="2"/>
    <s v=" plantas procesadoras"/>
    <s v="de papa, aguacate, cárnicos y lácteos. "/>
    <s v="Gestión de proyectos"/>
    <s v="Microempresa"/>
    <x v="1"/>
    <s v="MIPRO"/>
    <s v="MAG, UPEC"/>
    <x v="0"/>
  </r>
  <r>
    <x v="0"/>
    <s v="Agroindustria"/>
    <s v="Proceso"/>
    <s v="Procesos"/>
    <s v="Dificultad en la reactivación de la empresa nutri papa"/>
    <s v="Establecer "/>
    <x v="3"/>
    <s v="una hoja de ruta de seguimiento"/>
    <s v="para la reactivación de la empresa"/>
    <s v="Asistencia técnica"/>
    <s v="Empresa pequeña"/>
    <x v="2"/>
    <s v="SUPERINTENDENCIA DE COMPANIAS"/>
    <s v="MIPRO"/>
    <x v="1"/>
  </r>
  <r>
    <x v="0"/>
    <s v="Agroindustria"/>
    <s v="Insumos"/>
    <s v="Insumos"/>
    <s v="Escasa producción de productos orgánicos"/>
    <s v="Crear"/>
    <x v="2"/>
    <s v="campañas de producción"/>
    <s v="agrícola con fines de exportación"/>
    <s v="Personal adecuado"/>
    <s v="Microempresa"/>
    <x v="0"/>
    <s v="MAG"/>
    <s v="INIAP, UPEC, MIPRO"/>
    <x v="0"/>
  </r>
  <r>
    <x v="0"/>
    <s v="Agroindustria"/>
    <s v="Mercado"/>
    <s v="Mercado"/>
    <s v="Escasa promoción de productos locales"/>
    <s v="Establecer"/>
    <x v="4"/>
    <s v="una campaña de promoción"/>
    <s v="dirigida a pequeños productores"/>
    <s v="Acuerdo"/>
    <s v="Microempresa"/>
    <x v="3"/>
    <s v="GADS PARROQUIALES"/>
    <s v="UPEC, MIPRO, MICROEMPRESAS"/>
    <x v="0"/>
  </r>
  <r>
    <x v="0"/>
    <s v="Turismo"/>
    <s v="Proceso"/>
    <s v="Procesos"/>
    <s v="Falta de asesoramiento en la elaboración de proyectos macro turísticos."/>
    <s v="Articular"/>
    <x v="5"/>
    <s v="la ejecución de proyectos"/>
    <s v="con universidades que tengan la carrera de turismo o afines"/>
    <s v="Gestión de proyectos"/>
    <s v="Empresa pequeña"/>
    <x v="4"/>
    <s v="Academia "/>
    <s v="Ministerio de Turismo"/>
    <x v="1"/>
  </r>
  <r>
    <x v="0"/>
    <s v="Turismo"/>
    <s v="Productivo"/>
    <s v="Productos "/>
    <s v="Baja promoción turística"/>
    <s v="Crear"/>
    <x v="2"/>
    <s v="una app que identifique sectores turísticos y gastronomia tradicional"/>
    <s v="en la provincia del carchi"/>
    <s v="Tecnología"/>
    <s v="Microempresa"/>
    <x v="3"/>
    <s v="Academia "/>
    <s v="Ministerio de Turismo"/>
    <x v="0"/>
  </r>
  <r>
    <x v="0"/>
    <s v="Transporte"/>
    <s v="Proceso"/>
    <s v="Procesos"/>
    <s v="Suspensión de vuelos comerciales hacia la provincia de carchi"/>
    <s v="Reactivar"/>
    <x v="6"/>
    <s v="aeropuerto"/>
    <s v="con el fin de dinamizar los procesos de comercio interno y externo"/>
    <s v="Convenio"/>
    <s v="Transversal"/>
    <x v="5"/>
    <s v="Aviacion Civil/ Gobernación "/>
    <s v="Gobierno provincial"/>
    <x v="2"/>
  </r>
  <r>
    <x v="0"/>
    <s v="Transporte"/>
    <s v="Proceso"/>
    <s v="Procesos"/>
    <s v="Existe demanda instisfecha en cuánto a establecer un lugar de descarga de productos "/>
    <s v="Establecer"/>
    <x v="4"/>
    <s v="zona de aforo en la provincia"/>
    <s v="con el fin de facilitar el transporte de mercancias para el comercio"/>
    <s v="Financiamiento"/>
    <s v="Transversal"/>
    <x v="6"/>
    <s v="Gobernación/ MTOP/ Camara de Comercio"/>
    <s v="Gobierno provincial"/>
    <x v="2"/>
  </r>
  <r>
    <x v="0"/>
    <s v="Comercio"/>
    <s v="Insumos"/>
    <s v="Insumos"/>
    <s v="Sobre endeudamiento de los productores"/>
    <s v="Reactivar"/>
    <x v="6"/>
    <s v="la ley de zonas deprimidas"/>
    <s v="en la provinica del carchi"/>
    <s v="Ley"/>
    <s v="Empresa grande"/>
    <x v="5"/>
    <s v="SRI"/>
    <m/>
    <x v="3"/>
  </r>
  <r>
    <x v="0"/>
    <s v="Comercio"/>
    <s v="Proceso"/>
    <s v="Procesos"/>
    <s v="Excesiva oferta de mano de obra extranjera"/>
    <s v="Regular"/>
    <x v="7"/>
    <s v="la contratación de mano de obra extranjera calificada"/>
    <s v="para regular la excesiva oferta de mano de obra de extranjeros"/>
    <s v="Reglamento"/>
    <s v="Eps"/>
    <x v="1"/>
    <s v="Ministerio del Trabajo, Intendencia de Policia, Ministerios de Relaciones Labores, Migración."/>
    <s v="Gonierno Central, Asamblea Nacional"/>
    <x v="0"/>
  </r>
  <r>
    <x v="0"/>
    <s v="Comercio"/>
    <s v="Mercado"/>
    <s v="Mercado"/>
    <s v="No se adquieren los productos de la provincia del carchi, en los programas de gobierno como: leche, fréjol, quinua, café, y demás productos procesados."/>
    <s v="Comprar"/>
    <x v="8"/>
    <s v="productos agricolas a los productores locales"/>
    <s v="para los programas del gobierno “aliméntate ecuador”"/>
    <s v="Tratado comercial"/>
    <s v="Eps"/>
    <x v="1"/>
    <s v="Ministerio de Educaicón , Ministerio de Inclusión Económica y Social."/>
    <s v="MAG, AGROCALIDAD ARCASA, MIRPO"/>
    <x v="0"/>
  </r>
  <r>
    <x v="0"/>
    <s v="Comercio"/>
    <s v="Producto"/>
    <s v="Productos "/>
    <s v="Carencia en centros de acopio"/>
    <s v="Implementar"/>
    <x v="9"/>
    <s v="un centro de acopio en la provincia del carchi"/>
    <s v="que evite la intermediación en el comercio"/>
    <s v="Infraestructura"/>
    <s v="Eps"/>
    <x v="1"/>
    <s v="MAG"/>
    <m/>
    <x v="0"/>
  </r>
  <r>
    <x v="0"/>
    <s v="Comercio"/>
    <s v="Producto"/>
    <s v="Productos "/>
    <s v="Inexistencia de estudios de mercado locales, provinciales, nacionales e internacionales de la producción existente y demanda internacional."/>
    <s v="Identificar"/>
    <x v="10"/>
    <s v="la demanda nacional e internacional "/>
    <s v="de productos con valor agregado, mediante un estudio a nivel local, regional, nacional e internacional."/>
    <s v="Gestión de proyectos"/>
    <s v="Eps"/>
    <x v="0"/>
    <s v="ProEcuador, Comercio Exterior, Prefectura de la Provincia del Carchi, Universidad Politécnica Estatal del Carchi."/>
    <s v="MAG, ACADEMIA, PROECUADOR"/>
    <x v="0"/>
  </r>
  <r>
    <x v="0"/>
    <s v="Comercio"/>
    <s v="Mercado"/>
    <s v="Mercado"/>
    <s v="Baja promoción de productos locales"/>
    <s v="Establecer"/>
    <x v="4"/>
    <s v="una campaña de promoción"/>
    <s v="dirigida a pequeños productores"/>
    <s v="Acuerdo"/>
    <s v="Eps"/>
    <x v="3"/>
    <s v="MIPRO"/>
    <s v="pro Ecuador Comerdio Exterior "/>
    <x v="0"/>
  </r>
  <r>
    <x v="0"/>
    <s v="Industria"/>
    <s v="Proceso"/>
    <s v="Procesos"/>
    <s v="Falta de conocimiento en el manejo de la plataforma de compras publicas"/>
    <s v="Realizar"/>
    <x v="11"/>
    <s v="capacitación en el manejo de la plataforma de compras publicas"/>
    <s v="a microempresas y artesanos"/>
    <s v="Asistencia técnica"/>
    <s v="Transversal"/>
    <x v="7"/>
    <s v="SERCOP"/>
    <s v="MIPRO"/>
    <x v="2"/>
  </r>
  <r>
    <x v="0"/>
    <s v="Industria"/>
    <s v="Proceso"/>
    <s v="Procesos"/>
    <s v="Dificultad en tramites para importación de maquinaria, altos costos en los aranceles de importación"/>
    <s v="Gestionar"/>
    <x v="12"/>
    <s v="socializaciones sobre importación y exportaciones  de productos "/>
    <s v="articulando acciones con los ministerios de comercio exterior, aduanas y proecuador. "/>
    <s v="Asistencia técnica"/>
    <s v="Transversal"/>
    <x v="1"/>
    <s v="COMERCIO EXTERIOR, ADUANA"/>
    <s v="MIPRO, PROECUADOR"/>
    <x v="2"/>
  </r>
  <r>
    <x v="1"/>
    <s v="Acuacultura"/>
    <s v="Proveedores"/>
    <s v="Proveedores"/>
    <s v="Los laboratorios de producciòn de larvas no entregan una larva adecuada para la actividad camaronera, pues la misma tiene un alto indice de mortalidad debido a la baja calidad de la larva y los laboratorios no cumplen los procedimientos establecidos en la normativa, lo que genera perdidas, escasez de larvas de calidad y un alto costo durante el proceso productivo."/>
    <s v="Socializar "/>
    <x v="13"/>
    <s v="la normativa nro.mag 2017 12 anp "/>
    <s v="para garantizar una buena producciòn de la larva para el sector camaronero"/>
    <s v="Acuerdo"/>
    <s v="Empresa pequeña"/>
    <x v="1"/>
    <s v="MAP"/>
    <s v="CAMARA DE PRODUCTORES DE EL ORO, CAMARA NACIONAL DE ACUACULTURA"/>
    <x v="1"/>
  </r>
  <r>
    <x v="1"/>
    <s v="Acuacultura"/>
    <s v="Proveedores"/>
    <s v="Proveedores"/>
    <s v="Los laboratorios de producciòn de larvas no entregan una larva adecuada para la actividad camaronera, pues la misma tiene un alto indice de mortalidad debido a la baja calidad de la larva y los laboratorios no cumplen los procedimientos establecidos en la normativa, lo que genera perdidas, escasez de larvas de calidad y un alto costo durante el proceso productivo."/>
    <s v="Regular y Controlar"/>
    <x v="14"/>
    <s v="a los proveedores de larvas"/>
    <s v="para el cumplimiento de la normativa referente a la entrega de larvas de buena calidad"/>
    <s v="Intervención zonal"/>
    <s v="Empresa mediana"/>
    <x v="0"/>
    <s v="MAP"/>
    <s v="Instituto Nacional de Pesca"/>
    <x v="4"/>
  </r>
  <r>
    <x v="1"/>
    <s v="Acuacultura"/>
    <s v="Proceso"/>
    <s v="Procesos"/>
    <s v="Los laboratorios de producciòn de larvas no entregan una larva adecuada para la actividad camaronera, pues la misma tiene un alto indice de mortalidad debido a la baja calidad de la larva y los laboratorios no cumplen los procedimientos establecidos en la normativa, lo que genera perdidas, escasez de larvas de calidad y un alto costo durante el proceso productivo."/>
    <s v="Generar"/>
    <x v="15"/>
    <s v="investigación sobre factores que inciden en la mala producción de larvas, genética y manejo del camaron,"/>
    <s v="para que la investigaciòn generada sirva para solucionar la problemática de la calidad de la larva y el manejo de los cultivos"/>
    <s v="Tecnología"/>
    <s v="Empresa pequeña"/>
    <x v="1"/>
    <s v="Instituto Nacional de Pesca"/>
    <s v="UTMACH - Universidad Técnica de Machala"/>
    <x v="1"/>
  </r>
  <r>
    <x v="1"/>
    <s v="Acuacultura"/>
    <s v="Proceso"/>
    <s v="Procesos"/>
    <s v="Los laboratorios de producciòn de larvas no entregan una larva adecuada para la actividad camaronera, pues la misma tiene un alto indice de mortalidad debido a la baja calidad de la larva y los laboratorios no cumplen los procedimientos establecidos en la normativa, lo que genera perdidas, escasez de larvas de calidad y un alto costo durante el proceso productivo."/>
    <s v="Socializar "/>
    <x v="13"/>
    <s v="los resultados de investigaciones"/>
    <s v="para apoyo al sector productivo camaronero"/>
    <s v="Tecnología"/>
    <s v="Empresa pequeña"/>
    <x v="1"/>
    <s v="Instituto Nacional de Pesca"/>
    <s v="UTMACH - Universidad Técnica de Machala"/>
    <x v="1"/>
  </r>
  <r>
    <x v="1"/>
    <s v="Acuacultura"/>
    <s v="Insumos"/>
    <s v="Insumos"/>
    <s v="La acuacultura tiene mucha dependencia del uso de combustible, y por ser el oro zona de frontera, los volumenes de combustible son limitados o inadecuados a las necesidades de la tecnologìa actual del acuacultor."/>
    <s v="Socializar y Mejorar "/>
    <x v="16"/>
    <s v="los criterios técnicos de otorgación de cupos "/>
    <s v="para los acuacultores en consenso con el sector camaronero"/>
    <s v="Insumos"/>
    <s v="Empresa mediana"/>
    <x v="7"/>
    <s v="ARCH"/>
    <s v="MINISTERIO DE ACUACULTURA "/>
    <x v="4"/>
  </r>
  <r>
    <x v="1"/>
    <s v="Acuacultura"/>
    <s v="Proceso"/>
    <s v="Procesos"/>
    <s v="La acuacultura tiene mucha dependencia del uso de combustible, y por ser el oro zona de frontera, los volumenes de combustible son limitados o inadecuados a las necesidades de la tecnologìa actual del acuacultor."/>
    <s v="Invertir "/>
    <x v="17"/>
    <s v="en reconversión en el uso de energia para el acceso a redes eléctricas "/>
    <s v="para el sector acuacultor y evitar el uso de combustibles"/>
    <s v="Gestión de proyectos"/>
    <s v="Empresa pequeña"/>
    <x v="0"/>
    <s v="MEER"/>
    <s v="ACUACULTURA"/>
    <x v="1"/>
  </r>
  <r>
    <x v="1"/>
    <s v="Acuacultura"/>
    <s v="Proveedores"/>
    <s v="Proveedores"/>
    <s v="Falta de seguridad para el sector acuacultor por altos índices de robo de camarón "/>
    <s v="Articular"/>
    <x v="5"/>
    <s v="entre instituciones del estado, fuerza naval y policia"/>
    <s v="esfuerzos de apoyo al control, custodia y patrullaje de la ruta segura, para disminuir los indices delincuenciales por robo en el sector camaronero"/>
    <s v="Convenio"/>
    <s v="Eps"/>
    <x v="8"/>
    <s v="Ministerio del Interior"/>
    <s v="Secretaría Técnica del Consejo de Seguridad Pública y del Estado"/>
    <x v="0"/>
  </r>
  <r>
    <x v="1"/>
    <s v="Acuacultura"/>
    <s v="Proceso"/>
    <s v="Procesos"/>
    <s v="Falta de seguridad para el sector acuacultor por  altos indices de robo de camaron "/>
    <s v="Dotar"/>
    <x v="18"/>
    <s v="de permisos para portar armas al sector acuacultor "/>
    <s v="para protecciòn y defensa"/>
    <s v="Acuerdo"/>
    <s v="Eps"/>
    <x v="8"/>
    <s v="Secretaría Técnica del Consejo de Seguridad Pública y del Estado"/>
    <s v="MINISTERIO DEL INTERIOR"/>
    <x v="0"/>
  </r>
  <r>
    <x v="1"/>
    <s v="Acuacultura"/>
    <s v="Producto"/>
    <s v="Productos "/>
    <s v="Falta de seguridad para el sector acuacultor por  altos indices de robo de camaron "/>
    <s v="Controlar "/>
    <x v="19"/>
    <s v="los centros de acopio de marisco "/>
    <s v="para evitar la venta de producto robado o de dudosa procedencia"/>
    <s v="Intervención zonal"/>
    <s v="Eps"/>
    <x v="8"/>
    <s v="Secretaría Técnica del Consejo de Seguridad Pública y del Estado"/>
    <s v="MINISTERIO DEL INTERIOR"/>
    <x v="0"/>
  </r>
  <r>
    <x v="1"/>
    <s v="Acuacultura"/>
    <s v="Proceso"/>
    <s v="Procesos"/>
    <s v="La provincia es altamente productiva y potencial en pesca artesanal, sin embargo no cuenta con procesos adecuados de procesamiento."/>
    <s v="Implementar"/>
    <x v="9"/>
    <s v="infraestructura, maquinaria y equipamiento, "/>
    <s v="para mejorar los productos y su conservaciòn, y lograr ampliar y mejorar los mercados"/>
    <s v="Gestión de proyectos"/>
    <s v="Eps"/>
    <x v="1"/>
    <s v="MIPRO"/>
    <s v="UOPPAO"/>
    <x v="0"/>
  </r>
  <r>
    <x v="1"/>
    <s v="Agroindustria"/>
    <s v="Proveedores"/>
    <s v="Proveedores"/>
    <s v="Demasiada tramitología en los servicios del gobierno nacional y local para la obtención de permisos "/>
    <s v="Desarrollar"/>
    <x v="20"/>
    <s v="una ventanilla unica empresarial "/>
    <s v="que permita generar agilidad y disminución de tramitología en la obtención de permisos de las instituciones públicas"/>
    <s v="Tecnología"/>
    <s v="Empresa pequeña"/>
    <x v="2"/>
    <s v="Instituciones públicas"/>
    <s v="Artesanos, emprendedores"/>
    <x v="1"/>
  </r>
  <r>
    <x v="1"/>
    <s v="Agroindustria"/>
    <s v="Proceso"/>
    <s v="Procesos"/>
    <s v="Producción ineficiente con problemas de cubrir demanda solicitada, además productos de baja calidad."/>
    <s v="Generar"/>
    <x v="15"/>
    <s v="proyectos de vinculación"/>
    <s v="para que se realice transferencia de tecnologia con la academia, y así mejorar la productividad y calidad de productos "/>
    <s v="Tecnología"/>
    <s v="Artesanos"/>
    <x v="1"/>
    <s v="UTMACH,MAG, MIPRO,GADPEO"/>
    <s v="Artesanos, emprendedores"/>
    <x v="0"/>
  </r>
  <r>
    <x v="1"/>
    <s v="Agroindustria"/>
    <s v="Mercado"/>
    <s v="Mercado"/>
    <s v="Control de precios referenciales, control de mercado final, contrabando "/>
    <s v="Controlar"/>
    <x v="21"/>
    <s v="intermediarios, comercializadoras"/>
    <s v="para controlar precios referenciales, y regular el costos de insumos como materias primas "/>
    <s v="Precios"/>
    <s v="Artesanos"/>
    <x v="8"/>
    <s v="Superintendecia de poder y control de mercado, instituciones según competencias. "/>
    <s v="Artesanos, emprendedores"/>
    <x v="0"/>
  </r>
  <r>
    <x v="1"/>
    <s v="Agroindustria"/>
    <s v="Insumos"/>
    <s v="Insumos"/>
    <s v="Financiamiento inaccesible para la obtenciòn de maquinarias "/>
    <s v="Crear, Establecer "/>
    <x v="22"/>
    <s v="líneas de créditos accesibles"/>
    <s v="mediante convenidos interinstitucionales, para mejorar el manejo financiero de los emprendedores"/>
    <s v="Financiamiento"/>
    <s v="Artesanos"/>
    <x v="9"/>
    <s v="Ban ecuador , banca privada"/>
    <s v="Artesanos, emprendedores"/>
    <x v="0"/>
  </r>
  <r>
    <x v="1"/>
    <s v="Comercio"/>
    <s v="Producto"/>
    <s v="Productos "/>
    <s v="Accesibilidad de créditos"/>
    <s v="Acceder"/>
    <x v="23"/>
    <s v="a créditos rápidos, con mejores tasas (hasta del 6%) y a largo plazo,"/>
    <s v="para  reactivar emprendimientos que se encuentran en la central de riesgos"/>
    <s v="Financiamiento"/>
    <s v="Empresa pequeña"/>
    <x v="9"/>
    <s v="CFN, BANCA PRIVADA, FUNDACIONES EN EL EXTERIOR, CREACIÓN DEL BANCO POPULAR"/>
    <m/>
    <x v="1"/>
  </r>
  <r>
    <x v="1"/>
    <s v="Comercio"/>
    <s v="Proceso"/>
    <s v="Procesos"/>
    <s v="No hay levantamiento de procesos- tramitología"/>
    <s v="Realizar"/>
    <x v="11"/>
    <s v="una guia del emprendedor "/>
    <s v="para orientar la simplificacion de tramites"/>
    <s v="Gestión de proyectos"/>
    <s v="Empresa pequeña"/>
    <x v="2"/>
    <s v="MIPRO"/>
    <s v="INSTITUCIONES PÚBLICAS Y PRIVADAS"/>
    <x v="1"/>
  </r>
  <r>
    <x v="1"/>
    <s v="Comercio"/>
    <s v="Mercado"/>
    <s v="Mercado"/>
    <s v="No hay inteligencia de mercados"/>
    <s v="Capacitar"/>
    <x v="24"/>
    <s v="en generación de valor  agregado"/>
    <s v="según la informacion proporcionada por inteligencia de mercados"/>
    <s v="Asistencia técnica"/>
    <s v="Artesanos"/>
    <x v="10"/>
    <s v="OFICINAS COMERCIALES PROECUADOR"/>
    <s v="MIPRO, ACADEMIA, CAMARA DE COMERCIO, GOBIERNO LOCAL"/>
    <x v="0"/>
  </r>
  <r>
    <x v="1"/>
    <s v="Comercio"/>
    <s v="Insumos"/>
    <s v="Insumos"/>
    <s v="No hay inteligencia de mercados"/>
    <s v="Capacitar "/>
    <x v="25"/>
    <s v="en temas de marketing"/>
    <s v="según la informacion proporcionada por inteligencia de mercados"/>
    <s v="Acuerdo"/>
    <s v="Artesanos"/>
    <x v="10"/>
    <s v="OFICINAS COMERCIALES PROECUADOR"/>
    <s v="MIPRO, ACADEMIA, CAMARA DE COMERCIO, GOBIERNO LOCAL"/>
    <x v="0"/>
  </r>
  <r>
    <x v="1"/>
    <s v="Industria"/>
    <s v="Insumos"/>
    <s v="Insumos"/>
    <s v="Demasiada tramitología para acceder a créditos en instituciones funancieras públicas"/>
    <s v="Disminuir "/>
    <x v="26"/>
    <s v="documentación y tiempos de espera"/>
    <s v="previo a la aceptación o no de un crédito"/>
    <s v="Política pública"/>
    <s v="Empresa pequeña"/>
    <x v="9"/>
    <s v="CFN"/>
    <s v="Sector Industrial"/>
    <x v="1"/>
  </r>
  <r>
    <x v="1"/>
    <s v="Industria"/>
    <s v="Insumos"/>
    <s v="Insumos"/>
    <s v="Demasiada tramitología y altos costos para obtener permisos de funcionamiento"/>
    <s v="Estandarizar"/>
    <x v="27"/>
    <s v="procesos "/>
    <s v="en instituciones públicas "/>
    <s v="Política pública"/>
    <s v="Empresa pequeña"/>
    <x v="2"/>
    <s v="MAE, ARCOM, ARCSA, GAD"/>
    <s v="Sector Industrial"/>
    <x v="1"/>
  </r>
  <r>
    <x v="1"/>
    <s v="Industria"/>
    <s v="Insumos"/>
    <s v="Insumos"/>
    <s v="Demasiada tramitología y altos costos para obtener permisos de funcionamiento"/>
    <s v="Especializar"/>
    <x v="28"/>
    <s v="tasas"/>
    <s v="de acuerdo a las áreas o sectores relacionados "/>
    <s v="Política pública"/>
    <s v="Empresa pequeña"/>
    <x v="2"/>
    <s v="MAE, ARCOM, ARCSA, GAD"/>
    <s v="Sector Industrial"/>
    <x v="1"/>
  </r>
  <r>
    <x v="1"/>
    <s v="Industria"/>
    <s v="Insumos"/>
    <s v="Insumos"/>
    <s v="Demasiada tramitología y altos costos para obtener permisos de funcionamiento"/>
    <s v="Optimizar "/>
    <x v="29"/>
    <s v="procesos "/>
    <s v="para facilitar la obtención de permisos"/>
    <s v="Política pública"/>
    <s v="Empresa pequeña"/>
    <x v="2"/>
    <s v="MAE, ARCOM, ARCSA, GAD"/>
    <s v="Sector Industrial"/>
    <x v="1"/>
  </r>
  <r>
    <x v="1"/>
    <s v="Industria"/>
    <s v="Insumos"/>
    <s v="Insumos"/>
    <s v="Demasiada tramitología y altos costos para obtener permisos de funcionamiento"/>
    <s v="Ofrecer"/>
    <x v="30"/>
    <s v="asesoramiento a los industriales  de técnicos especializados "/>
    <s v="para la obtención de certificaciones necesarias"/>
    <s v="Política pública"/>
    <s v="Empresa pequeña"/>
    <x v="2"/>
    <s v="MAE, ARCOM, ARCSA, GAD"/>
    <s v="Sector Industrial"/>
    <x v="1"/>
  </r>
  <r>
    <x v="1"/>
    <s v="Industria"/>
    <s v="Insumos"/>
    <s v="Insumos"/>
    <s v="Falta de comunicación entre el sector industrial y académico"/>
    <s v="Articular, Cooperar"/>
    <x v="31"/>
    <s v="la comunicación"/>
    <s v="entre el sector industrial y académico"/>
    <s v="Convenio"/>
    <s v="Empresa pequeña"/>
    <x v="5"/>
    <s v="UTMACH, INDUSTRIAL"/>
    <s v="Sector Industrial"/>
    <x v="1"/>
  </r>
  <r>
    <x v="1"/>
    <s v="Industria"/>
    <s v="Producto"/>
    <s v="Productos "/>
    <s v="No existen laboratorios acreditados en el ecuador"/>
    <s v="Implementar "/>
    <x v="32"/>
    <s v="laboratorios certificados y acreditados"/>
    <s v="en cada provincia "/>
    <s v="Gestión de proyectos"/>
    <s v="Empresa pequeña"/>
    <x v="6"/>
    <s v="INEN, ARCSA"/>
    <s v="Sector Industrial"/>
    <x v="1"/>
  </r>
  <r>
    <x v="1"/>
    <s v="Transporte"/>
    <s v="Insumos"/>
    <s v="Insumos"/>
    <s v=" congestión vehicular en el tramo la y del cambio y rio 7"/>
    <s v="Gestionar "/>
    <x v="33"/>
    <s v="que se considere prioridad"/>
    <s v="la ejecución de la ampliación de la vía a cuatro carriles"/>
    <s v="Gestión de proyectos"/>
    <s v="Empresa grande"/>
    <x v="5"/>
    <s v="Gobernación "/>
    <s v="MTOP, GAD PRONVICIAL, CAMARAS DE PRODUCCION "/>
    <x v="3"/>
  </r>
  <r>
    <x v="1"/>
    <s v="Transporte"/>
    <s v="Proceso"/>
    <s v="Procesos"/>
    <s v=" congestión vehicular en el tramo la y del cambio y rio 7"/>
    <s v="Articular"/>
    <x v="5"/>
    <s v="alianzas público privada"/>
    <s v="entre el gad provincial, asambleístas de la provincia, mtop y concesionaria encargada de la obra, para mejorar la congestión vehicular en el tramo la y del cambio y rio 7"/>
    <s v="Gestión de proyectos"/>
    <s v="Empresa grande"/>
    <x v="5"/>
    <s v="Gobernación "/>
    <s v="MTOP, GAD PRONVICIAL, CAMARAS DE PRODUCCION "/>
    <x v="3"/>
  </r>
  <r>
    <x v="1"/>
    <s v="Transporte"/>
    <s v="Proceso"/>
    <s v="Procesos"/>
    <s v=" congestión vehicular en el tramo la y del cambio y rio 7"/>
    <s v="Generar"/>
    <x v="15"/>
    <s v="proyectos y estudios de viabilidad"/>
    <s v="para mejorar la vialidad del sector en el tramo la y del cambio y rio 7"/>
    <s v="Gestión de proyectos"/>
    <s v="Empresa grande"/>
    <x v="5"/>
    <s v="Gobernación "/>
    <s v="MTOP, GAD PRONVICIAL, CAMARAS DE PRODUCCION "/>
    <x v="3"/>
  </r>
  <r>
    <x v="1"/>
    <s v="Transporte"/>
    <s v="Producto"/>
    <s v="Productos "/>
    <s v="Deficiencia en la demanda de usuario "/>
    <s v="Proponer "/>
    <x v="34"/>
    <s v="un estudio de mercado"/>
    <s v="de posibles proyectos relacionados al sector de aerolíneas de acuerdo a la demanda actual del sector"/>
    <s v="Gestión de proyectos"/>
    <s v="Empresa grande"/>
    <x v="0"/>
    <s v="MIPRO"/>
    <s v="Gobernacion GAD de Santa Rosa"/>
    <x v="3"/>
  </r>
  <r>
    <x v="1"/>
    <s v="Transporte"/>
    <s v="Mercado"/>
    <s v="Mercado"/>
    <s v="Elevados costos por los servicos portuarios "/>
    <s v="Revisar"/>
    <x v="35"/>
    <s v=" los términos y condiciones de la concesión del puerto bolivar"/>
    <s v="en concenso con el sector ciudadano, productivo y público"/>
    <s v="Convenio"/>
    <s v="Empresa grande"/>
    <x v="7"/>
    <s v="MTOP"/>
    <s v="CONTRALORIA, MIPRO , GADs y Sector Productivo "/>
    <x v="3"/>
  </r>
  <r>
    <x v="1"/>
    <s v="Turismo"/>
    <s v="Mercado"/>
    <s v="Mercado"/>
    <s v="Inexistencia de una cultura turística "/>
    <s v="Realizar "/>
    <x v="36"/>
    <s v="campañas de difusión sobre turismo "/>
    <s v="en escuelas y colegios"/>
    <s v="Asistencia técnica"/>
    <s v="Empresa pequeña"/>
    <x v="11"/>
    <s v="GAD, Academa, Operadores Sectoriales"/>
    <s v="GAD, Academia, Operadores turísticos, inversionistas, cámara de turismo, MINTUR, Prefectura"/>
    <x v="1"/>
  </r>
  <r>
    <x v="1"/>
    <s v="Turismo"/>
    <s v="Mercado"/>
    <s v="Mercado"/>
    <s v="Inexistencia de una cultura turística "/>
    <s v="Realizar "/>
    <x v="36"/>
    <s v="capacitaciones"/>
    <s v="para la creación de proyectos y fuentes turísticos temáticos "/>
    <s v="Asistencia técnica"/>
    <s v="Empresa pequeña"/>
    <x v="1"/>
    <s v="GAD, Academa, Operadores Sectoriales"/>
    <s v="GAD, Academia, Operadores turísticos, inversionistas, cámara de turismo, MINTUR, Prefectura"/>
    <x v="1"/>
  </r>
  <r>
    <x v="1"/>
    <s v="Turismo"/>
    <s v="Insumos"/>
    <s v="Insumos"/>
    <s v="Falta de inversión en gestión de recursos naturales"/>
    <s v="Aplicar"/>
    <x v="37"/>
    <s v="planes de manejo ambiental "/>
    <s v="para generar inversión "/>
    <s v="Ordenanzas "/>
    <s v="Empresa pequeña"/>
    <x v="12"/>
    <s v="Ministerio del Ambiente, GAD"/>
    <s v="MINTUR"/>
    <x v="1"/>
  </r>
  <r>
    <x v="1"/>
    <s v="Turismo"/>
    <s v="Insumos"/>
    <s v="Insumos"/>
    <s v="Falta de caracterización y jerarquización de los sitios turísticos"/>
    <s v="Crear"/>
    <x v="2"/>
    <s v="inventarios"/>
    <s v="de recursos y atractivos turísticos"/>
    <s v="Big data"/>
    <s v="Empresa pequeña"/>
    <x v="10"/>
    <s v="MINTUR, GAD, Academia"/>
    <s v="MINTUR, GAD, Academia"/>
    <x v="1"/>
  </r>
  <r>
    <x v="1"/>
    <s v="Turismo"/>
    <s v="Insumos"/>
    <s v="Insumos"/>
    <s v="Falta de vinculación de las comunidades con la actividad turística"/>
    <s v="Generar"/>
    <x v="15"/>
    <s v="capacitaciones "/>
    <s v="en competencias laborales en turismo"/>
    <s v="Asistencia técnica"/>
    <s v="Empresa pequeña"/>
    <x v="6"/>
    <s v="GAD, Academa, Operadores Sectoriales"/>
    <s v="Comunidad"/>
    <x v="1"/>
  </r>
  <r>
    <x v="1"/>
    <s v="Turismo"/>
    <s v="Producto"/>
    <s v="Productos "/>
    <s v="Falta de rutas turísticas establecidas "/>
    <s v="Diseñar y Planificar "/>
    <x v="38"/>
    <s v="rutas turísticas temáticas"/>
    <s v="para incrementar turismo en la zona"/>
    <s v="Infraestructura"/>
    <s v="Empresa pequeña"/>
    <x v="1"/>
    <s v="GAD, Academa, Operadores Sectoriales"/>
    <s v="GAD, Operadores turísticos, Academia, Cámara de Turismo, MINTUR"/>
    <x v="1"/>
  </r>
  <r>
    <x v="1"/>
    <s v="Turismo"/>
    <s v="Mercado"/>
    <s v="Mercado"/>
    <s v="Falta de la inclusión de sistemas operativos software aplicado al turismo"/>
    <s v="Diseñar"/>
    <x v="39"/>
    <s v="una aplicación "/>
    <s v="para difusión de bienes, recursos y servicios turísticos "/>
    <s v="Big data"/>
    <s v="Empresa pequeña"/>
    <x v="10"/>
    <s v="GAD, Academa, Operadores Sectoriales"/>
    <s v="Comunidad"/>
    <x v="1"/>
  </r>
  <r>
    <x v="1"/>
    <s v="Turismo"/>
    <s v="Producto"/>
    <s v="Productos "/>
    <s v="Falta de una marca turística que identifique a la provincia de el oro"/>
    <s v="Aplicar"/>
    <x v="37"/>
    <s v="herramientas de marketing turístico"/>
    <s v="mediante canales de distribución"/>
    <s v="Personal adecuado"/>
    <s v="Empresa pequeña"/>
    <x v="10"/>
    <s v="Cámara de turismo, Prefectura"/>
    <s v="Comunidad"/>
    <x v="1"/>
  </r>
  <r>
    <x v="1"/>
    <s v="Turismo"/>
    <s v="Producto"/>
    <s v="Productos "/>
    <s v="Falta de una marca turística que identifique a la provincia de el oro"/>
    <s v="Diseñar"/>
    <x v="39"/>
    <s v="un logo identificativo"/>
    <s v="de la provincia de el oro"/>
    <s v="Personal adecuado"/>
    <s v="Empresa pequeña"/>
    <x v="10"/>
    <s v="Cámara de turismo, Prefectura"/>
    <s v="Comunidad"/>
    <x v="1"/>
  </r>
  <r>
    <x v="2"/>
    <s v="Agroindustria"/>
    <s v="Proveedores"/>
    <s v="Proveedores"/>
    <s v="Deficiente calidad de servicio de agua"/>
    <s v="Implementar"/>
    <x v="9"/>
    <s v="canales de riego"/>
    <s v="en zonas agrícolas"/>
    <s v="Infraestructura"/>
    <s v="Microempresa"/>
    <x v="1"/>
    <s v="GAD PROVINCIAL"/>
    <s v="SENAGUA"/>
    <x v="0"/>
  </r>
  <r>
    <x v="2"/>
    <s v="Agroindustria"/>
    <s v="Proveedores"/>
    <s v="Proveedores"/>
    <s v="Deficiente calidad de infraestructura de vialidad"/>
    <s v="Mantener "/>
    <x v="40"/>
    <s v="las vias de comunicación"/>
    <s v="mediante la ejecución de planes de mantenimiento"/>
    <s v="Infraestructura"/>
    <s v="Microempresa"/>
    <x v="13"/>
    <s v="MTOP"/>
    <s v="GAD PROVINCIAL"/>
    <x v="0"/>
  </r>
  <r>
    <x v="2"/>
    <s v="Agroindustria"/>
    <s v="Proveedores"/>
    <s v="Proveedores"/>
    <s v="Deficiente calidad de servicios de energía eléctrica "/>
    <s v="Mejorar"/>
    <x v="41"/>
    <s v="cobertura y disponibilidad del servicio electrico "/>
    <s v="en zonas rurales y zonas industriales"/>
    <s v="Infraestructura"/>
    <s v="Microempresa"/>
    <x v="1"/>
    <s v="MEER"/>
    <s v="MIPRO "/>
    <x v="0"/>
  </r>
  <r>
    <x v="2"/>
    <s v="Agroindustria"/>
    <s v="Proveedores"/>
    <s v="Proveedores"/>
    <s v="Altos costos de energía electrica para empresas"/>
    <s v="Disminuir"/>
    <x v="42"/>
    <s v="costo de energía eléctrica"/>
    <s v="a empresas que actualmente tiene tarifas mayores a pesar de tener nuevos proyectos hidroelectricos"/>
    <s v="Infraestructura"/>
    <s v="Microempresa"/>
    <x v="1"/>
    <s v="MEER"/>
    <s v="MIPRO "/>
    <x v="0"/>
  </r>
  <r>
    <x v="2"/>
    <s v="Agroindustria"/>
    <s v="Proveedores"/>
    <s v="Proveedores"/>
    <s v="Los trámites y los requisitos son excesivos para obtención de creditos "/>
    <s v="Difundir "/>
    <x v="43"/>
    <s v="información de lineas de credito "/>
    <s v="actuales que están disponibles en las instituciones financieras públicas "/>
    <s v="Financiamiento"/>
    <s v="Eps"/>
    <x v="9"/>
    <s v="CFN"/>
    <s v="BANECUADOR, BANCO PACÍFICO"/>
    <x v="0"/>
  </r>
  <r>
    <x v="2"/>
    <s v="Agroindustria"/>
    <s v="INSUMOS "/>
    <s v="Insumos"/>
    <s v="Debil involucramiento de la academia en la transformación de materia prima "/>
    <s v="Difundir  "/>
    <x v="44"/>
    <s v="los servicios e investigaciones "/>
    <s v="que realizan las universidades en el sector agroindustrial"/>
    <s v="Financiamiento"/>
    <s v="Empresa pequeña"/>
    <x v="5"/>
    <s v="MIPRO"/>
    <s v="INSTITUCIONES ACADÉMICAS PÚBLICO -PRIVADA"/>
    <x v="1"/>
  </r>
  <r>
    <x v="2"/>
    <s v="Agroindustria"/>
    <s v="Mercado"/>
    <s v="Mercado"/>
    <s v="Falta de control de contrabando de productos básicos "/>
    <s v="Controlar"/>
    <x v="21"/>
    <s v="en mercados"/>
    <s v="origen legal de productos"/>
    <s v="Política pública"/>
    <s v="Empresa pequeña"/>
    <x v="7"/>
    <s v="SENAE"/>
    <s v="AGROCALIDAD"/>
    <x v="1"/>
  </r>
  <r>
    <x v="2"/>
    <s v="Agroindustria"/>
    <s v="Mercado"/>
    <s v="Mercado"/>
    <s v="Falta de control de contrabando de productos básicos "/>
    <s v="Establecer "/>
    <x v="3"/>
    <s v="campañas y politicas públicas "/>
    <s v="para consumo de productos agropecuarios generados en el pais "/>
    <s v="Recursos asignados"/>
    <s v="Empresa pequeña"/>
    <x v="11"/>
    <s v="MAG"/>
    <s v="SECOM"/>
    <x v="1"/>
  </r>
  <r>
    <x v="2"/>
    <s v="Agroindustria"/>
    <s v="PROCESO "/>
    <s v="Procesos"/>
    <s v="Ineficiente retorno de capital a los creditos otorgados "/>
    <s v="Capacitar "/>
    <x v="25"/>
    <s v="a empresas y organizaciones de productores"/>
    <s v="en herramientas de gestión, planes de negocio y el fortalecimiento organizacional"/>
    <s v="Asistencia técnica"/>
    <s v="Eps"/>
    <x v="9"/>
    <s v="MIPRO"/>
    <s v="BANECUADOR, CFN, IEPS"/>
    <x v="0"/>
  </r>
  <r>
    <x v="2"/>
    <s v="Agroindustria"/>
    <s v="PROCESO "/>
    <s v="Procesos"/>
    <s v="No se puede acceder a nuevos mercados por falta de control en trazabilidad del producto "/>
    <s v="Capacitar "/>
    <x v="25"/>
    <s v="a empresas y organizaciones de productores"/>
    <s v="en prácticas adecuadas en el proceso y comercio de productos"/>
    <s v="Asistencia técnica"/>
    <s v="Eps"/>
    <x v="1"/>
    <s v="MAG"/>
    <s v="AGROCALIDAD, ARCSA"/>
    <x v="0"/>
  </r>
  <r>
    <x v="2"/>
    <s v="Agroindustria"/>
    <s v="Proceso"/>
    <s v="Procesos"/>
    <s v="Desconocimiento de normativa de procesos agroindustriales por parte de la academia y profesionales "/>
    <s v="Capacitar "/>
    <x v="25"/>
    <s v="a empresas, organizaciones de productores y docentes"/>
    <s v="en la implementación de la normativa vigente "/>
    <s v="Asistencia técnica"/>
    <s v="Empresa pequeña"/>
    <x v="1"/>
    <s v="MIPRO"/>
    <s v="AGROCALIDAD, ARCSA, INEN"/>
    <x v="1"/>
  </r>
  <r>
    <x v="2"/>
    <s v="Agroindustria"/>
    <s v="Mercado"/>
    <s v="Mercado"/>
    <s v="Desvaloración de productos andinos subceptibles de consumo interno y exportacion"/>
    <s v="Desarrollar "/>
    <x v="45"/>
    <s v="campaña de consumo"/>
    <s v="para mejorar de la valoración e imagen de productos andinos"/>
    <s v="Gestión de proyectos"/>
    <s v="Microempresa"/>
    <x v="11"/>
    <s v="MAG"/>
    <s v="MSP, SECOM"/>
    <x v="0"/>
  </r>
  <r>
    <x v="2"/>
    <s v="Agroindustria"/>
    <s v="Mercado"/>
    <s v="Mercado"/>
    <s v="Fomento de consumo inadecuado a travez de los medios de comunicación "/>
    <s v="Desarrollar "/>
    <x v="45"/>
    <s v="campaña de consumo"/>
    <s v="para fomento al consumo de productos nacionales "/>
    <s v="Gestión de proyectos"/>
    <s v="Empresa pequeña"/>
    <x v="11"/>
    <s v="MAG"/>
    <s v="MSP, SECOM"/>
    <x v="1"/>
  </r>
  <r>
    <x v="2"/>
    <s v="Agroindustria"/>
    <s v="Mercado"/>
    <s v="Mercado"/>
    <s v="Falta de estandarización de precios a nivel nacional "/>
    <s v="Establecer"/>
    <x v="4"/>
    <s v=" politicas de control e información de precios"/>
    <s v="en mercados mayoristas y centros de acopio"/>
    <s v="Gestión de proyectos"/>
    <s v="Eps"/>
    <x v="8"/>
    <s v="GADs"/>
    <s v="GOBIERNO CENTRAL "/>
    <x v="0"/>
  </r>
  <r>
    <x v="2"/>
    <s v="Agroindustria"/>
    <s v="Producto"/>
    <s v="Productos "/>
    <s v="Contaminacion generada por el no tratamiento de desechos agroindustriales"/>
    <s v="Utilizar"/>
    <x v="46"/>
    <s v="desechos agroindutriales"/>
    <s v="en productos alternativos para la generación de suplementos nutricionales, como la investigación que en la unach estan realizando en este sentido"/>
    <s v="Gestión de proyectos"/>
    <s v="Transversal"/>
    <x v="4"/>
    <s v="UNACH"/>
    <s v="MIPRO, ARCSA"/>
    <x v="2"/>
  </r>
  <r>
    <x v="2"/>
    <s v="Comercio"/>
    <s v="Insumos"/>
    <s v="Insumos"/>
    <s v="Falta de lineas de crédito adecuadas para actores de economia popular y solidaria"/>
    <s v="Generar "/>
    <x v="47"/>
    <s v="lineas de crédito"/>
    <s v="que impulsen el desarrollo de los actores del comercio a tasas preferenciales, con la disminución de costos operativos"/>
    <s v="Financiamiento"/>
    <s v="Eps"/>
    <x v="9"/>
    <s v="SUPERINTENDENCIA DE BANCOS"/>
    <s v="CFN, BANECUADOR"/>
    <x v="0"/>
  </r>
  <r>
    <x v="2"/>
    <s v="Comercio"/>
    <s v="Insumos"/>
    <s v="Insumos"/>
    <s v="Tramitologia y requisitos para la obtención de créditos es larga y complicada"/>
    <s v="Disminuir "/>
    <x v="26"/>
    <s v="trámites y requisitos "/>
    <s v="par la obtención de créditos de la banca pública y privada"/>
    <s v="Gestión de proyectos"/>
    <s v="Eps"/>
    <x v="2"/>
    <s v="SUPERINTENDENCIA DE BANCOS"/>
    <s v="CFN, BANECUADOR"/>
    <x v="0"/>
  </r>
  <r>
    <x v="2"/>
    <s v="Comercio"/>
    <s v="Mercado"/>
    <s v="Mercado"/>
    <s v="Limitada proteccion a productos nacionales por el contrabando"/>
    <s v="Controlar"/>
    <x v="21"/>
    <s v="origen de productos importados"/>
    <s v="en los mercados nacionales"/>
    <s v="Gestión de proyectos"/>
    <s v="Eps"/>
    <x v="1"/>
    <s v="SENAE"/>
    <s v="SRI, INTENDENCIAS"/>
    <x v="0"/>
  </r>
  <r>
    <x v="2"/>
    <s v="Comercio"/>
    <s v="Producto"/>
    <s v="Productos "/>
    <s v="No aceptacion del mercado de productos nacionales por baja calidad"/>
    <s v="Capacitar"/>
    <x v="24"/>
    <s v="a empresas y asociaciones de productores"/>
    <s v="en sistemas de gestión de calidad, diseño de productos y procesos productivos de manera permanente, que permitan el mejoramiento de la calidad"/>
    <s v="Asistencia técnica"/>
    <s v="Eps"/>
    <x v="1"/>
    <s v="MIPRO"/>
    <s v="IEPS, INEN, ACADEMIA"/>
    <x v="0"/>
  </r>
  <r>
    <x v="2"/>
    <s v="Comercio"/>
    <s v="Mercado"/>
    <s v="Mercado"/>
    <s v="Falta de transparencia en los procesos de contratacion publica, existencia de monopolios"/>
    <s v="Revisar"/>
    <x v="35"/>
    <s v="requisitos de oferente"/>
    <s v="para inscripciones en catalogo electronico "/>
    <s v="Contratación pública"/>
    <s v="Eps"/>
    <x v="7"/>
    <s v="SERCOP"/>
    <s v="SCPM, IEPS, ORGANIZACIONES DE PRODUCTORES"/>
    <x v="0"/>
  </r>
  <r>
    <x v="2"/>
    <s v="Comercio"/>
    <s v="Mercado"/>
    <s v="Mercado"/>
    <s v="Existencia de concentración de ganadores en procesos de compra pública"/>
    <s v="Mejorar"/>
    <x v="41"/>
    <s v="proceso de adjudicación y asignacion de ordenes de producción"/>
    <s v="para erradicar la falta de transparencia en los procesos de contratacion publica"/>
    <s v="Contratación pública"/>
    <s v="Eps"/>
    <x v="2"/>
    <s v="SERCOP"/>
    <s v="SCPM"/>
    <x v="0"/>
  </r>
  <r>
    <x v="2"/>
    <s v="Comercio"/>
    <s v="Mercado"/>
    <s v="Mercado"/>
    <s v="Demora del pago por parte de instituciones públicas"/>
    <s v="Controlar"/>
    <x v="21"/>
    <s v="que las instituciones del estado"/>
    <s v="realicen pagos puntuales a proveedores y se eviten represalias en casos de denuncia"/>
    <s v="Contratación pública"/>
    <s v="Eps"/>
    <x v="13"/>
    <s v="SERCOP"/>
    <m/>
    <x v="0"/>
  </r>
  <r>
    <x v="2"/>
    <s v="Comercio"/>
    <s v="Mercado"/>
    <s v="Mercado"/>
    <s v="Ausencia de espacios que permitan la libre comercializacion y existencia de monopolios"/>
    <s v="Controlar"/>
    <x v="21"/>
    <s v="que las instituciones del estado y grandes superficies"/>
    <s v="cumplan lo establecido en la loeps de compras preferentes a integrantes de la eps"/>
    <s v="Recursos asignados"/>
    <s v="Eps"/>
    <x v="1"/>
    <s v="SCPM"/>
    <s v="SERCOP"/>
    <x v="0"/>
  </r>
  <r>
    <x v="2"/>
    <s v="Comercio"/>
    <s v="Mercado"/>
    <s v="Mercado"/>
    <s v="Ausencia de espacios que permitan la libre comercializacion y existencia de monopolios"/>
    <s v="Generar "/>
    <x v="47"/>
    <s v="espacios fisicos y virtuales"/>
    <s v="que permitan ampliar la comercializacion"/>
    <s v="Infraestructura"/>
    <s v="Eps"/>
    <x v="1"/>
    <s v="SCPM"/>
    <s v="MIPRO, MAG, IEPS,  ORGANIZACIONES DE PRODUCTORES, GAD MUNICIPALES"/>
    <x v="0"/>
  </r>
  <r>
    <x v="2"/>
    <s v="Comercio"/>
    <s v="Proceso"/>
    <s v="Procesos"/>
    <s v="Costos de produccion agricola superior a los ingresos por ventas"/>
    <s v="Fomentar"/>
    <x v="1"/>
    <s v="en productores agrícolas"/>
    <s v="paquetes tecnologicos, que permitan mejorar productividad de  agricultores"/>
    <s v="Asistencia técnica"/>
    <s v="Eps"/>
    <x v="1"/>
    <s v="MAG"/>
    <s v="INIAP, ACADEMIA, AGROCALIDAD"/>
    <x v="0"/>
  </r>
  <r>
    <x v="2"/>
    <s v="Comercio"/>
    <s v="Mercado"/>
    <s v="Mercado"/>
    <s v="Costos de produccion agricola superior a los ingresos por ventas"/>
    <s v="Controlar"/>
    <x v="21"/>
    <s v="en mercados"/>
    <s v="precios minimos pagados a productores"/>
    <s v="Precios"/>
    <s v="Eps"/>
    <x v="1"/>
    <s v="INTENDENCIAS"/>
    <s v="MAG"/>
    <x v="0"/>
  </r>
  <r>
    <x v="2"/>
    <s v="Industria"/>
    <s v="Proceso"/>
    <s v="Procesos"/>
    <s v="Falta de repuestos, tecnología y comercialización precios más caros viviendas caras"/>
    <s v="Mejorar"/>
    <x v="41"/>
    <s v="en la construcción"/>
    <s v="la metodología con nuevas tecnologías, diseños y materiales"/>
    <s v="Asistencia técnica"/>
    <s v="Empresa pequeña"/>
    <x v="1"/>
    <s v="MIDUVI"/>
    <s v="MIPRO, ACADEMIA, GAD MUNICIPALES"/>
    <x v="1"/>
  </r>
  <r>
    <x v="2"/>
    <s v="Industria"/>
    <s v="Insumos"/>
    <s v="Insumos"/>
    <s v="No hay materia prima de calidad en el mercado_x000d_"/>
    <s v="Generar"/>
    <x v="15"/>
    <s v="grupos asociativos"/>
    <s v="para realizar compras o importaciones conjuntas de materia prima"/>
    <s v="Asociatividad"/>
    <s v="Eps"/>
    <x v="7"/>
    <s v="MIPRO"/>
    <s v="IEPS"/>
    <x v="0"/>
  </r>
  <r>
    <x v="2"/>
    <s v="Industria"/>
    <s v="Proveedores"/>
    <s v="Proveedores"/>
    <s v="No hay flexibilidad de contratación"/>
    <s v="Crear"/>
    <x v="2"/>
    <s v="nuevos contratos laborales"/>
    <s v="que permitan flexibilidad a empresas de contratar personal"/>
    <s v="Ley"/>
    <s v="Eps"/>
    <x v="1"/>
    <s v="MT"/>
    <s v="IESS, MIPRO"/>
    <x v="0"/>
  </r>
  <r>
    <x v="2"/>
    <s v="Industria"/>
    <s v="Producto"/>
    <s v="Productos "/>
    <s v="No hay estándar en las tallas para prendas de vestir"/>
    <s v="Implementar"/>
    <x v="9"/>
    <s v="una norma técnica"/>
    <s v="para medidas y tallajes de prendas de vestir"/>
    <s v="Reglamento"/>
    <s v="Eps"/>
    <x v="14"/>
    <s v="INEN"/>
    <s v="MIPRO, ACADEMIA"/>
    <x v="0"/>
  </r>
  <r>
    <x v="2"/>
    <s v="Industria"/>
    <s v="Proceso"/>
    <s v="Procesos"/>
    <s v="Falta de capacitación técnica y de gestión administartiva"/>
    <s v="Capacitar"/>
    <x v="24"/>
    <s v="a productores"/>
    <s v="temas técnicos actualizados y de gestión administrativa"/>
    <s v="Asistencia técnica"/>
    <s v="Eps"/>
    <x v="1"/>
    <s v="MIPRO"/>
    <s v="ACADEMIA, IEPS, SECAP, GAD MUNICIPAL"/>
    <x v="0"/>
  </r>
  <r>
    <x v="2"/>
    <s v="Industria"/>
    <s v="Mercado"/>
    <s v="Mercado"/>
    <s v="Dificultad para que productores accedan directamente al mercado, los intermediarios encarecen el producto"/>
    <s v="Identificar "/>
    <x v="48"/>
    <s v="aliados de distribución y comercialización"/>
    <s v="que permitan generar sinergias con productores para acceder al mercado de consumidores"/>
    <s v="Asociatividad"/>
    <s v="Eps"/>
    <x v="1"/>
    <s v="MIPRO"/>
    <s v="IEPS, SCPM, GAD PROVINCIAL, ACADEMIA"/>
    <x v="0"/>
  </r>
  <r>
    <x v="2"/>
    <s v="Industria"/>
    <s v="Proceso"/>
    <s v="Procesos"/>
    <s v="No hay diferencia entre pequeñas, medianas y grandes empresas"/>
    <s v="Implementar"/>
    <x v="9"/>
    <s v="para mipymes y eps"/>
    <s v="incentivos de mercado, productivos y tributarios"/>
    <s v="Ley"/>
    <s v="Empresa pequeña"/>
    <x v="1"/>
    <s v="MIPRO"/>
    <s v="SRI, MT, SERCOP, GAD PROVINCIAL"/>
    <x v="1"/>
  </r>
  <r>
    <x v="2"/>
    <s v="Industria"/>
    <s v="Insumos"/>
    <s v="Insumos"/>
    <s v="No existe espacios fisico para asentamiento de empresas"/>
    <s v="Crear "/>
    <x v="49"/>
    <s v="parque industrial"/>
    <s v="con servicios adecuados para la implementación de empresas "/>
    <s v="Infraestructura"/>
    <s v="Empresa pequeña"/>
    <x v="1"/>
    <s v="GAD MUNICIPAL"/>
    <s v="MIPRO, GAD PROVINCIAL"/>
    <x v="1"/>
  </r>
  <r>
    <x v="2"/>
    <s v="Industria"/>
    <s v="Proceso"/>
    <s v="Procesos"/>
    <s v="Universidad no hace su rol de vinculación de colectividad"/>
    <s v="Generar "/>
    <x v="47"/>
    <s v="con mipymes y eps"/>
    <s v="vinculación para ofrecer por parte de universidaes asistencia técnica y _x000d_consultorías en innovación de procesos y productos"/>
    <s v="Convenio"/>
    <s v="Empresa pequeña"/>
    <x v="1"/>
    <s v="ACADEMIA"/>
    <s v="GREMIOS PRODUCTIVOS, MIPRO, MAG"/>
    <x v="1"/>
  </r>
  <r>
    <x v="2"/>
    <s v="Transporte"/>
    <s v="Proceso"/>
    <s v="Procesos"/>
    <s v="Irregularidad de titularidad de los vehículos de transporte pesado"/>
    <s v="Derogar"/>
    <x v="50"/>
    <s v="las resoluciones ant en base a la ley orgánica de transporte"/>
    <s v="através de una propuesta desarrollada por las cámaras de transporte, asociaciones y federaciones."/>
    <s v="Ley"/>
    <s v="Transversal"/>
    <x v="14"/>
    <s v="ANT"/>
    <s v="Cámaras de transporte, asociaciones y federaciones, "/>
    <x v="2"/>
  </r>
  <r>
    <x v="2"/>
    <s v="Transporte"/>
    <s v="Insumos"/>
    <s v="Insumos"/>
    <s v="Limitado acceso al crédito"/>
    <s v="Flexibilizar"/>
    <x v="51"/>
    <s v="el acceso al crédito, buró de crédito"/>
    <s v="revisón de requisitos y normativa para el otorgamiento de créditos"/>
    <s v="Financiamiento"/>
    <s v="Transversal"/>
    <x v="9"/>
    <s v="CFN"/>
    <m/>
    <x v="2"/>
  </r>
  <r>
    <x v="2"/>
    <s v="Transporte"/>
    <s v="Proceso"/>
    <s v="Procesos"/>
    <s v="Escaso control a las compañías en el manejo interno de precios de las acciones."/>
    <s v="Ejercer "/>
    <x v="52"/>
    <s v="el control del manejo interno de precios y acciones"/>
    <s v="a través de la elaboracion de un reglamento para el efecto por parte de las entidades competentes."/>
    <s v="Reglamento"/>
    <s v="Transversal"/>
    <x v="14"/>
    <s v="Superintendencia del Control del Poder de Mercados"/>
    <s v="SRI"/>
    <x v="2"/>
  </r>
  <r>
    <x v="2"/>
    <s v="Transporte"/>
    <s v="Insumos"/>
    <s v="Insumos"/>
    <s v="Culminación de tiempo de vida úitl de las vías e inexistente mantenimiento."/>
    <s v="Contemplar "/>
    <x v="53"/>
    <s v="el mantenimiento y considerar la concesión  de vías"/>
    <s v="en el contrato de construcción de las mismas."/>
    <s v="Infraestructura"/>
    <s v="Transversal"/>
    <x v="13"/>
    <s v="MTOP"/>
    <s v="GAD Provincial"/>
    <x v="2"/>
  </r>
  <r>
    <x v="2"/>
    <s v="Transporte"/>
    <s v="Insumos"/>
    <s v="Insumos"/>
    <s v="Limitada movilidad en la ciudad de riobamba"/>
    <s v="Realizar "/>
    <x v="36"/>
    <s v="un plan de movilidad técnico"/>
    <s v="a través de los estudios de vías referentes al transporte en general"/>
    <s v="Gestión de proyectos"/>
    <s v="Transversal"/>
    <x v="13"/>
    <s v="GAD MUNICIPAL DE RIOBAMBA."/>
    <m/>
    <x v="2"/>
  </r>
  <r>
    <x v="2"/>
    <s v="Transporte"/>
    <s v="Proceso"/>
    <s v="Procesos"/>
    <s v="Infeciente control en el tema de pesas y medidas durante todo el proceso de transporte."/>
    <s v="Controlar"/>
    <x v="21"/>
    <s v="pesos y medidas desde el inicio de la cadena de transporte"/>
    <s v="a través de una actualización del reglamento."/>
    <s v="Tecnología"/>
    <s v="Transversal"/>
    <x v="8"/>
    <s v="MTOP"/>
    <m/>
    <x v="2"/>
  </r>
  <r>
    <x v="2"/>
    <s v="Turismo"/>
    <s v="Producto"/>
    <s v="Productos "/>
    <s v="Insuficiente oferta de productos turísticos para la consolidación del turismo"/>
    <s v="Actualizar"/>
    <x v="54"/>
    <s v=" inventario "/>
    <s v="de atractivos turísticos"/>
    <s v="Logística  "/>
    <s v="Empresa pequeña"/>
    <x v="1"/>
    <s v="GADs"/>
    <s v="MINTUR, ACADEMIA"/>
    <x v="1"/>
  </r>
  <r>
    <x v="2"/>
    <s v="Turismo"/>
    <s v="Producto"/>
    <s v="Productos "/>
    <s v="Insuficiente oferta de productos turísticos para la consolidación del turismo"/>
    <s v="Implementar"/>
    <x v="9"/>
    <s v="en territorio"/>
    <s v="facilidades turísticas"/>
    <s v="Infraestructura"/>
    <s v="Empresa pequeña"/>
    <x v="1"/>
    <s v="GADs"/>
    <s v="MINTUR, ACADEMIA"/>
    <x v="1"/>
  </r>
  <r>
    <x v="2"/>
    <s v="Turismo"/>
    <s v="Proceso"/>
    <s v="Procesos"/>
    <s v="Insuficiente oferta de productos turísticos para la consolidación del turismo"/>
    <s v="Crear"/>
    <x v="2"/>
    <s v="la ruta de granos andinos"/>
    <s v="con énfasis en el chocho"/>
    <s v="Gestión de proyectos"/>
    <s v="Eps"/>
    <x v="1"/>
    <s v="Unach"/>
    <s v="MIPRO, asocaprupo"/>
    <x v="0"/>
  </r>
  <r>
    <x v="2"/>
    <s v="Turismo"/>
    <s v="Proceso"/>
    <s v="Procesos"/>
    <s v="Desarticulación entre instituciones públicas y privadas"/>
    <s v="Generar "/>
    <x v="47"/>
    <s v="alianzas estratégicas "/>
    <s v="entre sectores que conforman la cadena turística"/>
    <s v="Convenio"/>
    <s v="Empresa pequeña"/>
    <x v="5"/>
    <s v="MINTUR"/>
    <s v="ACTORES PRIVADOS, GADs"/>
    <x v="1"/>
  </r>
  <r>
    <x v="2"/>
    <s v="Turismo"/>
    <s v="Insumos"/>
    <s v="Insumos"/>
    <s v="Débil indentidad cultural"/>
    <s v="Generar"/>
    <x v="15"/>
    <s v="programas"/>
    <s v=" de fortalecimiento de identidad cultural"/>
    <s v="Gestión de proyectos"/>
    <s v="Eps"/>
    <x v="13"/>
    <s v="INPC"/>
    <s v="MINTUR, ACADEMIA, GADs"/>
    <x v="0"/>
  </r>
  <r>
    <x v="2"/>
    <s v="Turismo"/>
    <s v="Mercado"/>
    <s v="Mercado"/>
    <s v="Insuficientes canales de comercialización"/>
    <s v="Segmentar "/>
    <x v="55"/>
    <s v="mercados"/>
    <s v="para encontrar los nichos adecuados"/>
    <s v="Insumos"/>
    <s v="Empresa pequeña"/>
    <x v="1"/>
    <s v="MINTUR"/>
    <s v="GAD's"/>
    <x v="1"/>
  </r>
  <r>
    <x v="2"/>
    <s v="Turismo"/>
    <s v="Mercado"/>
    <s v="Mercado"/>
    <s v="Insuficientes canales de comercialización"/>
    <s v="Identificar "/>
    <x v="48"/>
    <s v="el perfil "/>
    <s v="del turista que visitan la provincia"/>
    <s v="Tecnología"/>
    <s v="Empresa pequeña"/>
    <x v="12"/>
    <s v="MINTUR"/>
    <s v="GAD's"/>
    <x v="1"/>
  </r>
  <r>
    <x v="2"/>
    <s v="Turismo"/>
    <s v="Insumos"/>
    <s v="Insumos"/>
    <s v="Insuficientes canales de comercialización"/>
    <s v="Generar "/>
    <x v="47"/>
    <s v="estratégias de alianzas"/>
    <s v=" para promocionar la oferta turística en la provincia"/>
    <s v="Acuerdo"/>
    <s v="Empresa pequeña"/>
    <x v="3"/>
    <s v="MINTUR"/>
    <s v="GAD's"/>
    <x v="1"/>
  </r>
  <r>
    <x v="2"/>
    <s v="Turismo"/>
    <s v="Insumos"/>
    <s v="Insumos"/>
    <s v="Insuficientes canales de comercialización"/>
    <s v="Desarrollar"/>
    <x v="20"/>
    <s v="soluciones informáticas  "/>
    <s v="que apoyen a la gestión"/>
    <s v="Tecnología"/>
    <s v="Empresa pequeña"/>
    <x v="1"/>
    <s v="MINTUR"/>
    <s v="GAD's"/>
    <x v="1"/>
  </r>
  <r>
    <x v="2"/>
    <s v="Turismo"/>
    <s v="Producto"/>
    <s v="Productos "/>
    <s v="Insuficientes canales de comercialización"/>
    <s v="Promover "/>
    <x v="56"/>
    <s v="eventos "/>
    <s v="locales, nacionales e internacionales"/>
    <s v="Logística  "/>
    <s v="Empresa pequeña"/>
    <x v="12"/>
    <s v="MINTUR"/>
    <s v="GAD's"/>
    <x v="1"/>
  </r>
  <r>
    <x v="2"/>
    <s v="Turismo"/>
    <s v="Insumos"/>
    <s v="Insumos"/>
    <s v="Insuficientes recursos presupuestarios"/>
    <s v="Asignar"/>
    <x v="57"/>
    <s v="recursos prespuestarios"/>
    <s v="para obras de infraestructura basica"/>
    <s v="Recursos asignados"/>
    <s v="Empresa pequeña"/>
    <x v="9"/>
    <s v="GADs"/>
    <s v="CFN"/>
    <x v="1"/>
  </r>
  <r>
    <x v="3"/>
    <s v="Agroindustria"/>
    <s v="Mercado"/>
    <s v="Mercado"/>
    <s v="Débil competitividad de los productos tradicionales lojanos"/>
    <s v="Crear"/>
    <x v="2"/>
    <s v="una marca"/>
    <s v="de calidad territorial que promueva la competitividad de los productos tradicionales lojanos"/>
    <s v="Gestión de proyectos"/>
    <s v="Transversal"/>
    <x v="1"/>
    <s v="MIPRO"/>
    <s v="MIPRO CZ7"/>
    <x v="2"/>
  </r>
  <r>
    <x v="3"/>
    <s v="Agroindustria"/>
    <s v="Proceso"/>
    <s v="Procesos"/>
    <s v="Difícil acceso a créditos debido a temas burocráticos de la banca pública"/>
    <s v="Reducir"/>
    <x v="58"/>
    <s v="tramitología"/>
    <s v="para facilitar el acceso a créditos en la banca pública"/>
    <s v="Intervención zonal"/>
    <s v="Transversal"/>
    <x v="9"/>
    <s v="CFN"/>
    <s v="BAN ECUADOR, BANCO DEL PACÍFICO,SOMOS LOJA"/>
    <x v="2"/>
  </r>
  <r>
    <x v="3"/>
    <s v="Agroindustria"/>
    <s v="Proceso"/>
    <s v="Procesos"/>
    <s v="Debilidad en la articulación entre la academia, sector productivo y sector público"/>
    <s v="Conformar"/>
    <x v="59"/>
    <s v="una mesa técnica"/>
    <s v="que fomente la articulación entre la academia, sector público y para el sector productivo"/>
    <s v="Gestión de proyectos"/>
    <s v="Transversal"/>
    <x v="5"/>
    <s v="GAD LOCALES "/>
    <s v="MIPRO CZ7"/>
    <x v="2"/>
  </r>
  <r>
    <x v="3"/>
    <s v="Agroindustria"/>
    <s v="Proceso"/>
    <s v="Procesos"/>
    <s v="Debilidad en temas de asociatividad entre emprendedores y/o empresarios"/>
    <s v="Crear"/>
    <x v="2"/>
    <s v="una unidad"/>
    <s v="de desarrollo productivo y empresarial"/>
    <s v="Intervención zonal"/>
    <s v="Transversal"/>
    <x v="5"/>
    <s v="MAG"/>
    <s v="MIPRO CZ7, SOMOS LOJA"/>
    <x v="2"/>
  </r>
  <r>
    <x v="3"/>
    <s v="Agroindustria"/>
    <s v="Proceso"/>
    <s v="Procesos"/>
    <s v="Desconocimiento de la normativa para la obtención de notificación sanitaria "/>
    <s v="Realizar"/>
    <x v="11"/>
    <s v="capacitaciones"/>
    <s v="para socializar la normativa para la obtención de notificación sanitaria"/>
    <s v="Política pública"/>
    <s v="Transversal"/>
    <x v="2"/>
    <s v="MIPRO"/>
    <s v="MIPRO CZ7 ,SOMOS LOJA"/>
    <x v="2"/>
  </r>
  <r>
    <x v="3"/>
    <s v="Agroindustria"/>
    <s v="Proceso"/>
    <s v="Procesos"/>
    <s v="Altos costos para la obtención de permisos en la notificacion sanitaria"/>
    <s v="Refinanciar"/>
    <x v="60"/>
    <s v="el costo"/>
    <s v="de la notificación sanitaria"/>
    <s v="Precios"/>
    <s v="Transversal"/>
    <x v="9"/>
    <s v="ARCSA"/>
    <s v="MIPRO CZ7 ,SOMOS LOJA"/>
    <x v="2"/>
  </r>
  <r>
    <x v="3"/>
    <s v="Comercio"/>
    <s v="Proceso"/>
    <s v="Procesos"/>
    <s v="Desconocimiento del procedimiento a seguir para emprender debido a que existe demasiados procesos que cambian continuamente"/>
    <s v="Digitalizar "/>
    <x v="61"/>
    <s v="procedimientos y normativas para emprender "/>
    <s v="que sirvan de orientación para el empresario y emprendedor"/>
    <s v="Gestión de proyectos"/>
    <s v="Transversal"/>
    <x v="2"/>
    <s v="MIPRO"/>
    <s v="ARCSA, BANECUADOR, ACADEMIA, SRI"/>
    <x v="2"/>
  </r>
  <r>
    <x v="3"/>
    <s v="Comercio"/>
    <s v="Insumos"/>
    <s v="Insumos"/>
    <s v="Los emprendedores desconocen herramientas financieras y comerciales "/>
    <s v="Fortalecer"/>
    <x v="62"/>
    <s v="las organizaciones de emprendedores"/>
    <s v=" a través de capacitaciones"/>
    <s v="Asistencia técnica"/>
    <s v="Transversal"/>
    <x v="9"/>
    <s v="BANCA PÚBLICA"/>
    <s v="ACADEMIA"/>
    <x v="2"/>
  </r>
  <r>
    <x v="3"/>
    <s v="Comercio"/>
    <s v="Insumos"/>
    <s v="Insumos"/>
    <s v="No se cuenta con recursos económicos para emprender y comercializar"/>
    <s v="Otorgar"/>
    <x v="63"/>
    <s v="créditos accesibles"/>
    <s v="para el emprendedor"/>
    <s v="Financiamiento"/>
    <s v="Transversal"/>
    <x v="9"/>
    <s v="BANCA PÚBLICA"/>
    <s v="ACADEMIA"/>
    <x v="2"/>
  </r>
  <r>
    <x v="3"/>
    <s v="Comercio"/>
    <s v="Proceso"/>
    <s v="Procesos"/>
    <s v="Desvinculación entre el sector productivo y tributario que genera una cultura de castigo tributario"/>
    <s v="Fortalecer"/>
    <x v="62"/>
    <s v="la cultura "/>
    <s v="tributaria"/>
    <s v="Incentivos tributarios"/>
    <s v="Transversal"/>
    <x v="15"/>
    <s v="SRI"/>
    <s v="CAMARAS DE PRODUCCIÓN"/>
    <x v="2"/>
  </r>
  <r>
    <x v="3"/>
    <s v="Comercio"/>
    <s v="Producto"/>
    <s v="Productos "/>
    <s v="Existen demasiados impuestos, y diferentes instituciones con aspectos tributarios muy cambiantes que confunden y desmotivan al empresario"/>
    <s v="Coordinar"/>
    <x v="64"/>
    <s v="entre instituciones públicas"/>
    <s v="para la reducción y optimización de trámites "/>
    <s v="Incentivos tributarios"/>
    <s v="Transversal"/>
    <x v="15"/>
    <s v="ASAMBLEA"/>
    <s v="SECTOR PRODUCTIVO"/>
    <x v="2"/>
  </r>
  <r>
    <x v="3"/>
    <s v="Comercio"/>
    <s v="Mercado"/>
    <s v="Mercado"/>
    <s v="Existe mucha distancia entre loja y las grandes ciudades de consumo lo que resta competitividad por costos de transporte"/>
    <s v="Generar"/>
    <x v="15"/>
    <s v="una fuerte actividad comercial con el mercado del norte del perú"/>
    <s v="para aprovechar el mercado existente"/>
    <s v="Logística  "/>
    <s v="Transversal"/>
    <x v="1"/>
    <s v="PROECUADOR"/>
    <s v="MIPRO"/>
    <x v="2"/>
  </r>
  <r>
    <x v="3"/>
    <s v="Industria"/>
    <s v="Proveedores"/>
    <s v="Proveedores"/>
    <s v="No existe información sistematizada a nivel nacional respecto a posibles proveedores de las industrias"/>
    <s v="Generar"/>
    <x v="15"/>
    <s v="una base de datos virtual"/>
    <s v="de acceso público para búsqueda de proveedores"/>
    <s v="Big data"/>
    <s v="Transversal"/>
    <x v="1"/>
    <s v="MAG"/>
    <s v="AGROCALIDAD, ARCSA, MIPRO,Sector Industrial"/>
    <x v="2"/>
  </r>
  <r>
    <x v="3"/>
    <s v="Industria"/>
    <s v="Proceso"/>
    <s v="Procesos"/>
    <s v="Demasiada tramitología en los servicios del gobierno nacional y local para la obtención de permisos "/>
    <s v="Desarrollar"/>
    <x v="20"/>
    <s v="una ventanilla unica empresarial "/>
    <s v="que permita generar agilidad y disminución de tramitología en la obtención de permisos de las instituciones públicas"/>
    <s v="Tecnología"/>
    <s v="Transversal"/>
    <x v="2"/>
    <s v="Instituciones públicas"/>
    <s v="Sector Industrial"/>
    <x v="2"/>
  </r>
  <r>
    <x v="3"/>
    <s v="Industria"/>
    <s v="Proveedores"/>
    <s v="Proveedores"/>
    <s v="Informalidad, falta de seriedad de los proveedores y baja calidad de la materia prima ofertada"/>
    <s v="Generar"/>
    <x v="15"/>
    <s v="capacitación y especialización"/>
    <s v="para garantizar materia prima de calidad"/>
    <s v="Asistencia técnica"/>
    <s v="Transversal"/>
    <x v="1"/>
    <s v="MAG"/>
    <s v="Sector Industrial,  AGROCALIDAD"/>
    <x v="2"/>
  </r>
  <r>
    <x v="3"/>
    <s v="Industria"/>
    <s v="Proceso"/>
    <s v="Procesos"/>
    <s v="Muy pocas empresas logran certificar buenas prácticas de manufactura, debido a los costos de inversión que requieren, así como también la falta de información, capacitación en normativa"/>
    <s v="Ofrecer"/>
    <x v="30"/>
    <s v="asesoría técnica especializada en normativa vigente"/>
    <s v="para cumplimiento de bpm"/>
    <s v="Asistencia técnica"/>
    <s v="Transversal"/>
    <x v="1"/>
    <s v="MIPRO"/>
    <s v="ARCSA, Sector Industrial"/>
    <x v="2"/>
  </r>
  <r>
    <x v="3"/>
    <s v="Industria"/>
    <s v="Proceso"/>
    <s v="Procesos"/>
    <s v="Muy pocas empresas logran certificar buenas prácticas de manufactura, debido a los costos de inversión que requieren, así como también la falta de información, capacitación en normativa"/>
    <s v="Generar "/>
    <x v="47"/>
    <s v="capacitación "/>
    <s v="en diseño de plantas de acuerdo a la normativa vigente"/>
    <s v="Asistencia técnica"/>
    <s v="Transversal"/>
    <x v="1"/>
    <s v="MIPRO"/>
    <s v="ARCSA, Sector Industrial"/>
    <x v="2"/>
  </r>
  <r>
    <x v="3"/>
    <s v="Industria"/>
    <s v="Proceso"/>
    <s v="Procesos"/>
    <s v="Muy pocas empresas logran certificar buenas prácticas de manufactura, debido a los costos de inversión que requieren, asi como también la falta de información, capacitación e.n normativa"/>
    <s v="Ajustar"/>
    <x v="65"/>
    <s v="normativa vigente"/>
    <s v="en función del sector, es decir, diferenciar requisitos de acuerdo al tipo de producción que realiza"/>
    <s v="Reglamento"/>
    <s v="Transversal"/>
    <x v="2"/>
    <s v="ARCSA"/>
    <s v="Sector Industrial"/>
    <x v="2"/>
  </r>
  <r>
    <x v="3"/>
    <s v="Industria"/>
    <s v="Mercado"/>
    <s v="Mercado"/>
    <s v="Existen bajos niveles de producción en el sector artesanal"/>
    <s v="Organizar "/>
    <x v="66"/>
    <s v="a las asociaciones existentes"/>
    <s v="para ofrecer altos niveles de producción a las grandes empresas que lo requieren"/>
    <s v="Asociatividad"/>
    <s v="Artesanos"/>
    <x v="1"/>
    <s v="IEPS"/>
    <s v="MIPRO, Artesanos, emprendedores"/>
    <x v="0"/>
  </r>
  <r>
    <x v="3"/>
    <s v="Industria"/>
    <s v="Producto"/>
    <s v="Productos "/>
    <s v="Bajos costos en ventas de productos textiles, debido a normalización de sercop"/>
    <s v="Permitir"/>
    <x v="67"/>
    <s v="la elaboraciòn de  productos textiles"/>
    <s v="con materia prima importada, sin tributos  para reducir costos de producción y aumentar competitividad"/>
    <s v="Política pública"/>
    <s v="Artesanos"/>
    <x v="1"/>
    <s v="SERCOP"/>
    <s v="Sector Industrial"/>
    <x v="0"/>
  </r>
  <r>
    <x v="3"/>
    <s v="Industria"/>
    <s v="Mercado"/>
    <s v="Mercado"/>
    <s v="No existe un catálogo o marca que diferencie los productos locales"/>
    <s v="Crear"/>
    <x v="2"/>
    <s v="una marca local"/>
    <s v="para promoción y comercialización de productos"/>
    <s v="Asociatividad"/>
    <s v="Transversal"/>
    <x v="1"/>
    <s v="MIPRO"/>
    <s v="Sector Industrial"/>
    <x v="2"/>
  </r>
  <r>
    <x v="3"/>
    <s v="Transporte"/>
    <s v="Insumos"/>
    <s v="Insumos"/>
    <s v=" estado de las vías para el desarrolo productivo"/>
    <s v="Mejorar "/>
    <x v="68"/>
    <s v="el sistema vial interparrioquial e intercantonal "/>
    <s v="para optimizar la producción y la comercialización"/>
    <s v="Convenio"/>
    <s v="Transversal"/>
    <x v="1"/>
    <s v="MTOP"/>
    <s v="MIPRO ,GAD-PARROQUIALES"/>
    <x v="2"/>
  </r>
  <r>
    <x v="3"/>
    <s v="Transporte"/>
    <s v="Proveedores"/>
    <s v="Proveedores"/>
    <s v="Falta de empresas certificadas para el reecaunche de llantas"/>
    <s v="Socializar y dar acompañamiento técnico"/>
    <x v="69"/>
    <s v="en el programa &quot;reusa llanta&quot; y a la normativa de calidad sobre reencauche iso9001 -2008 "/>
    <s v="para garantizar el rendimiento de reencauche"/>
    <s v="Incentivos tributarios"/>
    <s v="Microempresa"/>
    <x v="6"/>
    <s v="MIPRO"/>
    <s v="GAD-PARROQUIALES"/>
    <x v="0"/>
  </r>
  <r>
    <x v="3"/>
    <s v="Transporte"/>
    <s v="Proceso"/>
    <s v="Procesos"/>
    <s v="Transporte aéreo deficiente"/>
    <s v="Aumentar la frecuencia "/>
    <x v="70"/>
    <s v="de los vuelos para la demanda insatisfecha"/>
    <s v="con una línea aérea alternativa"/>
    <s v="Logística  "/>
    <s v="Empresa grande"/>
    <x v="12"/>
    <s v="DAC"/>
    <s v="GAD-PARROQUIALES"/>
    <x v="3"/>
  </r>
  <r>
    <x v="3"/>
    <s v="Transporte"/>
    <s v="Proveedores"/>
    <s v="Proveedores"/>
    <s v="Falta de servicios logísticos y trámites aduaneros locales"/>
    <s v="Desconcentrar"/>
    <x v="71"/>
    <s v="la atención al usuario a nivel nacional"/>
    <s v="a través de una plataforma virtual"/>
    <s v="Logística  "/>
    <s v="Empresa pequeña"/>
    <x v="2"/>
    <s v="SENAE"/>
    <s v="GAD-PARROQUIALES"/>
    <x v="1"/>
  </r>
  <r>
    <x v="3"/>
    <s v="Turismo"/>
    <s v="Insumo"/>
    <s v="Insumos"/>
    <s v="Falta de capacitación para mejorar las habilidades del personal que labora en las empresas hoteleras"/>
    <s v="Gestionar"/>
    <x v="12"/>
    <s v="la capacitación"/>
    <s v="para potenciar las habilidades del recurso humano operativo y administrativo"/>
    <s v="Personal adecuado"/>
    <s v="Empresa pequeña"/>
    <x v="5"/>
    <s v="MINTUR"/>
    <s v="Cámara de Turismo"/>
    <x v="1"/>
  </r>
  <r>
    <x v="3"/>
    <s v="Turismo"/>
    <s v="Proceso"/>
    <s v="Procesos"/>
    <s v="Hay falencias en la regulación y control de las políticas públicas aplicadas al sector turístico"/>
    <s v="Exigir"/>
    <x v="72"/>
    <s v="el cumplimiento de políticas públicas"/>
    <s v="para mejorar el nivel de calidad en el sector turístico"/>
    <s v="Política pública"/>
    <s v="Empresa pequeña"/>
    <x v="1"/>
    <s v="MINTUR"/>
    <s v="EMPRESA PRIVADA, MIPRO"/>
    <x v="1"/>
  </r>
  <r>
    <x v="3"/>
    <s v="Turismo"/>
    <s v="Insumo"/>
    <s v="Insumos"/>
    <s v="No existe recursos económicos"/>
    <s v="Gestionar "/>
    <x v="33"/>
    <s v="los recursos económicos"/>
    <s v="para potenciar el desarrollo turístico y la infraestrucutra hotelera"/>
    <s v="Financiamiento"/>
    <s v="Empresa pequeña"/>
    <x v="9"/>
    <s v="CFN"/>
    <s v=" BAN ECUADOR, BANCA PRIVADA, MINTUR, EMPRESA PRIVADA, MIPRO"/>
    <x v="1"/>
  </r>
  <r>
    <x v="3"/>
    <s v="Turismo"/>
    <s v="Proceso"/>
    <s v="Procesos"/>
    <s v="No hay oferta de un producto turístico local"/>
    <s v="Generar "/>
    <x v="47"/>
    <s v="una oferta de servicios "/>
    <s v="por parte del sector privado con apoyo del sector público"/>
    <s v="Gestión de proyectos"/>
    <s v="Empresa pequeña"/>
    <x v="5"/>
    <s v="MINTUR"/>
    <s v="MIPRO, EMPRESA PRIVADA, CAPTUR"/>
    <x v="1"/>
  </r>
  <r>
    <x v="3"/>
    <s v="Turismo"/>
    <s v="Mercado"/>
    <s v="Mercado"/>
    <s v="No existe correcta promoción de la potencialidad turística"/>
    <s v="Articular"/>
    <x v="5"/>
    <s v="esfuerzos colectivos de promoción turística"/>
    <s v="para llegar a la mayor parte de la población"/>
    <s v="Gestión de proyectos"/>
    <s v="Empresa pequeña"/>
    <x v="3"/>
    <s v="MINTUR"/>
    <s v="MIPRO, EMPRESA PRIVADA, CAPTUR"/>
    <x v="1"/>
  </r>
  <r>
    <x v="4"/>
    <s v="Agroindustria"/>
    <s v="Proceso"/>
    <s v="Procesos"/>
    <s v="Demora y altos costos en la tramitología para la obtención de permisos y notificación sanitaria "/>
    <s v="Mejorar "/>
    <x v="68"/>
    <s v="la capacidad operativa del arcsa"/>
    <s v="en la zonal 3, para reducir la demora y altos costos en la tramitología para la obtención de permisos y notificación sanitaria "/>
    <s v="Financiamiento"/>
    <s v="Transversal"/>
    <x v="2"/>
    <s v="ARCSA"/>
    <s v="MSP"/>
    <x v="2"/>
  </r>
  <r>
    <x v="4"/>
    <s v="Agroindustria"/>
    <s v="Proceso"/>
    <s v="Procesos"/>
    <s v="Contaminación del ambiente por inadecuado manejo del suero de leche "/>
    <s v="Capacitar "/>
    <x v="25"/>
    <s v="a los trabajadores y propietarios de las plantas de procesamiento de leche "/>
    <s v="sobre el adecuado manejo del suero de leche y mitigar o eliminar la contaminación del ambiente"/>
    <s v="Asistencia técnica"/>
    <s v="Transversal"/>
    <x v="11"/>
    <s v="MAG"/>
    <s v="MIPRO, ARCSA, GAD provincial, MAE"/>
    <x v="2"/>
  </r>
  <r>
    <x v="4"/>
    <s v="Agroindustria"/>
    <s v="Proceso"/>
    <s v="Procesos"/>
    <s v="Contaminación del ambiente por inadecuado manejo del suero de leche "/>
    <s v="Generar"/>
    <x v="15"/>
    <s v="campañas de concientización sobre buenas practicas en el manejo del suero de leche"/>
    <s v="para el buen manejo del suero de leche y mitigar o eliminar la contaminación del ambiente"/>
    <s v="Asistencia técnica"/>
    <s v="Transversal"/>
    <x v="11"/>
    <s v="MAG"/>
    <s v="MIPRO, ARCSA, GAD provincial, MAE"/>
    <x v="2"/>
  </r>
  <r>
    <x v="4"/>
    <s v="Agroindustria"/>
    <s v="Insumos"/>
    <s v="Insumos"/>
    <s v="Falta de financiamiento a emprendimientos agroindustriales "/>
    <s v="Difundir "/>
    <x v="43"/>
    <s v="por parte de las entidades bancarias, empresa pública y empresa privada "/>
    <s v="las líneas de crédito existentes y condiciones para los emprendedores que requieran acceder a los financiamientos y créditos"/>
    <s v="Asistencia técnica"/>
    <s v="Transversal"/>
    <x v="9"/>
    <s v="BANECUADOR"/>
    <s v="MIPRO, CFN"/>
    <x v="2"/>
  </r>
  <r>
    <x v="4"/>
    <s v="Agroindustria"/>
    <s v="Mercado"/>
    <s v="Mercado"/>
    <s v="No existe un vínculo entre los actores agroindustriales, comenzando desde el productor hasta el consumidor."/>
    <s v="Fortalecer"/>
    <x v="62"/>
    <s v="encadenamientos productivos y relaciones de comercio "/>
    <s v="para fortalecer la comercialización "/>
    <s v="Acuerdo"/>
    <s v="Transversal"/>
    <x v="1"/>
    <s v="MIPRO"/>
    <s v="MCE, PROECUADOR"/>
    <x v="2"/>
  </r>
  <r>
    <x v="4"/>
    <s v="Agroindustria"/>
    <s v="Mercado"/>
    <s v="Mercado"/>
    <s v="No existe un vínculo entre los actores agroindustriales, comenzando desde el productor hasta el consumidor."/>
    <s v="Generar"/>
    <x v="15"/>
    <s v="alianzas publico-privadas (app) entre los productores y entidades del estado"/>
    <s v="para poseer el apoyo y los vínculos necesarios para mejorar el comercio"/>
    <s v="Acuerdo"/>
    <s v="Transversal"/>
    <x v="5"/>
    <s v="MIPRO"/>
    <s v="MCE, PROECUADOR"/>
    <x v="2"/>
  </r>
  <r>
    <x v="4"/>
    <s v="Comercio"/>
    <s v="Proveedores"/>
    <s v="Proveedores"/>
    <s v="Falta de calidad en el producto nacional e internacional"/>
    <s v="Realizar"/>
    <x v="11"/>
    <s v="auditorías de regulación y control de calidad "/>
    <s v="bajo normas y reglamentos internacionales y nacionales (inen) manteniendo la lógica territorial y  que se respete los diferentes tipos de comercios existentes"/>
    <s v="Acuerdo"/>
    <s v="Transversal"/>
    <x v="1"/>
    <s v="MIPRO"/>
    <s v="ADUANA, ARCSA, INEN, MIPRO"/>
    <x v="2"/>
  </r>
  <r>
    <x v="4"/>
    <s v="Comercio"/>
    <s v="Proveedores"/>
    <s v="Proveedores"/>
    <s v="Existencia de contrabando e informalidad que altera los precios"/>
    <s v="Realizar"/>
    <x v="11"/>
    <s v="auditorías de regulación y control de calidad "/>
    <s v="bajo normas y reglamentos internacionales y nacionales (inen) manteniendo la lógica territorial y  que se respete los diferentes tipos de comercios existentes"/>
    <s v="Acuerdo"/>
    <s v="Transversal"/>
    <x v="1"/>
    <s v="MIPRO"/>
    <s v="ADUANA, ARCSA, INEN, MIPRO"/>
    <x v="2"/>
  </r>
  <r>
    <x v="4"/>
    <s v="Comercio"/>
    <s v="Proveedores"/>
    <s v="Proveedores"/>
    <s v="Insuficiente oferta para solventar las necesidades del mercado"/>
    <s v="Generar"/>
    <x v="15"/>
    <s v="espacios de mercado   "/>
    <s v="incentivando a la generación de empresas que oferten productos y servicios requeridos en el mercado"/>
    <s v="Asistencia técnica"/>
    <s v="Transversal"/>
    <x v="1"/>
    <s v="MIPRO"/>
    <s v=" IEPS, SIC, SCPM,  MIPRO"/>
    <x v="2"/>
  </r>
  <r>
    <x v="4"/>
    <s v="Comercio"/>
    <s v="Insumos"/>
    <s v="Insumos"/>
    <s v="Falta de financiamiento para el comercio"/>
    <s v="Generar"/>
    <x v="15"/>
    <s v="líneas de crédito direccionadas a la actividad comercial  "/>
    <s v="con tasas diferenciadas para productores de las microempresas, eps y artesanos."/>
    <s v="Financiamiento"/>
    <s v="Transversal"/>
    <x v="9"/>
    <s v="Banca pública y banca privada"/>
    <s v="BANECUADOR, CFN, MIPRO"/>
    <x v="2"/>
  </r>
  <r>
    <x v="4"/>
    <s v="Comercio"/>
    <s v="Insumos"/>
    <s v="Insumos"/>
    <s v="Falta de financiamiento para el comercio"/>
    <s v="Realizar"/>
    <x v="11"/>
    <s v="análisis y mapeos de los diferentes casos "/>
    <s v="para favorecer a las microempresas, eps y artesanos que están iniciando sus actividades y tienen problemas crediticios "/>
    <s v="Financiamiento"/>
    <s v="Transversal"/>
    <x v="9"/>
    <s v="Banca pública y banca privada"/>
    <s v="BANECUADOR, CFN, MIPRO"/>
    <x v="2"/>
  </r>
  <r>
    <x v="4"/>
    <s v="Comercio"/>
    <s v="Insumos"/>
    <s v="Insumos"/>
    <s v="Deficiente práctica de políticas comerciales que perjudica la venta de servicios y reduce los precios"/>
    <s v="Generar "/>
    <x v="47"/>
    <s v="y aplicar un plan de comercialización "/>
    <s v="para que las relaciones comerciales en todos los eslabones favorezcan a la actividad y sirvan de base para el planteamiento de un pdyot (instrumentos para la planificación de la inversión pública)"/>
    <s v="Asistencia técnica"/>
    <s v="Transversal"/>
    <x v="1"/>
    <s v="Cámara de Comercio"/>
    <s v="MCE, ProEcuador, GAD Municipal"/>
    <x v="2"/>
  </r>
  <r>
    <x v="4"/>
    <s v="Comercio"/>
    <s v="Proceso"/>
    <s v="Procesos"/>
    <s v="Falta de cultura, control y desigualdad de la normativa  para la aplicación del comercio justo entre los diferentes actores del sector"/>
    <s v="Generar"/>
    <x v="15"/>
    <s v="y aplicar un plan de comercialización cantonal que se base en el criterio de dar formalidad a la actividad comercial en todos sus niveles"/>
    <s v="para prestar el correcto funcionamiento de los operadores económicos"/>
    <s v="Asistencia técnica"/>
    <s v="Transversal"/>
    <x v="1"/>
    <s v="Cámara de Comercio"/>
    <s v=" SRI, GAD Provincial"/>
    <x v="2"/>
  </r>
  <r>
    <x v="4"/>
    <s v="Comercio"/>
    <s v="Producto"/>
    <s v="Productos "/>
    <s v="Competencia desleal, en la oferta y precios de los servicios"/>
    <s v="Generar"/>
    <x v="15"/>
    <s v="participativamente una agenda territorial "/>
    <s v="que aporte al desarrollo comercial como base del planteamiento del pdyot"/>
    <s v="Ordenanzas "/>
    <s v="Transversal"/>
    <x v="1"/>
    <s v="GAD provinciales y cantonales"/>
    <s v="Cámara de Comercio "/>
    <x v="2"/>
  </r>
  <r>
    <x v="4"/>
    <s v="Comercio"/>
    <s v="Producto"/>
    <s v="Productos "/>
    <s v="Falta de capacitaciones para determinar el costo en el sector comercial"/>
    <s v="Capacitar"/>
    <x v="24"/>
    <s v="en asistencia técnica hacia el desarrollo de políticas de mercadeo, competitividad y  apertura de mercados"/>
    <s v="para poder determinar el costo en el sector comercial"/>
    <s v="Asistencia técnica"/>
    <s v="Transversal"/>
    <x v="14"/>
    <s v="Superintendencia del Control del Poder de Mercados"/>
    <s v="Cámaras de comercio, IEPS, MIPRO"/>
    <x v="2"/>
  </r>
  <r>
    <x v="4"/>
    <s v="Comercio"/>
    <s v="Mercado"/>
    <s v="Mercado"/>
    <s v="Falta de una cultura comercial que respete la competencia entre compradores y vendedores "/>
    <s v="Generar"/>
    <x v="15"/>
    <s v="espacios de promoción que desarrollen_x000d_fidelidad al producto local, respeto por el comerciante y  cultura de precios"/>
    <s v="que se aleje de las practicas comerciales  que incrementan los precios arbitrariamente (especulación)y así se fomente la competencia leal"/>
    <s v="Acuerdo"/>
    <s v="Transversal"/>
    <x v="1"/>
    <s v="Cámaras de comercio"/>
    <s v="GAD provincial, IEPS, SCPM"/>
    <x v="2"/>
  </r>
  <r>
    <x v="4"/>
    <s v="Industria"/>
    <s v="Producto"/>
    <s v="Productos "/>
    <s v="No existe cumplimiento y conocimiento de normativa y reglamentación en las empresas productoras y comercios"/>
    <s v="Capacitar"/>
    <x v="24"/>
    <s v="a comerciantes y productores"/>
    <s v="sobre requisitos y procesos para formalización y cumplimiento de normativa y reglamentos, para la adecuada aplicación"/>
    <s v="Asistencia técnica"/>
    <s v="Transversal"/>
    <x v="1"/>
    <s v="MIPRO"/>
    <s v="SRI, ACADEMIA, IESS, MT, ARCSA"/>
    <x v="2"/>
  </r>
  <r>
    <x v="4"/>
    <s v="Industria"/>
    <s v="Mercado"/>
    <s v="Mercado"/>
    <s v="Competencia desleal de comercializadores con producto de contrabando y/o informal"/>
    <s v="Controlar"/>
    <x v="21"/>
    <s v="a comerciantes de sectores populares y artesanales"/>
    <s v="sobre el origen del producto y el cumplimiento de normativa, reglamentos y políticas tributarias y laborales"/>
    <s v="Intervención zonal"/>
    <s v="Transversal"/>
    <x v="1"/>
    <s v="SENAE"/>
    <s v="SRI, IESS, MT, GAD´s"/>
    <x v="2"/>
  </r>
  <r>
    <x v="4"/>
    <s v="Industria"/>
    <s v="Mercado"/>
    <s v="Mercado"/>
    <s v="Competencia desleal de comercializadores con producto de contrabando y/o informal"/>
    <s v="Difundir"/>
    <x v="73"/>
    <s v="a comerciantes y productores"/>
    <s v="sobre los beneficios de acceder a la formalidad"/>
    <s v="Asistencia técnica"/>
    <s v="Transversal"/>
    <x v="1"/>
    <s v="MIPRO"/>
    <s v="SRI, ACADEMIA, IESS, MT, ARCSA, GAD´s"/>
    <x v="2"/>
  </r>
  <r>
    <x v="4"/>
    <s v="Industria"/>
    <s v="Insumos"/>
    <s v="Insumos"/>
    <s v="Comercio informal e irregular en el comercio de pieles crudas"/>
    <s v="Generar "/>
    <x v="47"/>
    <s v="un proceso de control integrado nacional"/>
    <s v="en el faenado, facturación y trasporte de pieles en todos los camales del país"/>
    <s v="Gestión de proyectos"/>
    <s v="Transversal"/>
    <x v="11"/>
    <s v="SRI"/>
    <s v="GAD´s, Agrocalidad"/>
    <x v="2"/>
  </r>
  <r>
    <x v="4"/>
    <s v="Industria"/>
    <s v="Insumos"/>
    <s v="Insumos"/>
    <s v="Proceso de importación de pieles para curtiembre es sumamente engorroso"/>
    <s v="Simplificar"/>
    <x v="74"/>
    <s v="proceso de importación de pieles"/>
    <s v="para agilitar trámites y requisitos muy exigentes que existe actualmente cuando hay escases de este producto"/>
    <s v="Reglamento"/>
    <s v="Transversal"/>
    <x v="2"/>
    <s v="Agrocalidad"/>
    <s v="SENAE"/>
    <x v="2"/>
  </r>
  <r>
    <x v="4"/>
    <s v="Industria"/>
    <s v="Proceso"/>
    <s v="Procesos"/>
    <s v="No existe zona establecida para ubicación de empresas en tungurahua y el cantón ambato, sobre todo para empresas con alto impacto ambiental"/>
    <s v="Generar "/>
    <x v="47"/>
    <s v="el plan de desarrollo y ordenamiento territorial"/>
    <s v="por parte del gad de ambato, lo que permitirá planificar a largo plazo inversiones de infraestructura del sector privado"/>
    <s v="Ordenanzas "/>
    <s v="Transversal"/>
    <x v="1"/>
    <s v="MAE"/>
    <s v="GAD Provincial"/>
    <x v="2"/>
  </r>
  <r>
    <x v="4"/>
    <s v="Industria"/>
    <s v="Proveedores"/>
    <s v="Proveedores"/>
    <s v="Inadecuado manejo de cría y faenado de ganado"/>
    <s v="Capacitar"/>
    <x v="24"/>
    <s v="en metodologías de buenas prácticas pecuarias"/>
    <s v="en la crianza y faenamiento de ganado para el mejor cuidado del cuero"/>
    <s v="Asistencia técnica"/>
    <s v="Transversal"/>
    <x v="11"/>
    <s v="Agrocalidad"/>
    <s v="MIPRO"/>
    <x v="2"/>
  </r>
  <r>
    <x v="4"/>
    <s v="Industria"/>
    <s v="Proveedores"/>
    <s v="Proveedores"/>
    <s v="Inadecuado manejo de cría y faenado de ganado"/>
    <s v="Generar "/>
    <x v="47"/>
    <s v="sistemas de obstáculos de ganado, prohibiendo el uso de alambre de púas "/>
    <s v="con el fin de evitar daños en las pieles"/>
    <s v="Gestión de proyectos"/>
    <s v="Transversal"/>
    <x v="11"/>
    <s v="Agrocalidad"/>
    <s v="MIPRO"/>
    <x v="2"/>
  </r>
  <r>
    <x v="4"/>
    <s v="Industria"/>
    <s v="Insumos"/>
    <s v="Insumos"/>
    <s v="Costos elevados de energía disminuye la rentabilidad para la industria"/>
    <s v="Generar "/>
    <x v="47"/>
    <s v="políticas y/o acuerdos para disminuir las tarifas de energía (diesel y electricidad)"/>
    <s v="para sector productivo, para tener mayor rentabilidad y por lo tanto generar mas empleo"/>
    <s v="Política pública"/>
    <s v="Transversal"/>
    <x v="14"/>
    <s v="MEER"/>
    <s v="MINISTERIO DE HIDROCARBUROS"/>
    <x v="2"/>
  </r>
  <r>
    <x v="4"/>
    <s v="Industria"/>
    <s v="Proveedores"/>
    <s v="Proveedores"/>
    <s v="La baja incorporación de producto nacional de las ensambladoras de autos"/>
    <s v="Generar "/>
    <x v="47"/>
    <s v="un análisis técnico "/>
    <s v="para determinar la capacidad que tiene la producción nacional y así aumentar el vae"/>
    <s v="Gestión de proyectos"/>
    <s v="Transversal"/>
    <x v="1"/>
    <s v="MIPRO"/>
    <m/>
    <x v="2"/>
  </r>
  <r>
    <x v="4"/>
    <s v="Industria"/>
    <s v="Mercado"/>
    <s v="Mercado"/>
    <s v="Imposición de compras de buses importados por parte de las cooperativas de transportes"/>
    <s v="Reformar"/>
    <x v="75"/>
    <s v="estatutos de cooperativas de transporte"/>
    <s v="para prohibir la imposición de compra de buses importados en la renovación o ingreso de nuevos buses"/>
    <s v="Reglamento"/>
    <s v="Transversal"/>
    <x v="1"/>
    <s v="SEPS"/>
    <s v="MIPRO"/>
    <x v="2"/>
  </r>
  <r>
    <x v="4"/>
    <s v="Industria"/>
    <s v="Mercado"/>
    <s v="Mercado"/>
    <s v="No existe acceso a financiamiento a transportistas para la renovación de buses"/>
    <s v="Generar "/>
    <x v="47"/>
    <s v="líneas de crédito para el sector de transportistas"/>
    <s v="para la renovación de buses de origen nacional"/>
    <s v="Financiamiento"/>
    <s v="Transversal"/>
    <x v="9"/>
    <s v="CFN"/>
    <s v="MIPRO"/>
    <x v="2"/>
  </r>
  <r>
    <x v="4"/>
    <s v="Industria"/>
    <s v="Insumos"/>
    <s v="Insumos"/>
    <s v="Aranceles elevados para materias primas "/>
    <s v="Generar "/>
    <x v="47"/>
    <s v="políticas públicas para exonerar el pago de aranceles"/>
    <s v="para chasises"/>
    <s v="Política pública"/>
    <s v="Transversal"/>
    <x v="14"/>
    <s v="COMEX"/>
    <s v="MIPRO"/>
    <x v="2"/>
  </r>
  <r>
    <x v="4"/>
    <s v="Industria"/>
    <s v="Proceso"/>
    <s v="Procesos"/>
    <s v="Trámite engorroso de homologación de carrocerías, que no se aplica a producto importado"/>
    <s v="Simplificar"/>
    <x v="74"/>
    <s v="el trámite de verificación y homologación de carrocerías"/>
    <s v="para evitar perdidas en el proceso de producción, para igualar el costo  de los buses importados"/>
    <s v="Reglamento"/>
    <s v="Empresa mediana"/>
    <x v="2"/>
    <s v="ANT"/>
    <s v="MIPRO, INEN"/>
    <x v="4"/>
  </r>
  <r>
    <x v="4"/>
    <s v="Turismo"/>
    <s v="Proceso"/>
    <s v="Procesos"/>
    <s v="Servicios turísticos con debilitada calidad"/>
    <s v="Capacitar"/>
    <x v="24"/>
    <s v="a los actores sobre la normativa y calidad de servicio"/>
    <s v=" para fortalecer la calidad de los servicios turísticos"/>
    <s v="Asistencia técnica"/>
    <s v="Transversal"/>
    <x v="1"/>
    <s v="MINTUR"/>
    <s v="COMITÉ DE TURISMO"/>
    <x v="2"/>
  </r>
  <r>
    <x v="4"/>
    <s v="Turismo"/>
    <s v="Producto"/>
    <s v="Productos "/>
    <s v="Limitada oferta de productos turísticos para la consolidación de tungurahua como destino turístico"/>
    <s v="Actualizar "/>
    <x v="76"/>
    <s v="inventarios de atractivos turísticos"/>
    <s v="para conseguir una consolidación a tungurahua como destino turístico"/>
    <s v="Infraestructura"/>
    <s v="Transversal"/>
    <x v="1"/>
    <s v="MINTUR"/>
    <s v="GAD´s, ACADEMIA"/>
    <x v="2"/>
  </r>
  <r>
    <x v="4"/>
    <s v="Turismo"/>
    <s v="Producto"/>
    <s v="Productos "/>
    <s v="Limitada oferta de productos turísticos para la consolidación de tungurahua como destino turístico"/>
    <s v="Generar"/>
    <x v="15"/>
    <s v="espacios, infraestructura, y productos de atractivos turísticos"/>
    <s v="para conseguir una consolidación a tungurahua como destino turístico"/>
    <s v="Infraestructura"/>
    <s v="Transversal"/>
    <x v="1"/>
    <s v="MINTUR"/>
    <s v="GAD´s, ACADEMIA"/>
    <x v="2"/>
  </r>
  <r>
    <x v="4"/>
    <s v="Turismo"/>
    <s v="Producto"/>
    <s v="Productos "/>
    <s v="Limitada información estadística en el ámbito turístico"/>
    <s v="Generar"/>
    <x v="15"/>
    <s v="proyectos y metodologías para el levantamiento de información turística"/>
    <s v="para medir el sector turístico, controlarlo y mejorar"/>
    <s v="Gestión de proyectos"/>
    <s v="Transversal"/>
    <x v="1"/>
    <s v="INEC"/>
    <s v="MINTUR"/>
    <x v="2"/>
  </r>
  <r>
    <x v="4"/>
    <s v="Turismo"/>
    <s v="Insumos"/>
    <s v="Insumos"/>
    <s v="Escasa generación de políticas para fomento turístico"/>
    <s v="Generar"/>
    <x v="15"/>
    <s v="análisis para la creación de políticas públicas "/>
    <s v="para incentivar el fomento de actividad turística"/>
    <s v="Política pública"/>
    <s v="Transversal"/>
    <x v="14"/>
    <s v="MINTUR"/>
    <s v="ASAMBLEA"/>
    <x v="2"/>
  </r>
  <r>
    <x v="4"/>
    <s v="Turismo"/>
    <s v="Mercado"/>
    <s v="Mercado"/>
    <s v="Insuficientes canales de promoción turística local y nacional"/>
    <s v="Generar"/>
    <x v="15"/>
    <s v="campañas de difusión sobre los potenciales atractivos turísticos de la provincia"/>
    <s v="para que aumente la demanda de turistas nacionales e internacionales"/>
    <s v="Gestión de proyectos"/>
    <s v="Transversal"/>
    <x v="3"/>
    <s v="MINTUR"/>
    <s v="SECOM"/>
    <x v="2"/>
  </r>
  <r>
    <x v="4"/>
    <s v="Turismo"/>
    <s v="Insumos"/>
    <s v="Insumos"/>
    <s v="Insuficiente articulación entre instituciones del sector turístico "/>
    <s v="Generar "/>
    <x v="47"/>
    <s v="alianzas publico-privadas (app) entre actores del sector "/>
    <s v="para generar sinergias y evitar desperdicio de recursos"/>
    <s v="Política pública"/>
    <s v="Transversal"/>
    <x v="5"/>
    <s v="MINTUR"/>
    <s v="COMITÉ DE TURISMO"/>
    <x v="2"/>
  </r>
  <r>
    <x v="5"/>
    <s v="Acuacultura"/>
    <s v="Proceso"/>
    <s v="Procesos"/>
    <s v="Derrame de petróleo en los ríos y mares de la provincia"/>
    <s v="Ejecutar"/>
    <x v="77"/>
    <s v="una plan de  contingencia"/>
    <s v="para evitar el derrame de petróleo en los ríos y mares de la provincia"/>
    <s v="Asistencia técnica"/>
    <s v="Empresa grande"/>
    <x v="16"/>
    <s v="MAE"/>
    <s v="MIPRO, MINISTERIO DE ACUACULTURA Y PESCA (MAP), SECRETARÍA DE GESTIÓN DE RIESGOS"/>
    <x v="3"/>
  </r>
  <r>
    <x v="5"/>
    <s v="Acuacultura"/>
    <s v="Proceso"/>
    <s v="Procesos"/>
    <s v="Inseguridad en la pesca"/>
    <s v="Ejecutar y Comunicar"/>
    <x v="78"/>
    <s v="un proyecto de factibilidad para disminuir la inseguridad en la pesca "/>
    <s v="considerando el cambio de combustible de gasolina a diesel, cambio de embarcaciones"/>
    <s v="Gestión de proyectos"/>
    <s v="Transversal"/>
    <x v="8"/>
    <s v="MAP"/>
    <s v="Dirección Nacional de Espacios Acuáticos (DIRNEA)"/>
    <x v="2"/>
  </r>
  <r>
    <x v="5"/>
    <s v="Acuacultura"/>
    <s v="Proceso"/>
    <s v="Procesos"/>
    <s v="Inseguridad en la pesca"/>
    <s v="Suscribir"/>
    <x v="79"/>
    <s v="un convenio entre fuerzas armadas y los pescadores"/>
    <s v="que permitan tener mayor control en altamar, estrategias para identificar rutas de acceso seguras, inspecciones constantes en embarcaciones y implementar control satelital para fortalecer la seguridad marítima en embarcaciones"/>
    <s v="Convenio"/>
    <s v="Transversal"/>
    <x v="5"/>
    <s v="DIRNEA"/>
    <s v="MAP, MIPRO"/>
    <x v="2"/>
  </r>
  <r>
    <x v="5"/>
    <s v="Acuacultura"/>
    <s v="Proveedores"/>
    <s v="Proveedores"/>
    <s v="Alto costo de los motores y fibras"/>
    <s v="Reducir o Disminuir"/>
    <x v="80"/>
    <s v="costos de los equipos de pesca,"/>
    <s v="especialmente de motores y fibras."/>
    <s v="Precios"/>
    <s v="Transversal"/>
    <x v="9"/>
    <s v="BANECUADOR"/>
    <s v="MAP, MIPRO, COMEX, SRI"/>
    <x v="2"/>
  </r>
  <r>
    <x v="5"/>
    <s v="Acuacultura"/>
    <s v="Insumos"/>
    <s v="Insumos"/>
    <s v="Demasiado desperdicio de vísceras de mariscos"/>
    <s v="Implementar"/>
    <x v="9"/>
    <s v="plantas de procesos de transformación de vísceras de maríscos"/>
    <s v="en diferentes productos, recuperando los desperdicios como subproductos de alto valor comercial."/>
    <s v="Infraestructura"/>
    <s v="Transversal"/>
    <x v="9"/>
    <s v="CÁMARA DE PESQUERÍA"/>
    <s v="MAP, MIPRO"/>
    <x v="2"/>
  </r>
  <r>
    <x v="5"/>
    <s v="Acuacultura"/>
    <s v="PROCESO "/>
    <s v="Procesos"/>
    <s v="Falta de calidad en los insumos"/>
    <s v="Implementar"/>
    <x v="9"/>
    <s v="una planta de hielo en marquetas"/>
    <s v="con el equipamiento necesario, que abastezcan de hielo a los pescadores, generando oportunidades para innovar procesos que protejan y garanticen que el producto se mantenga en buen estado, cumpliendo los estándares de calidad."/>
    <s v="Financiamiento "/>
    <s v="Empresa grande"/>
    <x v="4"/>
    <s v="BANECUADOR"/>
    <s v="CFN-ARCSA-MIPRO, MAP, Cámara de Pesquería"/>
    <x v="3"/>
  </r>
  <r>
    <x v="5"/>
    <s v="Acuacultura"/>
    <s v="PROCESO "/>
    <s v="Procesos"/>
    <s v="Apoyo a emprendimientos de transformación y valor agregado"/>
    <s v="Otorgar"/>
    <x v="63"/>
    <s v="asistencia técnica a los emprendedores"/>
    <s v="respecto al acceso a financiamiento"/>
    <s v="Gestión de proyectos"/>
    <s v="Transversal"/>
    <x v="1"/>
    <s v="CFN"/>
    <s v="MIPRO, MAP, Cámara de Pesquería"/>
    <x v="2"/>
  </r>
  <r>
    <x v="5"/>
    <s v="Acuacultura"/>
    <s v="PROCESO "/>
    <s v="Procesos"/>
    <s v="Carencia de producción en el mar"/>
    <s v="Otorgar"/>
    <x v="63"/>
    <s v="asistencia técnica"/>
    <s v="en la implementación y equipamiento de piscinas"/>
    <s v="Financiamiento "/>
    <s v="Transversal"/>
    <x v="1"/>
    <s v="BANECUADOR"/>
    <s v="MIPRO, ARCSA, CFN, Subsecretaría de Recursos Pesqueros"/>
    <x v="2"/>
  </r>
  <r>
    <x v="5"/>
    <s v="Agroindustria"/>
    <s v="Proceso"/>
    <s v="Procesos"/>
    <s v="Plagas la monilia "/>
    <s v="Capacitar "/>
    <x v="25"/>
    <s v="al sector productivo de cacao"/>
    <s v="en elcontrol de plagas y enfermedades "/>
    <s v="Asistencia técnica"/>
    <s v="Microempresa"/>
    <x v="1"/>
    <s v="MAG"/>
    <s v="Centro Tecnológico de Entrenamiento y Capacitación (CETEC), Instituto Nacional de Investigaciones Agropecuarias (INIAP), Servicio Ecuatoriano de Capacitación Profesional (SECAP), Universidades, Gremios, MIPRO"/>
    <x v="0"/>
  </r>
  <r>
    <x v="5"/>
    <s v="Agroindustria"/>
    <s v="Mercado"/>
    <s v="Mercado"/>
    <s v="Bajos precios de la producción"/>
    <s v="Fortalecer "/>
    <x v="81"/>
    <s v="la asociatividad  del sector agroindustrial"/>
    <s v="con mayor apoyo del MAG, que permitan mejorar los precios de producción"/>
    <s v="Asociatividad"/>
    <s v="Microempresa"/>
    <x v="1"/>
    <s v="MAG"/>
    <s v="MIPRO"/>
    <x v="0"/>
  </r>
  <r>
    <x v="5"/>
    <s v="Agroindustria"/>
    <s v="Producto"/>
    <s v="Productos "/>
    <s v="Baja  calidad del cacao por mezcla de diferentes calidades "/>
    <s v="Clasificar y Pagar"/>
    <x v="82"/>
    <s v="por la calidad del cacao"/>
    <s v="estableciendo normas de calidad"/>
    <s v="Política pública"/>
    <s v="Microempresa"/>
    <x v="1"/>
    <s v="Agrocalidad"/>
    <s v="Asociación Nacional de Exportadores del Cacao en Ecuador (ANECACAO), MIPRO"/>
    <x v="0"/>
  </r>
  <r>
    <x v="5"/>
    <s v="Agroindustria"/>
    <s v="Insumos"/>
    <s v="Insumos"/>
    <s v="Asistencia técnica"/>
    <s v="Fortalecer "/>
    <x v="81"/>
    <s v="las mesas productivas"/>
    <s v="convocados por el gad provincial y el mipro que permitan mejorar la asistencia técnica en territorio, existente en el sector productivo"/>
    <s v="Convenio"/>
    <s v="Microempresa"/>
    <x v="1"/>
    <s v="GAD PROVINCIAL"/>
    <s v="MAG, MIPRO"/>
    <x v="0"/>
  </r>
  <r>
    <x v="5"/>
    <s v="Agroindustria"/>
    <s v="Insumos"/>
    <s v="Insumos"/>
    <s v="Tramitología "/>
    <s v="Fortalecer "/>
    <x v="81"/>
    <s v="las mesas productivas"/>
    <s v="convocados por el gad provincial y el mipro que permitan mejorar la tramitología en territorio, existente en el sector productivo"/>
    <s v="Convenio"/>
    <s v="Microempresa"/>
    <x v="2"/>
    <s v="GAD PROVINCIAL"/>
    <s v="MAG, MIPRO"/>
    <x v="0"/>
  </r>
  <r>
    <x v="5"/>
    <s v="Agroindustria"/>
    <s v="Insumos"/>
    <s v="Insumos"/>
    <s v="Falta de finaciamiento "/>
    <s v="Generar "/>
    <x v="47"/>
    <s v="proyectos de inversión "/>
    <s v="para buscar financiamientos en las ong en forma directa"/>
    <s v="Gestión de proyectos"/>
    <s v="Microempresa"/>
    <x v="4"/>
    <s v="GAD PROVINCIAL"/>
    <s v="MAG, MIPRO"/>
    <x v="0"/>
  </r>
  <r>
    <x v="5"/>
    <s v="Agroindustria"/>
    <s v="Proceso"/>
    <s v="Procesos"/>
    <s v="Comercializacion"/>
    <s v="Generar "/>
    <x v="47"/>
    <s v="valor agregado"/>
    <s v="a la produccion de coco de la zona norte de esmeraldas"/>
    <s v="Financiamiento"/>
    <s v="Microempresa"/>
    <x v="1"/>
    <s v="MAG"/>
    <s v="MIPRO"/>
    <x v="0"/>
  </r>
  <r>
    <x v="5"/>
    <s v="Agroindustria"/>
    <s v="Producto"/>
    <s v="Productos "/>
    <s v="Presencia de enfermedades en el ganado vacuno"/>
    <s v="Establecer"/>
    <x v="4"/>
    <s v="como politica de estado"/>
    <s v="el control de enfermedades del ganado vacuno "/>
    <s v="Ley"/>
    <s v="Empresa pequeña"/>
    <x v="1"/>
    <s v="Agrocalidad"/>
    <s v="CENTRO INTERNACIONAL DE ZOONOSIS"/>
    <x v="1"/>
  </r>
  <r>
    <x v="5"/>
    <s v="Agroindustria"/>
    <s v="Proceso"/>
    <s v="Procesos"/>
    <s v="Contrabando"/>
    <s v="Crear "/>
    <x v="49"/>
    <s v="un call center "/>
    <s v="para denuncias de contrabando"/>
    <s v="Infraestructura"/>
    <s v="Transversal"/>
    <x v="8"/>
    <s v="Ministerio del Interior"/>
    <m/>
    <x v="2"/>
  </r>
  <r>
    <x v="5"/>
    <s v="Agroindustria"/>
    <s v="Proceso"/>
    <s v="Procesos"/>
    <s v="Deficiencia en el proceso de elaboración de alimentos "/>
    <s v="Capacitar "/>
    <x v="25"/>
    <s v="en los procesos de elaboración de alimentos"/>
    <s v="especialmente aliños"/>
    <s v="Asistencia técnica"/>
    <s v="Microempresa"/>
    <x v="1"/>
    <s v="MAG"/>
    <s v="MIPRO"/>
    <x v="0"/>
  </r>
  <r>
    <x v="5"/>
    <s v="Agroindustria"/>
    <s v="Insumos"/>
    <s v="Insumos"/>
    <s v="Riesgos de perder propiedades agrícolas"/>
    <s v="Refinanciar"/>
    <x v="60"/>
    <s v="créditos vencidos en ban ecuador"/>
    <s v="como consecuencia de las perdidas por enfermedades de los cultivos"/>
    <s v="Financiamiento"/>
    <s v="Microempresa"/>
    <x v="9"/>
    <s v="BANECUADOR"/>
    <s v="Cooperativas, Asociaciones, MAG"/>
    <x v="0"/>
  </r>
  <r>
    <x v="5"/>
    <s v="Comercio"/>
    <s v="Insumos"/>
    <s v="Insumos"/>
    <s v="No hay acceso a créditos en banecuador"/>
    <s v="Flexibilizar"/>
    <x v="51"/>
    <s v="los requisitos de créditos productivos a actores de la eps"/>
    <s v="considerando eliminar tiempos de experiencia de las asociaciones"/>
    <s v="Financiamiento"/>
    <s v="Eps"/>
    <x v="9"/>
    <s v="BANECUADOR"/>
    <s v="JUNTA DE REGULACIÓN MONETARIA Y FINANCIERA"/>
    <x v="0"/>
  </r>
  <r>
    <x v="5"/>
    <s v="Comercio"/>
    <s v="Insumos"/>
    <s v="Insumos"/>
    <s v="No hay líneas de crédito para eps y artesanos"/>
    <s v="Crear"/>
    <x v="2"/>
    <s v="líneas de crédito"/>
    <s v="nacionales e internacionales para eps y artesanos"/>
    <s v="Financiamiento"/>
    <s v="Transversal"/>
    <x v="9"/>
    <s v="Banca pública y banca privada"/>
    <s v="JUNTA DE REGULACIÓN MONETARIA Y FINANCIERA"/>
    <x v="2"/>
  </r>
  <r>
    <x v="5"/>
    <s v="Comercio"/>
    <s v="Proceso"/>
    <s v="Procesos"/>
    <s v="No se verifica que quienes se catalogan cumplan con requisitos mínimos"/>
    <s v="Realizar"/>
    <x v="11"/>
    <s v="inspecciones minuciosas "/>
    <s v="para verificar el cumplimiento de requisitos mínimos a quienes se registren en el catálogo del sercop "/>
    <s v="Contratación pública"/>
    <s v="Transversal"/>
    <x v="7"/>
    <s v="SERCOP"/>
    <s v="INSTITUCIONES PÚBLICAS REQUIRIENTES"/>
    <x v="2"/>
  </r>
  <r>
    <x v="5"/>
    <s v="Comercio"/>
    <s v="Proceso"/>
    <s v="Procesos"/>
    <s v="No existen oficinas de super cias, inen, seps, comercio exterior."/>
    <s v="Aperturar"/>
    <x v="83"/>
    <s v="oficinas técnicas provinciales"/>
    <s v="de super cias, inen, seps, comercio exterior, y otras requeridas en  esmeraldas"/>
    <s v="Intervención zonal"/>
    <s v="Transversal"/>
    <x v="1"/>
    <s v="SEPS, INEN, COMERCIO EXTERIOR, SUPERINTENDENCIA DE COMPAÑÍAS Y OTRAS INSTITUCIONES REQUERIDAS"/>
    <s v="SENPLADES_x000d_MINISTERIO DE ECONOMÍA Y FINANZAS"/>
    <x v="2"/>
  </r>
  <r>
    <x v="5"/>
    <s v="Comercio"/>
    <s v="Proceso"/>
    <s v="Procesos"/>
    <s v="Procesos de contratación para mipymes no son equitativos"/>
    <s v="Incluir"/>
    <x v="84"/>
    <s v="límites de capital y trabajadores"/>
    <s v="para las empresas que participen en procesos de contratación"/>
    <s v="Contratación pública"/>
    <s v="Transversal"/>
    <x v="6"/>
    <s v="SERCOP"/>
    <s v="INSTITUCIONES PÚBLICAS REQUIRIENTES"/>
    <x v="2"/>
  </r>
  <r>
    <x v="5"/>
    <s v="Comercio"/>
    <s v="Proceso"/>
    <s v="Procesos"/>
    <s v="No existen fichas técnicas para uniformes de refinería esmeraldas, flopec en el sercop."/>
    <s v="Elaborar "/>
    <x v="85"/>
    <s v="fichas técnicas de indumentaria"/>
    <s v="para refinería de esmeraldas y flopec"/>
    <s v="Contratación pública"/>
    <s v="Transversal"/>
    <x v="6"/>
    <s v="SERCOP"/>
    <s v="INSTITUCIONES PÚBLICAS REQUIRIENTES"/>
    <x v="2"/>
  </r>
  <r>
    <x v="5"/>
    <s v="Comercio"/>
    <s v="Proceso"/>
    <s v="Procesos"/>
    <s v="El proceso de contratación para hilando el desarrollo no permite que se contrate con productores locales"/>
    <s v="Implementar "/>
    <x v="32"/>
    <s v="restricciones de participación a oferentes de otras provincias"/>
    <s v="en la adquisición de uniformes"/>
    <s v="Contratación pública"/>
    <s v="Transversal"/>
    <x v="6"/>
    <s v="SERCOP"/>
    <s v="INSTITUCIONES PÚBLICAS REQUIRIENTES"/>
    <x v="2"/>
  </r>
  <r>
    <x v="5"/>
    <s v="Comercio"/>
    <s v="Proceso"/>
    <s v="Procesos"/>
    <s v="No existe reglamentación al proceso de ferias inclusivas"/>
    <s v="Reglamentar"/>
    <x v="86"/>
    <s v="el proceso de ferias inclusivas"/>
    <s v="con el fin de que se evite que las ip utilicen este proceso para evadir."/>
    <s v="Contratación pública"/>
    <s v="Transversal"/>
    <x v="1"/>
    <s v="SERCOP"/>
    <s v="INSTITUCIONES PÚBLICAS REQUIRIENTES"/>
    <x v="2"/>
  </r>
  <r>
    <x v="5"/>
    <s v="Comercio"/>
    <s v="Mercado"/>
    <s v="Mercado"/>
    <s v="El puerto comercial se encuentra inactivo "/>
    <s v="Reactivar "/>
    <x v="87"/>
    <s v="el puerto comercial de esmeraldas"/>
    <s v="con el fin de reactivar la economía local"/>
    <s v="Infraestructura"/>
    <s v="Transversal"/>
    <x v="0"/>
    <s v="Autoridad Portuaria de Esmeraldas (APE)"/>
    <s v="MINISTERIO DE ECONOMÍA Y FINANZAS_x000d_GAD ESMERALDAS"/>
    <x v="2"/>
  </r>
  <r>
    <x v="5"/>
    <s v="Comercio"/>
    <s v="Insumos"/>
    <s v="Insumos"/>
    <s v="El aporte al iess no les permite contar con capital para producir"/>
    <s v="Analizar"/>
    <x v="88"/>
    <s v="el aporte al iess diferenciado"/>
    <s v="que permita dinamizar el circulante de capital."/>
    <s v="Ley"/>
    <s v="Transversal"/>
    <x v="15"/>
    <s v="IESS"/>
    <s v="MINISTERIO DE TRABAJO_x000d_MINISTERIO DE ECONOMÍA Y FINANZAS_x000d_SRI"/>
    <x v="2"/>
  </r>
  <r>
    <x v="5"/>
    <s v="Comercio"/>
    <s v="Proceso"/>
    <s v="Procesos"/>
    <s v="No existe catalogo para el sector de la construcción"/>
    <s v="Implementar "/>
    <x v="32"/>
    <s v="catálogos inclusivos"/>
    <s v="para el sector de construcción"/>
    <s v="Reglamento"/>
    <s v="Transversal"/>
    <x v="6"/>
    <s v="SERCOP"/>
    <s v="INSTITUCIONES PÚBLICAS REQUIRIENTES"/>
    <x v="2"/>
  </r>
  <r>
    <x v="5"/>
    <s v="Industria"/>
    <s v="Producto"/>
    <s v="Productos "/>
    <s v="Importación de materia prima  y maquinaria"/>
    <s v="Gestionar"/>
    <x v="12"/>
    <s v="financiamiento"/>
    <s v="para la importación de materia prima y maquinaria como artesanos, para productos textiles"/>
    <s v="Asistencia técnica"/>
    <s v="Transversal"/>
    <x v="1"/>
    <s v="LA COOPERATIVA DE PRODUCCION ARTESANAL CALZADO Y TEXTIL- ESMERALDAS PRODUCE"/>
    <s v="MIPRO"/>
    <x v="2"/>
  </r>
  <r>
    <x v="5"/>
    <s v="Industria"/>
    <s v="Producto"/>
    <s v="Productos "/>
    <s v="Espacios físicos para la industria "/>
    <s v="Generar "/>
    <x v="47"/>
    <s v="una propuesta "/>
    <s v="de ocupacion de galpones en el puerto, solicitando que se de un comodato, para la industria textil"/>
    <s v="Infraestructura"/>
    <s v="Eps"/>
    <x v="1"/>
    <s v="Autoridad Portuaria de Esmeraldas (APE)"/>
    <s v="GAD, MIPRO"/>
    <x v="0"/>
  </r>
  <r>
    <x v="5"/>
    <s v="Industria"/>
    <s v="Producto"/>
    <s v="Productos "/>
    <s v="Financiamiento económico"/>
    <s v="Gestionar"/>
    <x v="12"/>
    <s v="con entidades financieras público-privada"/>
    <s v="acercamientos para el financiamiento de proyectos para la industria textil"/>
    <s v="Financiamiento"/>
    <s v="Eps"/>
    <x v="9"/>
    <s v="BANECUADOR"/>
    <s v="CFN, Cooperativas, MIPRO"/>
    <x v="0"/>
  </r>
  <r>
    <x v="5"/>
    <s v="Industria"/>
    <s v="Producto"/>
    <s v="Productos "/>
    <s v="Comercialización"/>
    <s v="Invitar"/>
    <x v="89"/>
    <s v=" a las embajadas y cancillerías"/>
    <s v="para que las empresas mejoren la comercialización de productos de cacao (parroquia lagarto, canton rioverde y cantón esmeraldas). esta actividad apoyada por pro ecuador y comercio exterior."/>
    <s v="Personal adecuado"/>
    <s v="Transversal"/>
    <x v="12"/>
    <s v="COMEX"/>
    <s v="Pro Ecuador, MIPRO"/>
    <x v="2"/>
  </r>
  <r>
    <x v="5"/>
    <s v="Industria"/>
    <s v="Producto"/>
    <s v="Productos "/>
    <s v="Exceso de producción"/>
    <s v="Comercializar"/>
    <x v="90"/>
    <s v="mediante rueda de negocios internacionales"/>
    <s v="los productos de cacao (parroquia lagarto, canton rioverde y cantón esmeraldas)."/>
    <s v="Acuerdo"/>
    <s v="Transversal"/>
    <x v="1"/>
    <s v="COMEX"/>
    <s v="MAG, PRO ECUADOR, MIPRO"/>
    <x v="2"/>
  </r>
  <r>
    <x v="5"/>
    <s v="Industria"/>
    <s v="Producto"/>
    <s v="Productos "/>
    <s v="Capacitación específicas "/>
    <s v="Crear"/>
    <x v="2"/>
    <s v="una escuela de agroindustrias"/>
    <s v="para el procesamiento de cacao y procesos alternativos con tecnologías y acompañamiento de la academia"/>
    <s v="Acuerdo"/>
    <s v="Transversal"/>
    <x v="5"/>
    <s v="UNIVERSIDAD LUIS VARGAS TORRES"/>
    <s v="Senascyt, MIPRO, SECAP, Academia"/>
    <x v="2"/>
  </r>
  <r>
    <x v="5"/>
    <s v="Industria"/>
    <s v="Producto"/>
    <s v="Productos "/>
    <s v="Buenas prácticas agrícolas"/>
    <s v="Gestionar "/>
    <x v="33"/>
    <s v="capacitaciones"/>
    <s v="en buenas prácticas agrícolas en productos de cacao (parroquia lagarto, canton rioverde y cantón esmeraldas), con acercamiento de certificadoras acreditadas, para su implementacion por parte de los productores"/>
    <s v="Asistencia técnica"/>
    <s v="Transversal"/>
    <x v="1"/>
    <s v="Agrocalidad"/>
    <s v="Asociaciones, MIPRO"/>
    <x v="2"/>
  </r>
  <r>
    <x v="5"/>
    <s v="Industria"/>
    <s v="Producto"/>
    <s v="Productos "/>
    <s v="Centro de acopio "/>
    <s v="Generar "/>
    <x v="47"/>
    <s v="una propuesta "/>
    <s v="con disponibilidad de terrenos que permita contar con una industria local para el procesamiento de cacao (parroquia lagarto, canton rioverde y cantón esmeraldas)."/>
    <s v="Gestión de proyectos"/>
    <s v="Transversal"/>
    <x v="1"/>
    <s v="GAD PROVINCIAL"/>
    <s v="MAG, MIPRO"/>
    <x v="2"/>
  </r>
  <r>
    <x v="5"/>
    <s v="Industria"/>
    <s v="Proceso"/>
    <s v="Procesos"/>
    <s v="Financiamiento económico"/>
    <s v="Implementar"/>
    <x v="9"/>
    <s v="un parque industrial "/>
    <s v="dirigido e incentivando a la agroindustria e industria maderera mediante alianza público privada"/>
    <s v="Recursos asignados"/>
    <s v="Transversal"/>
    <x v="5"/>
    <s v="GAD PROVINCIAL"/>
    <s v="Ban Ecuador, CFN, Corporaciones, MIPRO"/>
    <x v="2"/>
  </r>
  <r>
    <x v="5"/>
    <s v="Industria"/>
    <s v="Proceso"/>
    <s v="Procesos"/>
    <s v="Falta de  industrias"/>
    <s v="Identificar"/>
    <x v="10"/>
    <s v="industrias faltantes "/>
    <s v="con un trabajo articulado con la mancomunidad del norte, considerando la atracción de inversión nacional y extranjera"/>
    <s v="Incentivos tributarios"/>
    <s v="Transversal"/>
    <x v="12"/>
    <s v="GAD PROVINCIAL"/>
    <s v="MIPRO"/>
    <x v="2"/>
  </r>
  <r>
    <x v="5"/>
    <s v="Industria"/>
    <s v="Proceso"/>
    <s v="Procesos"/>
    <s v="Alianza publica  y privada"/>
    <s v="Incluir"/>
    <x v="84"/>
    <s v="proyectos productivos locales y convenios"/>
    <s v="dentro del plan de desarrollo y ordenamiento territorial provincial"/>
    <s v="Financiamiento"/>
    <s v="Transversal"/>
    <x v="1"/>
    <s v="GAD PROVINCIAL"/>
    <s v="MIPRO"/>
    <x v="2"/>
  </r>
  <r>
    <x v="5"/>
    <s v="Industria"/>
    <s v="PRODUCTOS "/>
    <s v="Productos "/>
    <s v="Capacitacion y asociatividad"/>
    <s v="Presentar "/>
    <x v="91"/>
    <s v="una propuesta al mipro"/>
    <s v="para que articulado con otras instituciones,  capacite en la generación de productos textiles con innovación (parroquia rocafuerte)"/>
    <s v="Asistencia técnica"/>
    <s v="Artesanos"/>
    <x v="1"/>
    <s v="MIPRO"/>
    <s v="ACADEMIA, EPS, SEPS"/>
    <x v="0"/>
  </r>
  <r>
    <x v="5"/>
    <s v="Industria"/>
    <s v="PRODUCTOS "/>
    <s v="Productos "/>
    <s v="Terreno e infraestructura para el proyecto"/>
    <s v="Presentar"/>
    <x v="92"/>
    <s v="una propuesta al gad provincial o municipal"/>
    <s v="para que se de en comodato un bien público sin uso para el sector textil, siendo un espacio alternativo el centro infantil del buen vivir (parroquia rocafuerte)"/>
    <s v="Infraestructura"/>
    <s v="Transversal"/>
    <x v="1"/>
    <s v="GAD MUNICIPAL"/>
    <s v=" PRE ASOCIACION TEXTIL ROCA DEL PACIFICO, MIPRO, MIESS"/>
    <x v="2"/>
  </r>
  <r>
    <x v="5"/>
    <s v="Industria"/>
    <s v="PRODUCTOS "/>
    <s v="Productos "/>
    <s v="Alimentos procesados"/>
    <s v="Generar"/>
    <x v="15"/>
    <s v=" alternativas productivas en la parroquia"/>
    <s v="para diferentes productos de alimentos procesados innovadores,  con materias primas de la parroquia (rocafuerte)"/>
    <s v="Asistencia técnica"/>
    <s v="Transversal"/>
    <x v="1"/>
    <s v="MIPRO"/>
    <s v="ASOCIACION, ACADEMIA, GAD PARROQUIAL, GAD PROVINCIAL, GAD MUNICIPAL"/>
    <x v="2"/>
  </r>
  <r>
    <x v="5"/>
    <s v="Turismo"/>
    <s v="Proveedores"/>
    <s v="Proveedores"/>
    <s v="Altos costos en cuanto a productos de alimentación "/>
    <s v="Establecer "/>
    <x v="3"/>
    <s v="medios de control "/>
    <s v="en cuanto a precios de alimentos"/>
    <s v="Intervención zonal"/>
    <s v="Microempresa"/>
    <x v="8"/>
    <s v="Superintendencia del Control del Poder de Mercados"/>
    <s v="Cámara de comercio, MINTUR"/>
    <x v="0"/>
  </r>
  <r>
    <x v="5"/>
    <s v="Turismo"/>
    <s v="Proceso"/>
    <s v="Procesos"/>
    <s v="Monopolización del mercado turístico "/>
    <s v="Simplificar"/>
    <x v="74"/>
    <s v="la tramitologia"/>
    <s v="para la creación de nuevos espacios turísticos que permita evitar la monopolización del sector"/>
    <s v="Intervención zonal"/>
    <s v="Microempresa"/>
    <x v="2"/>
    <s v="MINTUR"/>
    <s v="Sector Hotelero"/>
    <x v="0"/>
  </r>
  <r>
    <x v="5"/>
    <s v="Turismo"/>
    <s v="Producto"/>
    <s v="Productos "/>
    <s v="Deficiencia en el servicio turístico"/>
    <s v="Implementar"/>
    <x v="9"/>
    <s v="campañas de concientización "/>
    <s v="a la población en general"/>
    <s v="Asistencia técnica"/>
    <s v="Transversal"/>
    <x v="11"/>
    <s v="MINTUR"/>
    <s v="Sector Hotelero, Universidades, Academia, SEPS"/>
    <x v="2"/>
  </r>
  <r>
    <x v="5"/>
    <s v="Turismo"/>
    <s v="Insumos"/>
    <s v="Insumos"/>
    <s v="Baja publicidad turística"/>
    <s v="Diseñar"/>
    <x v="39"/>
    <s v="la oferta turística"/>
    <s v="para impulsar la promoción del sector en la provincia"/>
    <s v="Recursos asignados"/>
    <s v="Transversal"/>
    <x v="3"/>
    <s v="MINTUR"/>
    <s v="Prefectura, GAD´S, Universidades, Academia."/>
    <x v="2"/>
  </r>
  <r>
    <x v="6"/>
    <s v="Agroindustria"/>
    <s v="Mercado"/>
    <s v="Mercado"/>
    <s v="Estudio deficiente de mercados de productos"/>
    <s v="Desarrollar "/>
    <x v="45"/>
    <s v="estudios de mercado"/>
    <s v="para el sector productivo de la zona"/>
    <s v="Convenio"/>
    <s v="Microempresa"/>
    <x v="4"/>
    <s v="GAD Imbabura"/>
    <s v="Ministerio de Industrias"/>
    <x v="0"/>
  </r>
  <r>
    <x v="6"/>
    <s v="Agroindustria"/>
    <s v="Mercado"/>
    <s v="Mercado"/>
    <s v="Falta de desarrollo de nuevos productos "/>
    <s v="Coordinar"/>
    <x v="64"/>
    <s v="el fortalecimiento "/>
    <s v="interinstitucional con entidades públicas y privadas para generar nuevos productos"/>
    <s v="Convenio"/>
    <s v="Microempresa"/>
    <x v="1"/>
    <s v="MIPRO"/>
    <s v="Ministerio de Industrias"/>
    <x v="0"/>
  </r>
  <r>
    <x v="6"/>
    <s v="Agroindustria"/>
    <s v="Mercado"/>
    <s v="Mercado"/>
    <s v="Cultura de consumo local inadecuada"/>
    <s v="Implementar"/>
    <x v="9"/>
    <s v="la organización"/>
    <s v="de las entidades locales para fomentar una cultura de consumo local "/>
    <s v="Asignación de recursos"/>
    <s v="Empresa grande"/>
    <x v="11"/>
    <s v="MAG"/>
    <s v="Gobierno Provincial de Imbabura"/>
    <x v="3"/>
  </r>
  <r>
    <x v="6"/>
    <s v="Agroindustria"/>
    <s v="Mercado"/>
    <s v="Mercado"/>
    <s v="Falta de comunicación entre los actores productivos"/>
    <s v="Aperturar"/>
    <x v="83"/>
    <s v="nuevos mercados"/>
    <s v="a nivel nacional e internacional"/>
    <s v="Acuerdo"/>
    <s v="Empresa pequeña"/>
    <x v="0"/>
    <s v="GAD Imbabura"/>
    <s v="Ministerio de Industrias, Ministerio de Agricultura y Ganadería , YACHAY"/>
    <x v="1"/>
  </r>
  <r>
    <x v="6"/>
    <s v="Agroindustria"/>
    <s v="Mercado"/>
    <s v="Mercado"/>
    <s v="No se toman en cuenta las nuevas cadenas productivas"/>
    <s v="Difundir"/>
    <x v="73"/>
    <s v="los nuevos productos"/>
    <s v="con la colaboración de los agentes productivos"/>
    <s v="Acuerdo"/>
    <s v="Microempresa"/>
    <x v="5"/>
    <s v="GAD Imbabura"/>
    <s v="MIPRO-MAG-YACHAY"/>
    <x v="0"/>
  </r>
  <r>
    <x v="6"/>
    <s v="Agroindustria"/>
    <s v="Insumos"/>
    <s v="Insumos"/>
    <s v="Falta de comunicación y capacitación"/>
    <s v="Dar"/>
    <x v="93"/>
    <s v="seguimiento"/>
    <s v="a los agentes productivos locales"/>
    <s v="Asociatividad"/>
    <s v="Microempresa"/>
    <x v="1"/>
    <s v="GAD Imbabura"/>
    <s v="MIPRO-MAG"/>
    <x v="0"/>
  </r>
  <r>
    <x v="6"/>
    <s v="Agroindustria"/>
    <s v="Insumos"/>
    <s v="Insumos"/>
    <s v="Deficiente información de la documentación legal para emprendedores"/>
    <s v="Aplicar"/>
    <x v="37"/>
    <s v="la normativa púbica vigente"/>
    <s v=" de transparencia de la información"/>
    <s v="Política pública"/>
    <s v="Empresa mediana"/>
    <x v="7"/>
    <s v="Universidad Técnica del Norte"/>
    <m/>
    <x v="4"/>
  </r>
  <r>
    <x v="6"/>
    <s v="Agroindustria"/>
    <s v="Proveedores"/>
    <s v="Proveedores"/>
    <s v="Deficiente  investigación e innovación"/>
    <s v="Fomentar"/>
    <x v="1"/>
    <s v="la investigación"/>
    <s v="orientada a las necesidades locales"/>
    <s v="Política pública"/>
    <s v="Empresa mediana"/>
    <x v="10"/>
    <s v="Universidad Técnica del Norte"/>
    <s v="Yachay"/>
    <x v="4"/>
  </r>
  <r>
    <x v="6"/>
    <s v="Agroindustria"/>
    <s v="Insumos"/>
    <s v="Insumos"/>
    <s v="Falta de documentación de la cadena productiva"/>
    <s v="Formular "/>
    <x v="94"/>
    <s v="estrategia"/>
    <s v="de cadena asociativa"/>
    <s v="Asociatividad"/>
    <s v="Empresa mediana"/>
    <x v="1"/>
    <s v="GAD Imbabura"/>
    <m/>
    <x v="4"/>
  </r>
  <r>
    <x v="6"/>
    <s v="Agroindustria"/>
    <s v="Insumos"/>
    <s v="Insumos"/>
    <s v="Falta de asesoramiento a los emprendedores"/>
    <s v="Capacitar"/>
    <x v="24"/>
    <s v="a los emprendedores"/>
    <s v="productivos locales"/>
    <s v="Asistencia técnica"/>
    <s v="Microempresa"/>
    <x v="10"/>
    <s v="MIPRO"/>
    <s v="Gobierno Provincial de Imbabura"/>
    <x v="0"/>
  </r>
  <r>
    <x v="6"/>
    <s v="Agroindustria"/>
    <s v="Insumos"/>
    <s v="Insumos"/>
    <s v="Deficiente colaboración entre los actores productivos"/>
    <s v="Gestionar"/>
    <x v="12"/>
    <s v="la colaboración y participación"/>
    <s v="interinstitucional "/>
    <s v="Asociatividad"/>
    <s v="Empresa mediana"/>
    <x v="5"/>
    <s v="Gobierno Provincial de Imbabura"/>
    <s v="Universidad Técnica del Norte - MIPRO"/>
    <x v="4"/>
  </r>
  <r>
    <x v="6"/>
    <s v="Agroindustria"/>
    <s v="Insumos"/>
    <s v="Insumos"/>
    <s v="Individualidad de las instituciones"/>
    <s v="Fortalecer "/>
    <x v="81"/>
    <s v="el sector productivo"/>
    <s v="local y zonal"/>
    <s v="Gestión de proyectos"/>
    <s v="Empresa grande"/>
    <x v="1"/>
    <s v="Gobierno Provincial de Imbabura"/>
    <s v="MIPRO _ Universidad Técnica del Norte"/>
    <x v="3"/>
  </r>
  <r>
    <x v="6"/>
    <s v="Agroindustria"/>
    <s v="Insumos"/>
    <s v="Insumos"/>
    <s v="Deficiente colaboración entre instituciones"/>
    <s v="Promoción"/>
    <x v="95"/>
    <s v="del trabajo"/>
    <s v="asociativo local"/>
    <s v="Asociatividad"/>
    <s v="Empresa mediana"/>
    <x v="0"/>
    <s v="PROECUADOR"/>
    <s v="Ministerio de Industrias"/>
    <x v="4"/>
  </r>
  <r>
    <x v="6"/>
    <s v="Comercio"/>
    <s v="Proveedores"/>
    <s v="Proveedores"/>
    <s v="Intereses altos en las instituciones financieras publicas y privadas"/>
    <s v=" Revisar"/>
    <x v="96"/>
    <s v="posible disminución de tasas de interés ( rango de 4 y 5%)"/>
    <s v="para las industrias locales que requieren de financiamiento"/>
    <s v="Financiamiento"/>
    <s v="Empresa pequeña"/>
    <x v="9"/>
    <s v="BANECUADOR"/>
    <s v="stiwar thidrobo-CACMU"/>
    <x v="1"/>
  </r>
  <r>
    <x v="6"/>
    <s v="Comercio"/>
    <s v="Proceso"/>
    <s v="Procesos"/>
    <s v="Tramites para la constitución de empresas demasiado extensos"/>
    <s v="Verificar "/>
    <x v="97"/>
    <s v="los procesos de tramitología "/>
    <s v="que son necesarios para  a la creación de empresas o emprendimientos"/>
    <s v="Personal adecuado"/>
    <s v="Empresa pequeña"/>
    <x v="2"/>
    <s v="Ministerio de Telecomunicaciones y de la Sociedad de la Información"/>
    <m/>
    <x v="1"/>
  </r>
  <r>
    <x v="6"/>
    <s v="Comercio"/>
    <s v="Proceso"/>
    <s v="Procesos"/>
    <s v="Inexistencia de cupos de importación para las empresas importadoras"/>
    <s v="Asignar"/>
    <x v="57"/>
    <s v="cupos de importacion"/>
    <s v="a industrias locales"/>
    <s v="Ley"/>
    <s v="Eps"/>
    <x v="4"/>
    <s v="Gobierno Nacional"/>
    <s v="Ministerio de comercio exterior"/>
    <x v="0"/>
  </r>
  <r>
    <x v="6"/>
    <s v="Comercio"/>
    <s v="Mercado"/>
    <s v="Mercado"/>
    <s v="Los productos locales no son conocidos a nivel nacional e internacional"/>
    <s v="Generar"/>
    <x v="15"/>
    <s v="planes de promoción para la producción local"/>
    <s v="articulando a la academia al sector público, privado y academia."/>
    <s v="Convenio"/>
    <s v="Eps"/>
    <x v="1"/>
    <s v="MIPRO"/>
    <s v="Universidad Técnica del Norte"/>
    <x v="0"/>
  </r>
  <r>
    <x v="6"/>
    <s v="Comercio"/>
    <s v="Mercado"/>
    <s v="Mercado"/>
    <s v="Los productos locales no son conocidos a nivel nacional e internacional"/>
    <s v="Crear "/>
    <x v="49"/>
    <s v="un plan de promoción y publicidad"/>
    <s v="para los productos textiles elaborados en la región"/>
    <s v="Gestión de proyectos"/>
    <s v="Empresa pequeña"/>
    <x v="1"/>
    <s v="MIPRO"/>
    <s v="Universidad Técnica del Norte, Ministerio de Turismo"/>
    <x v="1"/>
  </r>
  <r>
    <x v="6"/>
    <s v="Comercio"/>
    <s v="Mercado"/>
    <s v="Mercado"/>
    <s v="En la ciudad de atuntaqui existe mucho contrabando  proveniente de colombia y perú  que afecta a los productores con una competencia desleal"/>
    <s v="Implementar"/>
    <x v="9"/>
    <s v="mecanismos para reducir el contrabando en la provincia"/>
    <s v="mediante operativos de control eficientes"/>
    <s v="Política pública"/>
    <s v="Empresa mediana"/>
    <x v="1"/>
    <s v="SRI"/>
    <m/>
    <x v="4"/>
  </r>
  <r>
    <x v="6"/>
    <s v="Comercio"/>
    <s v="Insumos"/>
    <s v="Insumos"/>
    <s v="Ecuador no produce materias primas (fibra para textiles)"/>
    <s v="Implementar"/>
    <x v="9"/>
    <s v="acompañamiento técnico a productores locales"/>
    <s v="que permita  generar procesos productivos de materias primas para proveer la demanda nacional"/>
    <s v="Asistencia técnica"/>
    <s v="Empresa mediana"/>
    <x v="1"/>
    <s v="MIPRO"/>
    <m/>
    <x v="4"/>
  </r>
  <r>
    <x v="6"/>
    <s v="Comercio"/>
    <s v="Proceso"/>
    <s v="Procesos"/>
    <s v="Los empresarios y emprendedores no cuentan con financiamiento para infraestructura de producción"/>
    <s v="Generar"/>
    <x v="15"/>
    <s v="una política pública que permita entregar los bienes improductivos del Estado"/>
    <s v="a la industria local"/>
    <s v="Política pública"/>
    <s v="Artesanos"/>
    <x v="14"/>
    <s v="Inmobiliar"/>
    <m/>
    <x v="0"/>
  </r>
  <r>
    <x v="6"/>
    <s v="Comercio"/>
    <s v="Proveedores"/>
    <s v="Proveedores"/>
    <s v="No son accesibles los programas de financiamiento para generar nuevas líneas de negocio para  emprendedores nuevos"/>
    <s v="Establecer "/>
    <x v="3"/>
    <s v="nuevos medios de financiamiento accesibles para empresarios y emprendedores"/>
    <s v="sin requisitos que son imposibles de alcanzar"/>
    <s v="Financiamiento"/>
    <s v="Artesanos"/>
    <x v="9"/>
    <s v="BANECUADOR"/>
    <m/>
    <x v="0"/>
  </r>
  <r>
    <x v="6"/>
    <s v="Comercio"/>
    <s v="Proceso"/>
    <s v="Procesos"/>
    <s v="Inexistencia de centros de emprendimiento en universidades, que garanticen el éxito de los proyectos generados en las aulas de clase"/>
    <s v="Apoyar"/>
    <x v="98"/>
    <s v="a la creación de centros de emprendimiento empresariales universitarios"/>
    <s v="con apoyo del gobierno a través de financiamiento"/>
    <s v="Recursos asignados"/>
    <s v="Microempresa"/>
    <x v="9"/>
    <s v="BANECUADOR"/>
    <m/>
    <x v="0"/>
  </r>
  <r>
    <x v="6"/>
    <s v="Comercio"/>
    <s v="Mercado"/>
    <s v="Mercado"/>
    <s v="Los productores locales de uvilla no pueden vender sus  productos directamente, sino a través de intermediarios"/>
    <s v="Realizar"/>
    <x v="11"/>
    <s v="acompañamiento técnico a productores"/>
    <s v="que permita acceder a mercados locales e internacionales con productos de calidad"/>
    <s v="Asistencia técnica"/>
    <s v="Eps"/>
    <x v="6"/>
    <s v="MIPRO"/>
    <m/>
    <x v="0"/>
  </r>
  <r>
    <x v="6"/>
    <s v="Industria"/>
    <s v="Insumos"/>
    <s v="Insumos"/>
    <s v="Pocas entidades como gestores ambientales"/>
    <s v="Gestionar"/>
    <x v="12"/>
    <s v="un acercamiento con empresas fundidoras de la zona"/>
    <s v="para la distribución de materiales recolectados"/>
    <s v="Acuerdo"/>
    <s v="Empresa pequeña"/>
    <x v="1"/>
    <s v="MAE"/>
    <s v="Ministerio de Industrias"/>
    <x v="1"/>
  </r>
  <r>
    <x v="6"/>
    <s v="Industria"/>
    <s v="Producto"/>
    <s v="Productos "/>
    <s v="Problemas con la tabla de valores"/>
    <s v="Regularizar "/>
    <x v="99"/>
    <s v="la tabla de valores para la empresas"/>
    <s v="para estabilizar los valores de los elementos recolectados"/>
    <s v="Convenio"/>
    <s v="Empresa pequeña"/>
    <x v="1"/>
    <s v="MIPRO"/>
    <s v="SUPERINTENDENCIA DE PODER DE MERCADO"/>
    <x v="1"/>
  </r>
  <r>
    <x v="6"/>
    <s v="Industria"/>
    <s v="Producto"/>
    <s v="Productos "/>
    <s v="Problemas con asociatividad del sector"/>
    <s v="Articular "/>
    <x v="100"/>
    <s v="con las pequeñas empresas (considerando su asociación)"/>
    <s v="líneas de distribución con las empresas más grandes."/>
    <s v="Convenio"/>
    <s v="Empresa pequeña"/>
    <x v="1"/>
    <s v="MIPRO"/>
    <m/>
    <x v="1"/>
  </r>
  <r>
    <x v="6"/>
    <s v="Industria"/>
    <s v="Proceso"/>
    <s v="Procesos"/>
    <s v="Falta de apoyo / capacitacion  sosiailizacion en el area de gestion de riesgos "/>
    <s v="Desarrollar "/>
    <x v="45"/>
    <s v="planes de capacitación a empresas "/>
    <s v="sobre temas de Gestión de Riesgos"/>
    <s v="Asistencia técnica"/>
    <s v="Empresa mediana"/>
    <x v="4"/>
    <s v="Secretaria Nacional de Gestión de Riesgos"/>
    <s v="Gobierno Provincial de Imbabura, Cuerpo de Bomberos"/>
    <x v="4"/>
  </r>
  <r>
    <x v="6"/>
    <s v="Industria"/>
    <s v="Proceso"/>
    <s v="Procesos"/>
    <s v="Uso racional del agua"/>
    <s v="Crear"/>
    <x v="2"/>
    <s v="Convenios para el uso racional del agua"/>
    <s v="PARA  QUE LOS RECURSOS SE UTILICEN DE MANERA RESPONSABLE "/>
    <s v="Asistencia técnica"/>
    <s v="Empresa mediana"/>
    <x v="11"/>
    <s v="Gobierno Provincial de Imbabura"/>
    <m/>
    <x v="4"/>
  </r>
  <r>
    <x v="6"/>
    <s v="Industria"/>
    <s v="Proceso"/>
    <s v="Procesos"/>
    <s v="Manejo de las tierras / insumos"/>
    <s v="Crear"/>
    <x v="2"/>
    <s v="convenios para el uso adecuado del suelo e insumos"/>
    <s v="PARA  QUE LOS RECURSOS SE UTILICEN DE MANERA RESPONSABLE "/>
    <s v="Asistencia técnica"/>
    <s v="Empresa mediana"/>
    <x v="11"/>
    <s v="Gobierno Provincial de Imbabura"/>
    <m/>
    <x v="4"/>
  </r>
  <r>
    <x v="6"/>
    <s v="Industria"/>
    <s v="Proceso"/>
    <s v="Procesos"/>
    <s v="Falta de conocimiento de las empresas existentes en la zona"/>
    <s v="Elaborar"/>
    <x v="101"/>
    <s v="BANCO / BOLETINES DE INFORMACION EN LA ZONA 1"/>
    <s v="que contenga UN CATALOGO ZONAL CON LAS DIFERENTES INDUSTRIAS / EMPRESAS EXISTENTES EN LA PROVINCIA"/>
    <s v="Big data"/>
    <s v="Empresa mediana"/>
    <x v="1"/>
    <s v="MIPRO"/>
    <m/>
    <x v="4"/>
  </r>
  <r>
    <x v="6"/>
    <s v="Industria"/>
    <s v="Insumos"/>
    <s v="Insumos"/>
    <s v="Situacion econocmica de los emprendedores (otavalo)"/>
    <s v="Proponer "/>
    <x v="34"/>
    <s v="Iniciativas de Inversión para emprendedores "/>
    <s v="para que puedan apoyar en el desarrollo de la economía local "/>
    <s v="Financiamiento"/>
    <s v="Artesanos"/>
    <x v="1"/>
    <s v="MIPRO"/>
    <s v="MYPIMES"/>
    <x v="0"/>
  </r>
  <r>
    <x v="6"/>
    <s v="Industria"/>
    <s v="Insumos"/>
    <s v="Insumos"/>
    <s v="Desinformacion de los empresarios (otavalo)"/>
    <s v="Articular "/>
    <x v="100"/>
    <s v="Formas de trabajo con los empresarios "/>
    <s v="para proporcionar a las empresas datos necesarios para adquirir convenios"/>
    <s v="Asistencia técnica"/>
    <s v="Empresa grande"/>
    <x v="1"/>
    <s v="MIPRO"/>
    <m/>
    <x v="3"/>
  </r>
  <r>
    <x v="6"/>
    <s v="Industria"/>
    <s v="Mercado"/>
    <s v="Mercado"/>
    <s v="Crisis economica / falta de creditos                                           (cotacachi)"/>
    <s v="Controlar y Regularizar"/>
    <x v="102"/>
    <s v="los precios de los productos"/>
    <s v="para mejorando la calidad (protegiendo a la producción local)"/>
    <s v="Ordenanzas "/>
    <s v="Empresa mediana"/>
    <x v="1"/>
    <s v="MIPRO"/>
    <s v=" SUPERINTENDENCIA DE PODER DE MERCADO"/>
    <x v="4"/>
  </r>
  <r>
    <x v="6"/>
    <s v="Industria"/>
    <s v="Mercado"/>
    <s v="Mercado"/>
    <s v="Afectación al mercado de cuero calzado (productos importados) (cotacachi)"/>
    <s v="Crear"/>
    <x v="2"/>
    <s v="una política pública "/>
    <s v="para la importación de productos de cuero"/>
    <s v="Política pública"/>
    <s v="Empresa mediana"/>
    <x v="14"/>
    <s v="MCE"/>
    <s v="MIPRO"/>
    <x v="4"/>
  </r>
  <r>
    <x v="6"/>
    <s v="Industria"/>
    <s v="Proveedores"/>
    <s v="Proveedores"/>
    <s v="Falta de inversion del gobierno local para promover turismo                                        (cotacachi)"/>
    <s v="Desarrollar "/>
    <x v="45"/>
    <s v="una política pública "/>
    <s v="para fomentar el turismo de la zona, vinculando a ACTORES QUE TENGA CONOCIMIENTO SOBRE EL TEMA.                             INVITAR A PRODUCTORES PARA MEDIR SU COMPETENCIA A NIVEL DE LOS DEMAS PRODUCTORES"/>
    <s v="Política pública"/>
    <s v="Empresa mediana"/>
    <x v="3"/>
    <s v="MIPRO"/>
    <s v=" SUPERINTENDENCIA DE PODER DE MERCADO"/>
    <x v="4"/>
  </r>
  <r>
    <x v="6"/>
    <s v="Industria"/>
    <s v="Proveedores"/>
    <s v="Proveedores"/>
    <s v="Cierra de talleres de pequeños artesanos                                        (cotacachi)_x000d__x000d_uso del capital adquirido                        (cotacachi)"/>
    <s v="Capacitar / Potenciar / Innovar"/>
    <x v="103"/>
    <s v="en la mejora de productos"/>
    <s v="para tener mejor calidad en los productos y mayor aceptación en el mercado"/>
    <s v="Asistencia técnica"/>
    <s v="Empresa mediana"/>
    <x v="1"/>
    <s v="MIPRO"/>
    <s v=" SUPERINTENDENCIA DE PODER DE MERCADO"/>
    <x v="4"/>
  </r>
  <r>
    <x v="6"/>
    <s v="Industria"/>
    <s v="Insumos"/>
    <s v="Insumos"/>
    <s v="Falta de areas para estacionamiento                                                      ( cotacachi)"/>
    <s v="Crear"/>
    <x v="2"/>
    <s v="proyecto para generar lugares de estacionamiento "/>
    <s v="en Cotacachi"/>
    <s v="Gestión de proyectos"/>
    <s v="Empresa mediana"/>
    <x v="1"/>
    <s v="Gobierno Provincial de Imbabura"/>
    <s v="Municipio de Cotacachi"/>
    <x v="4"/>
  </r>
  <r>
    <x v="6"/>
    <s v="Industria"/>
    <s v="Mercado"/>
    <s v="Mercado"/>
    <s v="Falta de presupuesto por parte del estado (union artesanal metalmecanicos)  (camara provincial de imbabura de la  eps)"/>
    <s v="Gestionar / Articular"/>
    <x v="104"/>
    <s v="GADS - PREFECTURA - GOBIERNO NACIONAL"/>
    <s v="HACERLES PARTICIPE PARA LA ENTREGA DE INSUMOS / PROVEER A LOS GADS"/>
    <s v="Ordenanzas "/>
    <s v="Eps"/>
    <x v="5"/>
    <s v="GAD PRO - GAD MUN. SERCOP"/>
    <s v="GAD PRO - GAD MUN. SERCOP "/>
    <x v="0"/>
  </r>
  <r>
    <x v="6"/>
    <s v="Industria"/>
    <s v="Mercado"/>
    <s v="Mercado"/>
    <s v="Compra a empresas de fuera de la provincia (union artesanal metalmecanicos)  (camara provincial de imbabura de la  eps)"/>
    <s v="Articular"/>
    <x v="5"/>
    <s v="Mesas de Trabajo con GADS,  Prefecturas y Gobierno Nacional"/>
    <s v="para realizar ruedas de negocios de productores locales"/>
    <s v="Convenio"/>
    <s v="Eps"/>
    <x v="1"/>
    <s v="Gobierno Provincial de Imbabura"/>
    <s v=" Ministerio de Industrias, Municipios"/>
    <x v="0"/>
  </r>
  <r>
    <x v="6"/>
    <s v="Industria"/>
    <s v="Proveedores"/>
    <s v="Proveedores"/>
    <s v="Precios de la  materia prima (importacion) con precio elevado                                                    (otavalo)"/>
    <s v="Articular"/>
    <x v="5"/>
    <s v="MYPIMES - MIPRO "/>
    <s v="para BAJAR ARANCELES a fin de PODER ADQUIRIR LA MATERIA PRIMA"/>
    <s v="Ley"/>
    <s v="Empresa mediana"/>
    <x v="1"/>
    <s v="MIPRO"/>
    <s v="MYPIMES - Ministerio de Industrias"/>
    <x v="4"/>
  </r>
  <r>
    <x v="6"/>
    <s v="Industria"/>
    <s v="Insumos"/>
    <s v="Insumos"/>
    <s v="Importacion de repuestos                               (asociacion de constructores de vehiculos )"/>
    <s v="Gestionar"/>
    <x v="12"/>
    <s v="ACUERDOS PARA IMPORTACIONES"/>
    <s v="CON ARANCELES ACCESIBLES PARA LOS PEQUEÑOS PRODUCTORES"/>
    <s v="Acuerdo"/>
    <s v="Empresa mediana"/>
    <x v="1"/>
    <s v="MIPRO"/>
    <s v="MYPIMES - Ministerio de Industrias"/>
    <x v="4"/>
  </r>
  <r>
    <x v="6"/>
    <s v="Industria"/>
    <s v="Proveedores"/>
    <s v="Proveedores"/>
    <s v="Accesibilidad de creditos"/>
    <s v="Articular "/>
    <x v="100"/>
    <s v="Iniciativas de Inversión"/>
    <s v="CALIFICANDO A LOS PRODUCTORES PARA ACCEDER A CREDITOS"/>
    <s v="Financiamiento"/>
    <s v="Empresa mediana"/>
    <x v="1"/>
    <s v="MIPRO"/>
    <s v="MYPIMES - Ministerio de Industrias"/>
    <x v="4"/>
  </r>
  <r>
    <x v="6"/>
    <s v="Industria"/>
    <s v="Mercado"/>
    <s v="Mercado"/>
    <s v="Poco fomento al mercado nacional "/>
    <s v="Producir "/>
    <x v="105"/>
    <s v="automotores con calidad certificada"/>
    <s v="para así ser competitivos en el mercado local y nacional"/>
    <s v="Tratado comercial"/>
    <s v="Empresa mediana"/>
    <x v="1"/>
    <s v="MIPRO"/>
    <s v="MYPIMES - Ministerio de Industrias"/>
    <x v="4"/>
  </r>
  <r>
    <x v="6"/>
    <s v="Industria"/>
    <s v="Producto"/>
    <s v="Productos "/>
    <s v="Como afronta el sector artesanal la indsutrializacion de artesanias  producto mas economico con la misma calidad (otavalo)"/>
    <s v="Mejorar "/>
    <x v="68"/>
    <s v="La producción y calidad de productos de artesanías"/>
    <s v="mediante la acreditación de normas técnicas  y certificaciones de calidad"/>
    <s v="Asistencia técnica"/>
    <s v="Artesanos"/>
    <x v="1"/>
    <s v="MIPRO"/>
    <s v="MYPIMES - Ministerio de Industrias"/>
    <x v="0"/>
  </r>
  <r>
    <x v="6"/>
    <s v="Industria"/>
    <s v="Producto"/>
    <s v="Productos "/>
    <s v="Consientizar al consumidor que el producto final tiene valor agregado"/>
    <s v="Crear"/>
    <x v="2"/>
    <s v="productos que cumplan con certificaciones de calidad "/>
    <s v=" con el fin de ganar competitividad en el mercado local "/>
    <s v="Asistencia técnica"/>
    <s v="Artesanos"/>
    <x v="1"/>
    <s v="MIPRO"/>
    <s v="MYPIMES - Ministerio de Industrias"/>
    <x v="0"/>
  </r>
  <r>
    <x v="6"/>
    <s v="Turismo"/>
    <s v="Insumos"/>
    <s v="Insumos"/>
    <s v="Difícil acceso a servicios básicos "/>
    <s v="Implementar "/>
    <x v="32"/>
    <s v="un proyecto  de mejoramiento"/>
    <s v="que permita un mayor  acceso a servicios básicos"/>
    <s v="Intervención zonal"/>
    <s v="Empresa pequeña"/>
    <x v="13"/>
    <s v="Gobierno Provincial de Imbabura"/>
    <s v="EMELNORTE, CNT"/>
    <x v="1"/>
  </r>
  <r>
    <x v="6"/>
    <s v="Turismo"/>
    <s v="Proceso"/>
    <s v="Procesos"/>
    <s v="Falta de encadenamiento con todas la instituciones para publicidad del turismo."/>
    <s v="Trabajar "/>
    <x v="106"/>
    <s v="en conjunto "/>
    <s v="con todas las instituciones públicas, para mejorar el encadenamiento con todas la instituciones para publicidad del turismo."/>
    <s v="Intervención zonal"/>
    <s v="Microempresa"/>
    <x v="5"/>
    <s v="Gobierno Provincial de Imbabura"/>
    <s v="Ministerio de Turismo, Gobierno Provincial Imbabura"/>
    <x v="0"/>
  </r>
  <r>
    <x v="6"/>
    <s v="Turismo"/>
    <s v="Proceso"/>
    <s v="Procesos"/>
    <s v="Falta de cultura en las personas "/>
    <s v="Cambiar"/>
    <x v="107"/>
    <s v="el modelo "/>
    <s v="de educación  en temas  ambientales"/>
    <s v="Gestión de proyectos"/>
    <s v="Empresa pequeña"/>
    <x v="16"/>
    <s v="Ministerio de Educación"/>
    <s v="Ministerio del Ambiente Universidad, Técnica del Norte"/>
    <x v="1"/>
  </r>
  <r>
    <x v="6"/>
    <s v="Turismo"/>
    <s v="Insumos"/>
    <s v="Insumos"/>
    <s v="Vías en malas condiciones "/>
    <s v="Adecuar "/>
    <x v="108"/>
    <s v="las vías existentes "/>
    <s v="para mejorar el acceso."/>
    <s v="Infraestructura"/>
    <s v="Microempresa"/>
    <x v="4"/>
    <s v="Gobierno Provincial de Imbabura"/>
    <s v="Ministerio de Transporte y Obras Públicas"/>
    <x v="0"/>
  </r>
  <r>
    <x v="6"/>
    <s v="Turismo"/>
    <s v="Insumos"/>
    <s v="Insumos"/>
    <s v="Altos costos  de producción"/>
    <s v="Capacitar"/>
    <x v="24"/>
    <s v="a productores y comerciantes"/>
    <s v="sobre estructuración de costos y producción eficiente"/>
    <s v="Intervención zonal"/>
    <s v="Microempresa"/>
    <x v="10"/>
    <s v="MIPRO"/>
    <s v="Universidad Técnica del Norte"/>
    <x v="0"/>
  </r>
  <r>
    <x v="6"/>
    <s v="Turismo"/>
    <s v="Mercado"/>
    <s v="Mercado"/>
    <s v="Falta de promoción turística"/>
    <s v="Implementar "/>
    <x v="32"/>
    <s v="una alianza pública y privada"/>
    <s v="de publicidad turistica y gastonomia "/>
    <s v="Gestión de proyectos"/>
    <s v="Microempresa"/>
    <x v="3"/>
    <s v="Ministerio de Turismo"/>
    <s v="Universidad Técnica del Norte"/>
    <x v="0"/>
  </r>
  <r>
    <x v="6"/>
    <s v="Turismo"/>
    <s v="Mercado"/>
    <s v="Mercado"/>
    <s v="Falta de promoción turística"/>
    <s v="Hacer"/>
    <x v="109"/>
    <s v="un plan"/>
    <s v="de promocion y publicidad para el sector turistico"/>
    <s v="Convenio"/>
    <s v="Empresa pequeña"/>
    <x v="3"/>
    <s v="Ministerio de Turismo"/>
    <s v="Universidad Técnica del Norte"/>
    <x v="1"/>
  </r>
  <r>
    <x v="6"/>
    <s v="Turismo"/>
    <s v="Proceso"/>
    <s v="Procesos"/>
    <s v="Falta de normativa"/>
    <s v="Socializar "/>
    <x v="13"/>
    <s v="normativa vigente de punto verde "/>
    <s v="como una herramienta para fomentar la competitividad"/>
    <s v="Intervención zonal"/>
    <s v="Empresa pequeña"/>
    <x v="7"/>
    <s v="MAE"/>
    <s v="Gobierno Provincial de Imbabura"/>
    <x v="1"/>
  </r>
  <r>
    <x v="6"/>
    <s v="Turismo"/>
    <s v="Proceso"/>
    <s v="Procesos"/>
    <s v="Eventos catastróficos "/>
    <s v="Crear"/>
    <x v="2"/>
    <s v="una política  integral "/>
    <s v=" en el sistema de gestión de riesgos "/>
    <s v="Gestión de proyectos"/>
    <s v="Empresa pequeña"/>
    <x v="14"/>
    <s v="Secretaria Nacional de Gestión de Riesgos"/>
    <s v="Gobierno Provincial de Imbabura"/>
    <x v="1"/>
  </r>
  <r>
    <x v="6"/>
    <s v="Turismo"/>
    <s v="Insumos"/>
    <s v="Insumos"/>
    <s v="Mala publicidad turística- señaletica"/>
    <s v="Promocionar "/>
    <x v="110"/>
    <s v="el turismo"/>
    <s v="de acuerdo a su área geográfica "/>
    <s v="Intervención zonal"/>
    <s v="Microempresa"/>
    <x v="5"/>
    <s v="Ministerio de Turismo"/>
    <s v="Ministerio del Ambiente, Gobierno Provincial de Imbabura"/>
    <x v="0"/>
  </r>
  <r>
    <x v="7"/>
    <s v="Turismo"/>
    <s v="Proceso"/>
    <s v="Procesos"/>
    <s v="Mala calidad en el servico turistico"/>
    <s v="Planificar"/>
    <x v="111"/>
    <s v="PROGRAMA DE CAPACITACION, MONITOREO Y CERTIFICACIÓN"/>
    <s v="DIRIGIDO A ASOCIACIONES Y OPERADORES TURÍSTICOS"/>
    <s v="Asistencia técnica"/>
    <s v="Transversal"/>
    <x v="12"/>
    <s v="MINTUR / DIRECCION TURISMO PREFECTURA"/>
    <s v="COMITÉ PUBLICO-PRIVADO (MINTUR - DIRECCIONN DE TURISMO GPM - GADS LOCALES - FACULTADES TURISMO DE LAS UNIVERSIDADES - CÁMARAS TURISMO - ONG'S)"/>
    <x v="2"/>
  </r>
  <r>
    <x v="7"/>
    <s v="Turismo"/>
    <s v="Proveedores"/>
    <s v="Proveedores"/>
    <s v="Escasa inversión privada para el sector turistico"/>
    <s v="Diseñar"/>
    <x v="39"/>
    <s v="UN PROGRAMA DE INVERSIONES DEL SECTOR PRIVADO"/>
    <s v="PARA MEJORAR CONDICIONES TURISTICAS EN TERRITORIOS"/>
    <s v="Inversión "/>
    <s v="Empresa grande"/>
    <x v="12"/>
    <s v="Direccion de Inversiones del MINTUR"/>
    <s v="Cancillería / Proecuador / Comité de Gestión / Facultades Turismo / ONG's / Cámaras)"/>
    <x v="3"/>
  </r>
  <r>
    <x v="7"/>
    <s v="Turismo"/>
    <s v="Proveedores"/>
    <s v="Proveedores"/>
    <s v="No existen facilidades turisticas"/>
    <s v="Priorizar"/>
    <x v="112"/>
    <s v="PUNTOS TURISTICOS "/>
    <s v="Y POSTERIORMENTE REALIZAR UNA EVALUACION"/>
    <s v="Inversión "/>
    <s v="Transversal"/>
    <x v="5"/>
    <s v="MINTUR / DIRECCION TURISMO PREFECTURA"/>
    <s v="COMITÉ PUBLICO-PRIVADO (MINTUR - DIRECCIONN DE TURISMO GPM - GADS LOCALES - FACULTADES TURISMO DE LAS UNIVERSIDADES - CÁMARAS TURISMO - ONG'S)"/>
    <x v="2"/>
  </r>
  <r>
    <x v="7"/>
    <s v="Turismo"/>
    <s v="Insumos"/>
    <s v="Insumos"/>
    <s v="Servicios básicos escasos en los sectores turisticos (baños, duchas, señal celular)"/>
    <s v="Implementar"/>
    <x v="9"/>
    <s v="SERVICIOS BASICOS "/>
    <s v="PARA EL CONFORT DEL TURISTA"/>
    <s v="Infraestructura"/>
    <s v="Transversal"/>
    <x v="13"/>
    <s v="GAD's locales"/>
    <s v="COMITÉ PUBLICO-PRIVADO (MINTUR - DIRECCIONN DE TURISMO GPM - GADS LOCALES - FACULTADES TURISMO DE LAS UNIVERSIDADES - CÁMARAS TURISMO - ONG'S)"/>
    <x v="2"/>
  </r>
  <r>
    <x v="7"/>
    <s v="Turismo"/>
    <s v="Mercado"/>
    <s v="Mercado"/>
    <s v="Inseguridad del turista (falta de seguridad integral)"/>
    <s v="Diseñar"/>
    <x v="39"/>
    <s v="UN PLAN DE SEGURIDAD LOCAL TURISTICA"/>
    <s v="PARA PROVEER LA SENSACIÓN DE SEGURIDAD AL TURISTA"/>
    <s v="Gestión de proyectos"/>
    <s v="Transversal"/>
    <x v="12"/>
    <s v="Policia Nacional"/>
    <s v="COMITÉ PUBLICO-PRIVADO (MINTUR - DIRECCIONN DE TURISMO GPM - GADS LOCALES - FACULTADES TURISMO DE LAS UNIVERSIDADES - CÁMARAS TURISMO - ONG'S)"/>
    <x v="2"/>
  </r>
  <r>
    <x v="7"/>
    <s v="Turismo"/>
    <s v="Insumos"/>
    <s v="Insumos"/>
    <s v="Escasa señaletica de puntos turisticos estratégicos"/>
    <s v="Diseñar"/>
    <x v="39"/>
    <s v="UN PLAN DE SEÑALETICA INTEGRAL"/>
    <s v="TANTO EN ESPAÑOL COMO EN INGLES"/>
    <s v="Gestión de proyectos"/>
    <s v="Transversal"/>
    <x v="11"/>
    <s v="Universidades (con sus carreras de Diseño Gráfico y Turismo)"/>
    <s v="COMITÉ PUBLICO-PRIVADO (MINTUR - DIRECCIONN DE TURISMO GPM - GADS LOCALES - FACULTADES TURISMO DE LAS UNIVERSIDADES - CÁMARAS TURISMO - ONG'S)"/>
    <x v="2"/>
  </r>
  <r>
    <x v="7"/>
    <s v="Turismo"/>
    <s v="Producto"/>
    <s v="Productos "/>
    <s v="Diversificacion de la oferta turistica"/>
    <s v="Diseñar"/>
    <x v="39"/>
    <s v="COMITÉS INTERINTITUCIONALES PUBLICOS y PRIVADOS"/>
    <s v="Y TRABAJAR ARTICULADAMENTE CON LA ACADEMIA"/>
    <s v="Gestión de proyectos"/>
    <s v="Transversal"/>
    <x v="4"/>
    <s v="CAMARA DE TURISMO"/>
    <s v="COMITÉ PUBLICO-PRIVADO (MINTUR - DIRECCIONN DE TURISMO GPM - GADS LOCALES - FACULTADES TURISMO DE LAS UNIVERSIDADES - CÁMARAS TURISMO - ONG'S)"/>
    <x v="2"/>
  </r>
  <r>
    <x v="7"/>
    <s v="Turismo"/>
    <s v="Proceso"/>
    <s v="Procesos"/>
    <s v="Los dueños de los establecimientos que promueven el turismo carecen de un buen merchandising"/>
    <s v="Tomar"/>
    <x v="113"/>
    <s v="ACCIONES HACIA ADENTRO DE LA INDUSTRIA TURISTICA"/>
    <s v="PARA EL DESARROLLO DE PLANES DE MARKETING DE SUS NEGOCIOS TURISTICOS"/>
    <s v="Asistencia técnica"/>
    <s v="Transversal"/>
    <x v="11"/>
    <s v="MINTUR"/>
    <s v="DIRECCION DE TURISMO DEL GOBIERNO PROVINCIAL / COMITÉ DE GESTIÓN"/>
    <x v="2"/>
  </r>
  <r>
    <x v="7"/>
    <s v="Turismo"/>
    <s v="Proveedores"/>
    <s v="Proveedores"/>
    <s v="Poca cultura turística de los habitantes, colonos o comuneros de sitios turisticos (ej: pile, machalilla, cascadas de el carmen, etc)"/>
    <s v="Capacitar"/>
    <x v="24"/>
    <s v="A LOS HABITANTES DE LOS SECTORES CON POTENCIAL TURÍSTICO"/>
    <s v="Y DISPENSAR UN RECONOCIMIENTO HACIA LA CIUDADANIA SOBRE SU IMPORTANCIA Y DIVERSAS ETNIAS "/>
    <s v="Asistencia técnica"/>
    <s v="Transversal"/>
    <x v="11"/>
    <s v="MINTUR"/>
    <s v="COMITÉ PUBLICO-PRIVADO (MINTUR - DIRECCIONN DE TURISMO GPM - GADS LOCALES - FACULTADES TURISMO DE LAS UNIVERSIDADES - CÁMARAS TURISMO - ONG'S)"/>
    <x v="2"/>
  </r>
  <r>
    <x v="7"/>
    <s v="Acuacultura"/>
    <s v="Insumos"/>
    <s v="Insumos"/>
    <s v="Es muy dificil llegar al consumidor final por que hay que mantener la cadena de frio de los productos procesados de pescado (asociación san mateo)"/>
    <s v="Adquirir"/>
    <x v="114"/>
    <s v="camiones refrigerados"/>
    <s v="para transporte de producto hacia los clientes finales."/>
    <s v="Financiamiento"/>
    <s v="Microempresa"/>
    <x v="9"/>
    <s v="BanEcuador / CFN"/>
    <m/>
    <x v="0"/>
  </r>
  <r>
    <x v="7"/>
    <s v="Acuacultura"/>
    <s v="Insumos"/>
    <s v="Insumos"/>
    <s v="No se cuenta con infraestructura con planta de procesamiento"/>
    <s v="Adquirir"/>
    <x v="114"/>
    <s v="infraestructura productiva"/>
    <s v="para el procesamiento del pescado"/>
    <s v="Financiamiento"/>
    <s v="Microempresa"/>
    <x v="9"/>
    <s v="BanEcuador / CFN"/>
    <m/>
    <x v="0"/>
  </r>
  <r>
    <x v="7"/>
    <s v="Acuacultura"/>
    <s v="Insumos"/>
    <s v="Insumos"/>
    <s v="Debilidad en operación pesquera al movilizar los botes y los equipos de pesca"/>
    <s v="Construir"/>
    <x v="115"/>
    <s v="espigón para la comunidad pesquera artesanal "/>
    <s v="y así no verse afectados esconómicamente con la perdida de insumos y capital de trabajo."/>
    <s v="Infraestructura"/>
    <s v="Artesanos"/>
    <x v="4"/>
    <s v="MAP"/>
    <s v="SECOB"/>
    <x v="0"/>
  </r>
  <r>
    <x v="7"/>
    <s v="Acuacultura"/>
    <s v="Insumos"/>
    <s v="Insumos"/>
    <s v="Falta de capacitación en temas administrativos y de empresa"/>
    <s v="Proporcionar"/>
    <x v="116"/>
    <s v="conocimientos tecnicos "/>
    <s v="para la correcta adminsitración de la empresa que procesa productos con valor agragado derivados de la pesca"/>
    <s v="Asistencia técnica"/>
    <s v="Artesanos"/>
    <x v="1"/>
    <s v="MAP"/>
    <s v="MIPRO; IEPS"/>
    <x v="0"/>
  </r>
  <r>
    <x v="7"/>
    <s v="Agroindustria"/>
    <s v="Producto"/>
    <s v="Productos "/>
    <s v="Costos de la producción sector arrocero, sobrepecio, políticas. "/>
    <s v="Enlazar"/>
    <x v="117"/>
    <s v="proyectos de agricultura"/>
    <s v="para elevar la productividad"/>
    <s v="Acuerdo"/>
    <s v="Empresa mediana"/>
    <x v="9"/>
    <s v="MAG"/>
    <m/>
    <x v="4"/>
  </r>
  <r>
    <x v="7"/>
    <s v="Agroindustria"/>
    <s v="Producto"/>
    <s v="Productos "/>
    <s v="Contaminación por las atuneras, falta de capacitación a los pescadores"/>
    <s v="Obtener"/>
    <x v="118"/>
    <s v="una refineria de desechos"/>
    <s v="para disminuir la contaminacion en los mares"/>
    <s v="Infraestructura"/>
    <s v="Microempresa"/>
    <x v="16"/>
    <s v="MAE"/>
    <s v="MAG, MAP"/>
    <x v="0"/>
  </r>
  <r>
    <x v="7"/>
    <s v="Agroindustria"/>
    <s v="Producto"/>
    <s v="Productos "/>
    <s v="Pesimo estado de algunos suelos en la provincia"/>
    <s v="Nutrir"/>
    <x v="119"/>
    <s v="las tierras"/>
    <s v="para obtener productos de calidad"/>
    <s v="Asistencia técnica"/>
    <s v="Empresa grande"/>
    <x v="16"/>
    <s v="MAG"/>
    <m/>
    <x v="3"/>
  </r>
  <r>
    <x v="7"/>
    <s v="Agroindustria"/>
    <s v="Producto"/>
    <s v="Productos "/>
    <s v="Caída de precios, exportacion del producto de tagua"/>
    <s v="Disminuir"/>
    <x v="42"/>
    <s v="aranceles"/>
    <s v="para la exportación de la tagua"/>
    <s v="Política pública"/>
    <s v="Microempresa"/>
    <x v="15"/>
    <s v="SENAE"/>
    <m/>
    <x v="0"/>
  </r>
  <r>
    <x v="7"/>
    <s v="Agroindustria"/>
    <s v="Insumos"/>
    <s v="Insumos"/>
    <s v="Reacios a asociarse, desconfianza. falta de comunicación. (sector coquero)"/>
    <s v="Motivar "/>
    <x v="120"/>
    <s v="a los agricultores"/>
    <s v="por parte del MAG, para ganarse su confianza"/>
    <s v="Asociatividad"/>
    <s v="Microempresa"/>
    <x v="1"/>
    <s v="MAG"/>
    <m/>
    <x v="0"/>
  </r>
  <r>
    <x v="7"/>
    <s v="Agroindustria"/>
    <s v="Insumos"/>
    <s v="Insumos"/>
    <s v="Comercialización del coco (precios bajos)"/>
    <s v="Crear"/>
    <x v="2"/>
    <s v="centros de acopio"/>
    <s v="para las comunidades productores a través de la comunicación entre el productor y comercializador"/>
    <s v="Infraestructura"/>
    <s v="Microempresa"/>
    <x v="1"/>
    <s v="MAG"/>
    <m/>
    <x v="0"/>
  </r>
  <r>
    <x v="7"/>
    <s v="Agroindustria"/>
    <s v="Proveedores"/>
    <s v="Proveedores"/>
    <s v="Seguridad para los pescadores artesanales (seguro del pescador)"/>
    <s v="Otorgar"/>
    <x v="63"/>
    <s v="pólizas de seguros"/>
    <s v="a los pescadores "/>
    <s v="Ley"/>
    <s v="Microempresa"/>
    <x v="8"/>
    <s v="IESS"/>
    <s v="MAP"/>
    <x v="0"/>
  </r>
  <r>
    <x v="7"/>
    <s v="Agroindustria"/>
    <s v="Proveedores"/>
    <s v="Proveedores"/>
    <s v="Excesivas reuniones por parte de diferentes instituciones"/>
    <s v="Ejecutar"/>
    <x v="77"/>
    <s v="mesas de trabajo conjuntas con instituciones involucradas"/>
    <s v="para llegar a propuestas concretas y obtener resultados"/>
    <s v="Intervención zonal"/>
    <s v="Empresa mediana"/>
    <x v="13"/>
    <s v="MAG"/>
    <s v="El resto de instituciones afines a cada mesa propuesta"/>
    <x v="4"/>
  </r>
  <r>
    <x v="7"/>
    <s v="Agroindustria"/>
    <s v="Proceso"/>
    <s v="Procesos"/>
    <s v="Escasa capacitación para el sector agroindustrial"/>
    <s v="Capacitar"/>
    <x v="24"/>
    <s v="a los técnicos en sus ramas y contratar a verdaderos profesionales"/>
    <s v="para trabajo de campo"/>
    <s v="Asistencia técnica"/>
    <s v="Empresa mediana"/>
    <x v="1"/>
    <s v="MAG"/>
    <m/>
    <x v="4"/>
  </r>
  <r>
    <x v="7"/>
    <s v="Transporte"/>
    <s v="Insumos"/>
    <s v="Insumos"/>
    <s v="Oligopolios y monopolios de las cooperativas de transportes urbanos en portoviejo"/>
    <s v="Ordenar "/>
    <x v="121"/>
    <s v="la distribucion de frencuencias de buses urbanos"/>
    <s v="con la aplicacicón de lo que dospone la ley"/>
    <s v="Ordenanzas "/>
    <s v="Empresa pequeña"/>
    <x v="14"/>
    <s v="Superintendencia del Control del Poder de Mercados"/>
    <m/>
    <x v="1"/>
  </r>
  <r>
    <x v="7"/>
    <s v="Transporte"/>
    <s v="Mercado"/>
    <s v="Mercado"/>
    <s v="Oligopolios y monopolios de las cooperativas de transportes urbanos en portoviejo"/>
    <s v="Ordenar "/>
    <x v="121"/>
    <s v="la distribucion de frencuencias de buses urbanos"/>
    <s v="con la aplicacicón de lo que dospone la ley"/>
    <s v="Ley"/>
    <s v="Empresa pequeña"/>
    <x v="14"/>
    <s v="GAD Municipal Portoviejo"/>
    <m/>
    <x v="1"/>
  </r>
  <r>
    <x v="7"/>
    <s v="Comercio"/>
    <s v="Proceso"/>
    <s v="Procesos"/>
    <s v="Desorden y desacuerdos entre integrantes de asociaciones &quot;post-asociatividad &quot;y mala conducta de los asociados"/>
    <s v="Acompañar"/>
    <x v="122"/>
    <s v="a los grupos asociados en sus actividades como socios"/>
    <s v="por un tiempo determinado, por parte de instituciones que las crearon"/>
    <s v="Acuerdo"/>
    <s v="Eps"/>
    <x v="13"/>
    <s v="Superintendencia de Economía Popular y Solidaria"/>
    <m/>
    <x v="0"/>
  </r>
  <r>
    <x v="7"/>
    <s v="Comercio"/>
    <s v="Proceso"/>
    <s v="Procesos"/>
    <s v="Desorden y desacuerdos entre integrantes de asociaciones &quot;post-asociatividad &quot;y mala conducta de los asociados"/>
    <s v="Acompañar"/>
    <x v="122"/>
    <s v="a los grupos asociados en sus actividades como socios"/>
    <s v="por un tiempo determinado, por parte de instituciones que las crearon"/>
    <s v="Acuerdo"/>
    <s v="Microempresa"/>
    <x v="13"/>
    <s v="Minsterios que dan vida jurídica a asociaciones: MAP, MAG, MIPRO, MIES"/>
    <m/>
    <x v="0"/>
  </r>
  <r>
    <x v="7"/>
    <s v="Comercio"/>
    <s v="Proveedores"/>
    <s v="Proveedores"/>
    <s v="En la selección de bienes y servicios por catalogo electrónico, se les de preferencia a los proveedores locales. mencionan en la reunión que para el caso específico de empresas de seguridad, solo ganan las empresas de la sierra."/>
    <s v="Diferenciar"/>
    <x v="123"/>
    <s v="a los proveedores dentro del catálogo electrónico de CP, con un margen preferencial."/>
    <s v="a los microempresarios locales"/>
    <s v="Contratación pública"/>
    <s v="Microempresa"/>
    <x v="6"/>
    <s v="SERCOP"/>
    <m/>
    <x v="0"/>
  </r>
  <r>
    <x v="7"/>
    <s v="Comercio"/>
    <s v="Insumos"/>
    <s v="Insumos"/>
    <s v="Energía electrica deficiente / se va a cada rato la luz y hay que tener generadores de energia para la industria atunera manta / jaramijó / montecristi"/>
    <s v="Mejorar"/>
    <x v="41"/>
    <s v="la calidad de la energía electrica para el sector atunero industrial"/>
    <s v="con nueva plataforma de electrificación  (subestación, cableado, etc)"/>
    <s v="Infraestructura"/>
    <s v="Empresa grande"/>
    <x v="1"/>
    <s v="MEER"/>
    <s v="CNEL y empresas electricas del país"/>
    <x v="3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280">
  <r>
    <s v="Carchi"/>
    <x v="0"/>
    <s v="Mercado"/>
    <x v="0"/>
    <s v="Sobreproducción de productos tradicionales agrícolas y lácteos"/>
    <s v="Incentivar"/>
    <s v="Incentivar"/>
    <s v="la producción y diversificación de productos orgánicos "/>
    <s v="con fines de exportación"/>
    <s v="Gestión de proyectos"/>
    <s v="Microempresa"/>
    <s v="Fortalecimiento del sector exportador"/>
    <s v="MAG"/>
    <s v="INIAP, UPEC, Empresas Privadas"/>
  </r>
  <r>
    <s v="Carchi"/>
    <x v="0"/>
    <s v="Proceso"/>
    <x v="1"/>
    <s v="Falta de seguimiento a pequeños emprendedores"/>
    <s v="Fomentar"/>
    <s v="Fomentar"/>
    <s v="asistencias técnicas dirigidas"/>
    <s v="para fortalecer la producción y mercado"/>
    <s v="Asistencia técnica"/>
    <s v="Artesanos"/>
    <s v="Fomento de la producción nacional"/>
    <s v="MIPRO"/>
    <s v="SUPERINTEDENCIA DEL CONTROL DE MERCADOS"/>
  </r>
  <r>
    <s v="Carchi"/>
    <x v="0"/>
    <s v="Mercado"/>
    <x v="0"/>
    <s v="Bajos precios de productos agrícolas y ganaderos"/>
    <s v="Crear"/>
    <s v="Crear"/>
    <s v=" plantas procesadoras"/>
    <s v="de papa, aguacate, cárnicos y lácteos. "/>
    <s v="Gestión de proyectos"/>
    <s v="Microempresa"/>
    <s v="Fomento de la producción nacional"/>
    <s v="MIPRO"/>
    <s v="MAG, UPEC"/>
  </r>
  <r>
    <s v="Carchi"/>
    <x v="0"/>
    <s v="Proceso"/>
    <x v="1"/>
    <s v="Dificultad en la reactivación de la empresa nutri papa"/>
    <s v="Establecer "/>
    <s v="Establecer "/>
    <s v="una hoja de ruta de seguimiento"/>
    <s v="para la reactivación de la empresa"/>
    <s v="Asistencia técnica"/>
    <s v="Empresa pequeña"/>
    <s v="Simplificación de trámites"/>
    <s v="SUPERINTENDENCIA DE COMPANIAS"/>
    <s v="MIPRO"/>
  </r>
  <r>
    <s v="Carchi"/>
    <x v="0"/>
    <s v="Insumos"/>
    <x v="2"/>
    <s v="Escasa producción de productos orgánicos"/>
    <s v="Crear"/>
    <s v="Crear"/>
    <s v="campañas de producción"/>
    <s v="agrícola con fines de exportación"/>
    <s v="Personal adecuado"/>
    <s v="Microempresa"/>
    <s v="Fortalecimiento del sector exportador"/>
    <s v="MAG"/>
    <s v="INIAP, UPEC, MIPRO"/>
  </r>
  <r>
    <s v="Carchi"/>
    <x v="0"/>
    <s v="Mercado"/>
    <x v="0"/>
    <s v="Escasa promoción de productos locales"/>
    <s v="Establecer"/>
    <s v="Establecer"/>
    <s v="una campaña de promoción"/>
    <s v="dirigida a pequeños productores"/>
    <s v="Acuerdo"/>
    <s v="Microempresa"/>
    <s v="Mejora de competitividad empresarial en el sector turismo"/>
    <s v="GADS PARROQUIALES"/>
    <s v="UPEC, MIPRO, MICROEMPRESAS"/>
  </r>
  <r>
    <s v="Carchi"/>
    <x v="1"/>
    <s v="Proceso"/>
    <x v="1"/>
    <s v="Falta de asesoramiento en la elaboración de proyectos macro turísticos."/>
    <s v="Articular"/>
    <s v="Articular"/>
    <s v="la ejecución de proyectos"/>
    <s v="con universidades que tengan la carrera de turismo o afines"/>
    <s v="Gestión de proyectos"/>
    <s v="Empresa pequeña"/>
    <s v="Inversión en iniciativas productivas nacionales"/>
    <s v="Academia "/>
    <s v="Ministerio de Turismo"/>
  </r>
  <r>
    <s v="Carchi"/>
    <x v="1"/>
    <s v="Productivo"/>
    <x v="3"/>
    <s v="Baja promoción turística"/>
    <s v="Crear"/>
    <s v="Crear"/>
    <s v="una app que identifique sectores turísticos y gastronomia tradicional"/>
    <s v="en la provincia del carchi"/>
    <s v="Tecnología"/>
    <s v="Microempresa"/>
    <s v="Mejora de competitividad empresarial en el sector turismo"/>
    <s v="Academia "/>
    <s v="Ministerio de Turismo"/>
  </r>
  <r>
    <s v="Carchi"/>
    <x v="2"/>
    <s v="Proceso"/>
    <x v="1"/>
    <s v="Suspensión de vuelos comerciales hacia la provincia de carchi"/>
    <s v="Reactivar"/>
    <s v="Reactivar"/>
    <s v="aeropuerto"/>
    <s v="con el fin de dinamizar los procesos de comercio interno y externo"/>
    <s v="Convenio"/>
    <s v="Transversal"/>
    <s v="Impulso a las alianzas público privadas"/>
    <s v="Aviacion Civil/ Gobernación "/>
    <s v="Gobierno provincial"/>
  </r>
  <r>
    <s v="Carchi"/>
    <x v="2"/>
    <s v="Proceso"/>
    <x v="1"/>
    <s v="Existe demanda instisfecha en cuánto a establecer un lugar de descarga de productos "/>
    <s v="Establecer"/>
    <s v="Establecer"/>
    <s v="zona de aforo en la provincia"/>
    <s v="con el fin de facilitar el transporte de mercancias para el comercio"/>
    <s v="Financiamiento"/>
    <s v="Transversal"/>
    <s v="Generación de empleo"/>
    <s v="Gobernación/ MTOP/ Camara de Comercio"/>
    <s v="Gobierno provincial"/>
  </r>
  <r>
    <s v="Carchi"/>
    <x v="3"/>
    <s v="Insumos"/>
    <x v="2"/>
    <s v="Sobre endeudamiento de los productores"/>
    <s v="Reactivar"/>
    <s v="Reactivar"/>
    <s v="la ley de zonas deprimidas"/>
    <s v="en la provinica del carchi"/>
    <s v="Ley"/>
    <s v="Empresa grande"/>
    <s v="Impulso a las alianzas público privadas"/>
    <s v="SRI"/>
    <m/>
  </r>
  <r>
    <s v="Carchi"/>
    <x v="3"/>
    <s v="Proceso"/>
    <x v="1"/>
    <s v="Excesiva oferta de mano de obra extranjera"/>
    <s v="Regular"/>
    <s v="Regular"/>
    <s v="la contratación de mano de obra extranjera calificada"/>
    <s v="para regular la excesiva oferta de mano de obra de extranjeros"/>
    <s v="Reglamento"/>
    <s v="Eps"/>
    <s v="Fomento de la producción nacional"/>
    <s v="Ministerio del Trabajo, Intendencia de Policia, Ministerios de Relaciones Labores, Migración."/>
    <s v="Gonierno Central, Asamblea Nacional"/>
  </r>
  <r>
    <s v="Carchi"/>
    <x v="3"/>
    <s v="Mercado"/>
    <x v="0"/>
    <s v="No se adquieren los productos de la provincia del carchi, en los programas de gobierno como: leche, fréjol, quinua, café, y demás productos procesados."/>
    <s v="Comprar"/>
    <s v="Comprar"/>
    <s v="productos agricolas a los productores locales"/>
    <s v="para los programas del gobierno “aliméntate ecuador”"/>
    <s v="Tratado comercial"/>
    <s v="Eps"/>
    <s v="Fomento de la producción nacional"/>
    <s v="Ministerio de Educaicón , Ministerio de Inclusión Económica y Social."/>
    <s v="MAG, AGROCALIDAD ARCASA, MIRPO"/>
  </r>
  <r>
    <s v="Carchi"/>
    <x v="3"/>
    <s v="Producto"/>
    <x v="3"/>
    <s v="Carencia en centros de acopio"/>
    <s v="Implementar"/>
    <s v="Implementar"/>
    <s v="un centro de acopio en la provincia del carchi"/>
    <s v="que evite la intermediación en el comercio"/>
    <s v="Infraestructura"/>
    <s v="Eps"/>
    <s v="Fomento de la producción nacional"/>
    <s v="MAG"/>
    <m/>
  </r>
  <r>
    <s v="Carchi"/>
    <x v="3"/>
    <s v="Producto"/>
    <x v="3"/>
    <s v="Inexistencia de estudios de mercado locales, provinciales, nacionales e internacionales de la producción existente y demanda internacional."/>
    <s v="Identificar"/>
    <s v="Identificar"/>
    <s v="la demanda nacional e internacional "/>
    <s v="de productos con valor agregado, mediante un estudio a nivel local, regional, nacional e internacional."/>
    <s v="Gestión de proyectos"/>
    <s v="Eps"/>
    <s v="Fortalecimiento del sector exportador"/>
    <s v="ProEcuador, Comercio Exterior, Prefectura de la Provincia del Carchi, Universidad Politécnica Estatal del Carchi."/>
    <s v="MAG, ACADEMIA, PROECUADOR"/>
  </r>
  <r>
    <s v="Carchi"/>
    <x v="3"/>
    <s v="Mercado"/>
    <x v="0"/>
    <s v="Baja promoción de productos locales"/>
    <s v="Establecer"/>
    <s v="Establecer"/>
    <s v="una campaña de promoción"/>
    <s v="dirigida a pequeños productores"/>
    <s v="Acuerdo"/>
    <s v="Eps"/>
    <s v="Mejora de competitividad empresarial en el sector turismo"/>
    <s v="MIPRO"/>
    <s v="pro Ecuador Comerdio Exterior "/>
  </r>
  <r>
    <s v="Carchi"/>
    <x v="4"/>
    <s v="Proceso"/>
    <x v="1"/>
    <s v="Falta de conocimiento en el manejo de la plataforma de compras publicas"/>
    <s v="Realizar"/>
    <s v="Realizar"/>
    <s v="capacitación en el manejo de la plataforma de compras publicas"/>
    <s v="a microempresas y artesanos"/>
    <s v="Asistencia técnica"/>
    <s v="Transversal"/>
    <s v="Cumplimiento de la transparencia fiscal"/>
    <s v="SERCOP"/>
    <s v="MIPRO"/>
  </r>
  <r>
    <s v="Carchi"/>
    <x v="4"/>
    <s v="Proceso"/>
    <x v="1"/>
    <s v="Dificultad en tramites para importación de maquinaria, altos costos en los aranceles de importación"/>
    <s v="Gestionar"/>
    <s v="Gestionar"/>
    <s v="socializaciones sobre importación y exportaciones  de productos "/>
    <s v="articulando acciones con los ministerios de comercio exterior, aduanas y proecuador. "/>
    <s v="Asistencia técnica"/>
    <s v="Transversal"/>
    <s v="Fomento de la producción nacional"/>
    <s v="COMERCIO EXTERIOR, ADUANA"/>
    <s v="MIPRO, PROECUADOR"/>
  </r>
  <r>
    <s v="El Oro"/>
    <x v="5"/>
    <s v="Proveedores"/>
    <x v="4"/>
    <s v="Los laboratorios de producciòn de larvas no entregan una larva adecuada para la actividad camaronera, pues la misma tiene un alto indice de mortalidad debido a la baja calidad de la larva y los laboratorios no cumplen los procedimientos establecidos en la normativa, lo que genera perdidas, escasez de larvas de calidad y un alto costo durante el proceso productivo."/>
    <s v="Socializar "/>
    <s v="Socializar "/>
    <s v="la normativa nro.mag 2017 12 anp "/>
    <s v="para garantizar una buena producciòn de la larva para el sector camaronero"/>
    <s v="Acuerdo"/>
    <s v="Empresa pequeña"/>
    <s v="Fomento de la producción nacional"/>
    <s v="MAP"/>
    <s v="CAMARA DE PRODUCTORES DE EL ORO, CAMARA NACIONAL DE ACUACULTURA"/>
  </r>
  <r>
    <s v="El Oro"/>
    <x v="5"/>
    <s v="Proveedores"/>
    <x v="4"/>
    <s v="Los laboratorios de producciòn de larvas no entregan una larva adecuada para la actividad camaronera, pues la misma tiene un alto indice de mortalidad debido a la baja calidad de la larva y los laboratorios no cumplen los procedimientos establecidos en la normativa, lo que genera perdidas, escasez de larvas de calidad y un alto costo durante el proceso productivo."/>
    <s v="Regular y Controlar"/>
    <s v="Regular y Controlar"/>
    <s v="a los proveedores de larvas"/>
    <s v="para el cumplimiento de la normativa referente a la entrega de larvas de buena calidad"/>
    <s v="Intervención zonal"/>
    <s v="Empresa mediana"/>
    <s v="Fortalecimiento del sector exportador"/>
    <s v="MAP"/>
    <s v="Instituto Nacional de Pesca"/>
  </r>
  <r>
    <s v="El Oro"/>
    <x v="5"/>
    <s v="Proceso"/>
    <x v="1"/>
    <s v="Los laboratorios de producciòn de larvas no entregan una larva adecuada para la actividad camaronera, pues la misma tiene un alto indice de mortalidad debido a la baja calidad de la larva y los laboratorios no cumplen los procedimientos establecidos en la normativa, lo que genera perdidas, escasez de larvas de calidad y un alto costo durante el proceso productivo."/>
    <s v="Generar"/>
    <s v="Generar"/>
    <s v="investigación sobre factores que inciden en la mala producción de larvas, genética y manejo del camaron,"/>
    <s v="para que la investigaciòn generada sirva para solucionar la problemática de la calidad de la larva y el manejo de los cultivos"/>
    <s v="Tecnología"/>
    <s v="Empresa pequeña"/>
    <s v="Fomento de la producción nacional"/>
    <s v="Instituto Nacional de Pesca"/>
    <s v="UTMACH - Universidad Técnica de Machala"/>
  </r>
  <r>
    <s v="El Oro"/>
    <x v="5"/>
    <s v="Proceso"/>
    <x v="1"/>
    <s v="Los laboratorios de producciòn de larvas no entregan una larva adecuada para la actividad camaronera, pues la misma tiene un alto indice de mortalidad debido a la baja calidad de la larva y los laboratorios no cumplen los procedimientos establecidos en la normativa, lo que genera perdidas, escasez de larvas de calidad y un alto costo durante el proceso productivo."/>
    <s v="Socializar "/>
    <s v="Socializar "/>
    <s v="los resultados de investigaciones"/>
    <s v="para apoyo al sector productivo camaronero"/>
    <s v="Tecnología"/>
    <s v="Empresa pequeña"/>
    <s v="Fomento de la producción nacional"/>
    <s v="Instituto Nacional de Pesca"/>
    <s v="UTMACH - Universidad Técnica de Machala"/>
  </r>
  <r>
    <s v="El Oro"/>
    <x v="5"/>
    <s v="Insumos"/>
    <x v="2"/>
    <s v="La acuacultura tiene mucha dependencia del uso de combustible, y por ser el oro zona de frontera, los volumenes de combustible son limitados o inadecuados a las necesidades de la tecnologìa actual del acuacultor."/>
    <s v="Socializar y Mejorar "/>
    <s v="Socializar y Mejorar "/>
    <s v="los criterios técnicos de otorgación de cupos "/>
    <s v="para los acuacultores en consenso con el sector camaronero"/>
    <s v="Insumos"/>
    <s v="Empresa mediana"/>
    <s v="Cumplimiento de la transparencia fiscal"/>
    <s v="ARCH"/>
    <s v="MINISTERIO DE ACUACULTURA "/>
  </r>
  <r>
    <s v="El Oro"/>
    <x v="5"/>
    <s v="Proceso"/>
    <x v="1"/>
    <s v="La acuacultura tiene mucha dependencia del uso de combustible, y por ser el oro zona de frontera, los volumenes de combustible son limitados o inadecuados a las necesidades de la tecnologìa actual del acuacultor."/>
    <s v="Invertir "/>
    <s v="Invertir "/>
    <s v="en reconversión en el uso de energia para el acceso a redes eléctricas "/>
    <s v="para el sector acuacultor y evitar el uso de combustibles"/>
    <s v="Gestión de proyectos"/>
    <s v="Empresa pequeña"/>
    <s v="Fortalecimiento del sector exportador"/>
    <s v="MEER"/>
    <s v="ACUACULTURA"/>
  </r>
  <r>
    <s v="El Oro"/>
    <x v="5"/>
    <s v="Proveedores"/>
    <x v="4"/>
    <s v="Falta de seguridad para el sector acuacultor por altos índices de robo de camarón "/>
    <s v="Articular"/>
    <s v="Articular"/>
    <s v="entre instituciones del estado, fuerza naval y policia"/>
    <s v="esfuerzos de apoyo al control, custodia y patrullaje de la ruta segura, para disminuir los indices delincuenciales por robo en el sector camaronero"/>
    <s v="Convenio"/>
    <s v="Eps"/>
    <s v="Seguridad, regulación y control en la producción"/>
    <s v="Ministerio del Interior"/>
    <s v="Secretaría Técnica del Consejo de Seguridad Pública y del Estado"/>
  </r>
  <r>
    <s v="El Oro"/>
    <x v="5"/>
    <s v="Proceso"/>
    <x v="1"/>
    <s v="Falta de seguridad para el sector acuacultor por  altos indices de robo de camaron "/>
    <s v="Dotar"/>
    <s v="Dotar"/>
    <s v="de permisos para portar armas al sector acuacultor "/>
    <s v="para protecciòn y defensa"/>
    <s v="Acuerdo"/>
    <s v="Eps"/>
    <s v="Seguridad, regulación y control en la producción"/>
    <s v="Secretaría Técnica del Consejo de Seguridad Pública y del Estado"/>
    <s v="MINISTERIO DEL INTERIOR"/>
  </r>
  <r>
    <s v="El Oro"/>
    <x v="5"/>
    <s v="Producto"/>
    <x v="3"/>
    <s v="Falta de seguridad para el sector acuacultor por  altos indices de robo de camaron "/>
    <s v="Controlar "/>
    <s v="Controlar "/>
    <s v="los centros de acopio de marisco "/>
    <s v="para evitar la venta de producto robado o de dudosa procedencia"/>
    <s v="Intervención zonal"/>
    <s v="Eps"/>
    <s v="Seguridad, regulación y control en la producción"/>
    <s v="Secretaría Técnica del Consejo de Seguridad Pública y del Estado"/>
    <s v="MINISTERIO DEL INTERIOR"/>
  </r>
  <r>
    <s v="El Oro"/>
    <x v="5"/>
    <s v="Proceso"/>
    <x v="1"/>
    <s v="La provincia es altamente productiva y potencial en pesca artesanal, sin embargo no cuenta con procesos adecuados de procesamiento."/>
    <s v="Implementar"/>
    <s v="Implementar"/>
    <s v="infraestructura, maquinaria y equipamiento, "/>
    <s v="para mejorar los productos y su conservaciòn, y lograr ampliar y mejorar los mercados"/>
    <s v="Gestión de proyectos"/>
    <s v="Eps"/>
    <s v="Fomento de la producción nacional"/>
    <s v="MIPRO"/>
    <s v="UOPPAO"/>
  </r>
  <r>
    <s v="El Oro"/>
    <x v="0"/>
    <s v="Proveedores"/>
    <x v="4"/>
    <s v="Demasiada tramitología en los servicios del gobierno nacional y local para la obtención de permisos "/>
    <s v="Desarrollar"/>
    <s v="Desarrollar"/>
    <s v="una ventanilla unica empresarial "/>
    <s v="que permita generar agilidad y disminución de tramitología en la obtención de permisos de las instituciones públicas"/>
    <s v="Tecnología"/>
    <s v="Empresa pequeña"/>
    <s v="Simplificación de trámites"/>
    <s v="Instituciones públicas"/>
    <s v="Artesanos, emprendedores"/>
  </r>
  <r>
    <s v="El Oro"/>
    <x v="0"/>
    <s v="Proceso"/>
    <x v="1"/>
    <s v="Producción ineficiente con problemas de cubrir demanda solicitada, además productos de baja calidad."/>
    <s v="Generar"/>
    <s v="Generar"/>
    <s v="proyectos de vinculación"/>
    <s v="para que se realice transferencia de tecnologia con la academia, y así mejorar la productividad y calidad de productos "/>
    <s v="Tecnología"/>
    <s v="Artesanos"/>
    <s v="Fomento de la producción nacional"/>
    <s v="UTMACH,MAG, MIPRO,GADPEO"/>
    <s v="Artesanos, emprendedores"/>
  </r>
  <r>
    <s v="El Oro"/>
    <x v="0"/>
    <s v="Mercado"/>
    <x v="0"/>
    <s v="Control de precios referenciales, control de mercado final, contrabando "/>
    <s v="Controlar"/>
    <s v="Controlar"/>
    <s v="intermediarios, comercializadoras"/>
    <s v="para controlar precios referenciales, y regular el costos de insumos como materias primas "/>
    <s v="Precios"/>
    <s v="Artesanos"/>
    <s v="Seguridad, regulación y control en la producción"/>
    <s v="Superintendecia de poder y control de mercado, instituciones según competencias. "/>
    <s v="Artesanos, emprendedores"/>
  </r>
  <r>
    <s v="El Oro"/>
    <x v="0"/>
    <s v="Insumos"/>
    <x v="2"/>
    <s v="Financiamiento inaccesible para la obtenciòn de maquinarias "/>
    <s v="Crear, Establecer "/>
    <s v="Crear, Establecer "/>
    <s v="líneas de créditos accesibles"/>
    <s v="mediante convenidos interinstitucionales, para mejorar el manejo financiero de los emprendedores"/>
    <s v="Financiamiento"/>
    <s v="Artesanos"/>
    <s v="Crédito y financiamiento productivo"/>
    <s v="Ban ecuador , banca privada"/>
    <s v="Artesanos, emprendedores"/>
  </r>
  <r>
    <s v="El Oro"/>
    <x v="3"/>
    <s v="Producto"/>
    <x v="3"/>
    <s v="Accesibilidad de créditos"/>
    <s v="Acceder"/>
    <s v="Acceder"/>
    <s v="a créditos rápidos, con mejores tasas (hasta del 6%) y a largo plazo,"/>
    <s v="para  reactivar emprendimientos que se encuentran en la central de riesgos"/>
    <s v="Financiamiento"/>
    <s v="Empresa pequeña"/>
    <s v="Crédito y financiamiento productivo"/>
    <s v="CFN, BANCA PRIVADA, FUNDACIONES EN EL EXTERIOR, CREACIÓN DEL BANCO POPULAR"/>
    <m/>
  </r>
  <r>
    <s v="El Oro"/>
    <x v="3"/>
    <s v="Proceso"/>
    <x v="1"/>
    <s v="No hay levantamiento de procesos- tramitología"/>
    <s v="Realizar"/>
    <s v="Realizar"/>
    <s v="una guia del emprendedor "/>
    <s v="para orientar la simplificacion de tramites"/>
    <s v="Gestión de proyectos"/>
    <s v="Empresa pequeña"/>
    <s v="Simplificación de trámites"/>
    <s v="MIPRO"/>
    <s v="INSTITUCIONES PÚBLICAS Y PRIVADAS"/>
  </r>
  <r>
    <s v="El Oro"/>
    <x v="3"/>
    <s v="Mercado"/>
    <x v="0"/>
    <s v="No hay inteligencia de mercados"/>
    <s v="Capacitar"/>
    <s v="Capacitar"/>
    <s v="en generación de valor  agregado"/>
    <s v="según la informacion proporcionada por inteligencia de mercados"/>
    <s v="Asistencia técnica"/>
    <s v="Artesanos"/>
    <s v="Impulso al cambio de la matriz productiva"/>
    <s v="OFICINAS COMERCIALES PROECUADOR"/>
    <s v="MIPRO, ACADEMIA, CAMARA DE COMERCIO, GOBIERNO LOCAL"/>
  </r>
  <r>
    <s v="El Oro"/>
    <x v="3"/>
    <s v="Insumos"/>
    <x v="2"/>
    <s v="No hay inteligencia de mercados"/>
    <s v="Capacitar "/>
    <s v="Capacitar "/>
    <s v="en temas de marketing"/>
    <s v="según la informacion proporcionada por inteligencia de mercados"/>
    <s v="Acuerdo"/>
    <s v="Artesanos"/>
    <s v="Impulso al cambio de la matriz productiva"/>
    <s v="OFICINAS COMERCIALES PROECUADOR"/>
    <s v="MIPRO, ACADEMIA, CAMARA DE COMERCIO, GOBIERNO LOCAL"/>
  </r>
  <r>
    <s v="El Oro"/>
    <x v="4"/>
    <s v="Insumos"/>
    <x v="2"/>
    <s v="Demasiada tramitología para acceder a créditos en instituciones funancieras públicas"/>
    <s v="Disminuir "/>
    <s v="Disminuir "/>
    <s v="documentación y tiempos de espera"/>
    <s v="previo a la aceptación o no de un crédito"/>
    <s v="Política pública"/>
    <s v="Empresa pequeña"/>
    <s v="Crédito y financiamiento productivo"/>
    <s v="CFN"/>
    <s v="Sector Industrial"/>
  </r>
  <r>
    <s v="El Oro"/>
    <x v="4"/>
    <s v="Insumos"/>
    <x v="2"/>
    <s v="Demasiada tramitología y altos costos para obtener permisos de funcionamiento"/>
    <s v="Estandarizar"/>
    <s v="Estandarizar"/>
    <s v="procesos "/>
    <s v="en instituciones públicas "/>
    <s v="Política pública"/>
    <s v="Empresa pequeña"/>
    <s v="Simplificación de trámites"/>
    <s v="MAE, ARCOM, ARCSA, GAD"/>
    <s v="Sector Industrial"/>
  </r>
  <r>
    <s v="El Oro"/>
    <x v="4"/>
    <s v="Insumos"/>
    <x v="2"/>
    <s v="Demasiada tramitología y altos costos para obtener permisos de funcionamiento"/>
    <s v="Especializar"/>
    <s v="Especializar"/>
    <s v="tasas"/>
    <s v="de acuerdo a las áreas o sectores relacionados "/>
    <s v="Política pública"/>
    <s v="Empresa pequeña"/>
    <s v="Simplificación de trámites"/>
    <s v="MAE, ARCOM, ARCSA, GAD"/>
    <s v="Sector Industrial"/>
  </r>
  <r>
    <s v="El Oro"/>
    <x v="4"/>
    <s v="Insumos"/>
    <x v="2"/>
    <s v="Demasiada tramitología y altos costos para obtener permisos de funcionamiento"/>
    <s v="Optimizar "/>
    <s v="Optimizar "/>
    <s v="procesos "/>
    <s v="para facilitar la obtención de permisos"/>
    <s v="Política pública"/>
    <s v="Empresa pequeña"/>
    <s v="Simplificación de trámites"/>
    <s v="MAE, ARCOM, ARCSA, GAD"/>
    <s v="Sector Industrial"/>
  </r>
  <r>
    <s v="El Oro"/>
    <x v="4"/>
    <s v="Insumos"/>
    <x v="2"/>
    <s v="Demasiada tramitología y altos costos para obtener permisos de funcionamiento"/>
    <s v="Ofrecer"/>
    <s v="Ofrecer"/>
    <s v="asesoramiento a los industriales  de técnicos especializados "/>
    <s v="para la obtención de certificaciones necesarias"/>
    <s v="Política pública"/>
    <s v="Empresa pequeña"/>
    <s v="Simplificación de trámites"/>
    <s v="MAE, ARCOM, ARCSA, GAD"/>
    <s v="Sector Industrial"/>
  </r>
  <r>
    <s v="El Oro"/>
    <x v="4"/>
    <s v="Insumos"/>
    <x v="2"/>
    <s v="Falta de comunicación entre el sector industrial y académico"/>
    <s v="Articular, Cooperar"/>
    <s v="Articular, Cooperar"/>
    <s v="la comunicación"/>
    <s v="entre el sector industrial y académico"/>
    <s v="Convenio"/>
    <s v="Empresa pequeña"/>
    <s v="Impulso a las alianzas público privadas"/>
    <s v="UTMACH, INDUSTRIAL"/>
    <s v="Sector Industrial"/>
  </r>
  <r>
    <s v="El Oro"/>
    <x v="4"/>
    <s v="Producto"/>
    <x v="3"/>
    <s v="No existen laboratorios acreditados en el ecuador"/>
    <s v="Implementar "/>
    <s v="Implementar "/>
    <s v="laboratorios certificados y acreditados"/>
    <s v="en cada provincia "/>
    <s v="Gestión de proyectos"/>
    <s v="Empresa pequeña"/>
    <s v="Generación de empleo"/>
    <s v="INEN, ARCSA"/>
    <s v="Sector Industrial"/>
  </r>
  <r>
    <s v="El Oro"/>
    <x v="2"/>
    <s v="Insumos"/>
    <x v="2"/>
    <s v=" congestión vehicular en el tramo la y del cambio y rio 7"/>
    <s v="Gestionar "/>
    <s v="Gestionar "/>
    <s v="que se considere prioridad"/>
    <s v="la ejecución de la ampliación de la vía a cuatro carriles"/>
    <s v="Gestión de proyectos"/>
    <s v="Empresa grande"/>
    <s v="Impulso a las alianzas público privadas"/>
    <s v="Gobernación "/>
    <s v="MTOP, GAD PRONVICIAL, CAMARAS DE PRODUCCION "/>
  </r>
  <r>
    <s v="El Oro"/>
    <x v="2"/>
    <s v="Proceso"/>
    <x v="1"/>
    <s v=" congestión vehicular en el tramo la y del cambio y rio 7"/>
    <s v="Articular"/>
    <s v="Articular"/>
    <s v="alianzas público privada"/>
    <s v="entre el gad provincial, asambleístas de la provincia, mtop y concesionaria encargada de la obra, para mejorar la congestión vehicular en el tramo la y del cambio y rio 7"/>
    <s v="Gestión de proyectos"/>
    <s v="Empresa grande"/>
    <s v="Impulso a las alianzas público privadas"/>
    <s v="Gobernación "/>
    <s v="MTOP, GAD PRONVICIAL, CAMARAS DE PRODUCCION "/>
  </r>
  <r>
    <s v="El Oro"/>
    <x v="2"/>
    <s v="Proceso"/>
    <x v="1"/>
    <s v=" congestión vehicular en el tramo la y del cambio y rio 7"/>
    <s v="Generar"/>
    <s v="Generar"/>
    <s v="proyectos y estudios de viabilidad"/>
    <s v="para mejorar la vialidad del sector en el tramo la y del cambio y rio 7"/>
    <s v="Gestión de proyectos"/>
    <s v="Empresa grande"/>
    <s v="Impulso a las alianzas público privadas"/>
    <s v="Gobernación "/>
    <s v="MTOP, GAD PRONVICIAL, CAMARAS DE PRODUCCION "/>
  </r>
  <r>
    <s v="El Oro"/>
    <x v="2"/>
    <s v="Producto"/>
    <x v="3"/>
    <s v="Deficiencia en la demanda de usuario "/>
    <s v="Proponer "/>
    <s v="Proponer "/>
    <s v="un estudio de mercado"/>
    <s v="de posibles proyectos relacionados al sector de aerolíneas de acuerdo a la demanda actual del sector"/>
    <s v="Gestión de proyectos"/>
    <s v="Empresa grande"/>
    <s v="Fortalecimiento del sector exportador"/>
    <s v="MIPRO"/>
    <s v="Gobernacion GAD de Santa Rosa"/>
  </r>
  <r>
    <s v="El Oro"/>
    <x v="2"/>
    <s v="Mercado"/>
    <x v="0"/>
    <s v="Elevados costos por los servicos portuarios "/>
    <s v="Revisar"/>
    <s v="Revisar"/>
    <s v=" los términos y condiciones de la concesión del puerto bolivar"/>
    <s v="en concenso con el sector ciudadano, productivo y público"/>
    <s v="Convenio"/>
    <s v="Empresa grande"/>
    <s v="Cumplimiento de la transparencia fiscal"/>
    <s v="MTOP"/>
    <s v="CONTRALORIA, MIPRO , GADs y Sector Productivo "/>
  </r>
  <r>
    <s v="El Oro"/>
    <x v="1"/>
    <s v="Mercado"/>
    <x v="0"/>
    <s v="Inexistencia de una cultura turística "/>
    <s v="Realizar "/>
    <s v="Realizar "/>
    <s v="campañas de difusión sobre turismo "/>
    <s v="en escuelas y colegios"/>
    <s v="Asistencia técnica"/>
    <s v="Empresa pequeña"/>
    <s v="Promoción del consumo responsable"/>
    <s v="GAD, Academa, Operadores Sectoriales"/>
    <s v="GAD, Academia, Operadores turísticos, inversionistas, cámara de turismo, MINTUR, Prefectura"/>
  </r>
  <r>
    <s v="El Oro"/>
    <x v="1"/>
    <s v="Mercado"/>
    <x v="0"/>
    <s v="Inexistencia de una cultura turística "/>
    <s v="Realizar "/>
    <s v="Realizar "/>
    <s v="capacitaciones"/>
    <s v="para la creación de proyectos y fuentes turísticos temáticos "/>
    <s v="Asistencia técnica"/>
    <s v="Empresa pequeña"/>
    <s v="Fomento de la producción nacional"/>
    <s v="GAD, Academa, Operadores Sectoriales"/>
    <s v="GAD, Academia, Operadores turísticos, inversionistas, cámara de turismo, MINTUR, Prefectura"/>
  </r>
  <r>
    <s v="El Oro"/>
    <x v="1"/>
    <s v="Insumos"/>
    <x v="2"/>
    <s v="Falta de inversión en gestión de recursos naturales"/>
    <s v="Aplicar"/>
    <s v="Aplicar"/>
    <s v="planes de manejo ambiental "/>
    <s v="para generar inversión "/>
    <s v="Ordenanzas "/>
    <s v="Empresa pequeña"/>
    <s v="Atracción de la inversión extranjera directa"/>
    <s v="Ministerio del Ambiente, GAD"/>
    <s v="MINTUR"/>
  </r>
  <r>
    <s v="El Oro"/>
    <x v="1"/>
    <s v="Insumos"/>
    <x v="2"/>
    <s v="Falta de caracterización y jerarquización de los sitios turísticos"/>
    <s v="Crear"/>
    <s v="Crear"/>
    <s v="inventarios"/>
    <s v="de recursos y atractivos turísticos"/>
    <s v="Big data"/>
    <s v="Empresa pequeña"/>
    <s v="Impulso al cambio de la matriz productiva"/>
    <s v="MINTUR, GAD, Academia"/>
    <s v="MINTUR, GAD, Academia"/>
  </r>
  <r>
    <s v="El Oro"/>
    <x v="1"/>
    <s v="Insumos"/>
    <x v="2"/>
    <s v="Falta de vinculación de las comunidades con la actividad turística"/>
    <s v="Generar"/>
    <s v="Generar"/>
    <s v="capacitaciones "/>
    <s v="en competencias laborales en turismo"/>
    <s v="Asistencia técnica"/>
    <s v="Empresa pequeña"/>
    <s v="Generación de empleo"/>
    <s v="GAD, Academa, Operadores Sectoriales"/>
    <s v="Comunidad"/>
  </r>
  <r>
    <s v="El Oro"/>
    <x v="1"/>
    <s v="Producto"/>
    <x v="3"/>
    <s v="Falta de rutas turísticas establecidas "/>
    <s v="Diseñar y Planificar "/>
    <s v="Diseñar y Planificar "/>
    <s v="rutas turísticas temáticas"/>
    <s v="para incrementar turismo en la zona"/>
    <s v="Infraestructura"/>
    <s v="Empresa pequeña"/>
    <s v="Fomento de la producción nacional"/>
    <s v="GAD, Academa, Operadores Sectoriales"/>
    <s v="GAD, Operadores turísticos, Academia, Cámara de Turismo, MINTUR"/>
  </r>
  <r>
    <s v="El Oro"/>
    <x v="1"/>
    <s v="Mercado"/>
    <x v="0"/>
    <s v="Falta de la inclusión de sistemas operativos software aplicado al turismo"/>
    <s v="Diseñar"/>
    <s v="Diseñar"/>
    <s v="una aplicación "/>
    <s v="para difusión de bienes, recursos y servicios turísticos "/>
    <s v="Big data"/>
    <s v="Empresa pequeña"/>
    <s v="Impulso al cambio de la matriz productiva"/>
    <s v="GAD, Academa, Operadores Sectoriales"/>
    <s v="Comunidad"/>
  </r>
  <r>
    <s v="El Oro"/>
    <x v="1"/>
    <s v="Producto"/>
    <x v="3"/>
    <s v="Falta de una marca turística que identifique a la provincia de el oro"/>
    <s v="Aplicar"/>
    <s v="Aplicar"/>
    <s v="herramientas de marketing turístico"/>
    <s v="mediante canales de distribución"/>
    <s v="Personal adecuado"/>
    <s v="Empresa pequeña"/>
    <s v="Impulso al cambio de la matriz productiva"/>
    <s v="Cámara de turismo, Prefectura"/>
    <s v="Comunidad"/>
  </r>
  <r>
    <s v="El Oro"/>
    <x v="1"/>
    <s v="Producto"/>
    <x v="3"/>
    <s v="Falta de una marca turística que identifique a la provincia de el oro"/>
    <s v="Diseñar"/>
    <s v="Diseñar"/>
    <s v="un logo identificativo"/>
    <s v="de la provincia de el oro"/>
    <s v="Personal adecuado"/>
    <s v="Empresa pequeña"/>
    <s v="Impulso al cambio de la matriz productiva"/>
    <s v="Cámara de turismo, Prefectura"/>
    <s v="Comunidad"/>
  </r>
  <r>
    <s v="Chimborazo"/>
    <x v="0"/>
    <s v="Proveedores"/>
    <x v="4"/>
    <s v="Deficiente calidad de servicio de agua"/>
    <s v="Implementar"/>
    <s v="Implementar"/>
    <s v="canales de riego"/>
    <s v="en zonas agrícolas"/>
    <s v="Infraestructura"/>
    <s v="Microempresa"/>
    <s v="Fomento de la producción nacional"/>
    <s v="GAD PROVINCIAL"/>
    <s v="SENAGUA"/>
  </r>
  <r>
    <s v="Chimborazo"/>
    <x v="0"/>
    <s v="Proveedores"/>
    <x v="4"/>
    <s v="Deficiente calidad de infraestructura de vialidad"/>
    <s v="Mantener "/>
    <s v="Mantener "/>
    <s v="las vias de comunicación"/>
    <s v="mediante la ejecución de planes de mantenimiento"/>
    <s v="Infraestructura"/>
    <s v="Microempresa"/>
    <s v="Mejora y control en la planificación y actividades de los gobiernos locales"/>
    <s v="MTOP"/>
    <s v="GAD PROVINCIAL"/>
  </r>
  <r>
    <s v="Chimborazo"/>
    <x v="0"/>
    <s v="Proveedores"/>
    <x v="4"/>
    <s v="Deficiente calidad de servicios de energía eléctrica "/>
    <s v="Mejorar"/>
    <s v="Mejorar"/>
    <s v="cobertura y disponibilidad del servicio electrico "/>
    <s v="en zonas rurales y zonas industriales"/>
    <s v="Infraestructura"/>
    <s v="Microempresa"/>
    <s v="Fomento de la producción nacional"/>
    <s v="MEER"/>
    <s v="MIPRO "/>
  </r>
  <r>
    <s v="Chimborazo"/>
    <x v="0"/>
    <s v="Proveedores"/>
    <x v="4"/>
    <s v="Altos costos de energía electrica para empresas"/>
    <s v="Disminuir"/>
    <s v="Disminuir"/>
    <s v="costo de energía eléctrica"/>
    <s v="a empresas que actualmente tiene tarifas mayores a pesar de tener nuevos proyectos hidroelectricos"/>
    <s v="Infraestructura"/>
    <s v="Microempresa"/>
    <s v="Fomento de la producción nacional"/>
    <s v="MEER"/>
    <s v="MIPRO "/>
  </r>
  <r>
    <s v="Chimborazo"/>
    <x v="0"/>
    <s v="Proveedores"/>
    <x v="4"/>
    <s v="Los trámites y los requisitos son excesivos para obtención de creditos "/>
    <s v="Difundir "/>
    <s v="Difundir "/>
    <s v="información de lineas de credito "/>
    <s v="actuales que están disponibles en las instituciones financieras públicas "/>
    <s v="Financiamiento"/>
    <s v="Eps"/>
    <s v="Crédito y financiamiento productivo"/>
    <s v="CFN"/>
    <s v="BANECUADOR, BANCO PACÍFICO"/>
  </r>
  <r>
    <s v="Chimborazo"/>
    <x v="0"/>
    <s v="INSUMOS "/>
    <x v="2"/>
    <s v="Debil involucramiento de la academia en la transformación de materia prima "/>
    <s v="Difundir  "/>
    <s v="Difundir  "/>
    <s v="los servicios e investigaciones "/>
    <s v="que realizan las universidades en el sector agroindustrial"/>
    <s v="Financiamiento"/>
    <s v="Empresa pequeña"/>
    <s v="Impulso a las alianzas público privadas"/>
    <s v="MIPRO"/>
    <s v="INSTITUCIONES ACADÉMICAS PÚBLICO -PRIVADA"/>
  </r>
  <r>
    <s v="Chimborazo"/>
    <x v="0"/>
    <s v="Mercado"/>
    <x v="0"/>
    <s v="Falta de control de contrabando de productos básicos "/>
    <s v="Controlar"/>
    <s v="Controlar"/>
    <s v="en mercados"/>
    <s v="origen legal de productos"/>
    <s v="Política pública"/>
    <s v="Empresa pequeña"/>
    <s v="Cumplimiento de la transparencia fiscal"/>
    <s v="SENAE"/>
    <s v="AGROCALIDAD"/>
  </r>
  <r>
    <s v="Chimborazo"/>
    <x v="0"/>
    <s v="Mercado"/>
    <x v="0"/>
    <s v="Falta de control de contrabando de productos básicos "/>
    <s v="Establecer "/>
    <s v="Establecer "/>
    <s v="campañas y politicas públicas "/>
    <s v="para consumo de productos agropecuarios generados en el pais "/>
    <s v="Recursos asignados"/>
    <s v="Empresa pequeña"/>
    <s v="Promoción del consumo responsable"/>
    <s v="MAG"/>
    <s v="SECOM"/>
  </r>
  <r>
    <s v="Chimborazo"/>
    <x v="0"/>
    <s v="PROCESO "/>
    <x v="1"/>
    <s v="Ineficiente retorno de capital a los creditos otorgados "/>
    <s v="Capacitar "/>
    <s v="Capacitar "/>
    <s v="a empresas y organizaciones de productores"/>
    <s v="en herramientas de gestión, planes de negocio y el fortalecimiento organizacional"/>
    <s v="Asistencia técnica"/>
    <s v="Eps"/>
    <s v="Crédito y financiamiento productivo"/>
    <s v="MIPRO"/>
    <s v="BANECUADOR, CFN, IEPS"/>
  </r>
  <r>
    <s v="Chimborazo"/>
    <x v="0"/>
    <s v="PROCESO "/>
    <x v="1"/>
    <s v="No se puede acceder a nuevos mercados por falta de control en trazabilidad del producto "/>
    <s v="Capacitar "/>
    <s v="Capacitar "/>
    <s v="a empresas y organizaciones de productores"/>
    <s v="en prácticas adecuadas en el proceso y comercio de productos"/>
    <s v="Asistencia técnica"/>
    <s v="Eps"/>
    <s v="Fomento de la producción nacional"/>
    <s v="MAG"/>
    <s v="AGROCALIDAD, ARCSA"/>
  </r>
  <r>
    <s v="Chimborazo"/>
    <x v="0"/>
    <s v="Proceso"/>
    <x v="1"/>
    <s v="Desconocimiento de normativa de procesos agroindustriales por parte de la academia y profesionales "/>
    <s v="Capacitar "/>
    <s v="Capacitar "/>
    <s v="a empresas, organizaciones de productores y docentes"/>
    <s v="en la implementación de la normativa vigente "/>
    <s v="Asistencia técnica"/>
    <s v="Empresa pequeña"/>
    <s v="Fomento de la producción nacional"/>
    <s v="MIPRO"/>
    <s v="AGROCALIDAD, ARCSA, INEN"/>
  </r>
  <r>
    <s v="Chimborazo"/>
    <x v="0"/>
    <s v="Mercado"/>
    <x v="0"/>
    <s v="Desvaloración de productos andinos subceptibles de consumo interno y exportacion"/>
    <s v="Desarrollar "/>
    <s v="Desarrollar "/>
    <s v="campaña de consumo"/>
    <s v="para mejorar de la valoración e imagen de productos andinos"/>
    <s v="Gestión de proyectos"/>
    <s v="Microempresa"/>
    <s v="Promoción del consumo responsable"/>
    <s v="MAG"/>
    <s v="MSP, SECOM"/>
  </r>
  <r>
    <s v="Chimborazo"/>
    <x v="0"/>
    <s v="Mercado"/>
    <x v="0"/>
    <s v="Fomento de consumo inadecuado a travez de los medios de comunicación "/>
    <s v="Desarrollar "/>
    <s v="Desarrollar "/>
    <s v="campaña de consumo"/>
    <s v="para fomento al consumo de productos nacionales "/>
    <s v="Gestión de proyectos"/>
    <s v="Empresa pequeña"/>
    <s v="Promoción del consumo responsable"/>
    <s v="MAG"/>
    <s v="MSP, SECOM"/>
  </r>
  <r>
    <s v="Chimborazo"/>
    <x v="0"/>
    <s v="Mercado"/>
    <x v="0"/>
    <s v="Falta de estandarización de precios a nivel nacional "/>
    <s v="Establecer"/>
    <s v="Establecer"/>
    <s v=" politicas de control e información de precios"/>
    <s v="en mercados mayoristas y centros de acopio"/>
    <s v="Gestión de proyectos"/>
    <s v="Eps"/>
    <s v="Seguridad, regulación y control en la producción"/>
    <s v="GADs"/>
    <s v="GOBIERNO CENTRAL "/>
  </r>
  <r>
    <s v="Chimborazo"/>
    <x v="0"/>
    <s v="Producto"/>
    <x v="3"/>
    <s v="Contaminacion generada por el no tratamiento de desechos agroindustriales"/>
    <s v="Utilizar"/>
    <s v="Utilizar"/>
    <s v="desechos agroindutriales"/>
    <s v="en productos alternativos para la generación de suplementos nutricionales, como la investigación que en la unach estan realizando en este sentido"/>
    <s v="Gestión de proyectos"/>
    <s v="Transversal"/>
    <s v="Inversión en iniciativas productivas nacionales"/>
    <s v="UNACH"/>
    <s v="MIPRO, ARCSA"/>
  </r>
  <r>
    <s v="Chimborazo"/>
    <x v="3"/>
    <s v="Insumos"/>
    <x v="2"/>
    <s v="Falta de lineas de crédito adecuadas para actores de economia popular y solidaria"/>
    <s v="Generar "/>
    <s v="Generar "/>
    <s v="lineas de crédito"/>
    <s v="que impulsen el desarrollo de los actores del comercio a tasas preferenciales, con la disminución de costos operativos"/>
    <s v="Financiamiento"/>
    <s v="Eps"/>
    <s v="Crédito y financiamiento productivo"/>
    <s v="SUPERINTENDENCIA DE BANCOS"/>
    <s v="CFN, BANECUADOR"/>
  </r>
  <r>
    <s v="Chimborazo"/>
    <x v="3"/>
    <s v="Insumos"/>
    <x v="2"/>
    <s v="Tramitologia y requisitos para la obtención de créditos es larga y complicada"/>
    <s v="Disminuir "/>
    <s v="Disminuir "/>
    <s v="trámites y requisitos "/>
    <s v="par la obtención de créditos de la banca pública y privada"/>
    <s v="Gestión de proyectos"/>
    <s v="Eps"/>
    <s v="Simplificación de trámites"/>
    <s v="SUPERINTENDENCIA DE BANCOS"/>
    <s v="CFN, BANECUADOR"/>
  </r>
  <r>
    <s v="Chimborazo"/>
    <x v="3"/>
    <s v="Mercado"/>
    <x v="0"/>
    <s v="Limitada proteccion a productos nacionales por el contrabando"/>
    <s v="Controlar"/>
    <s v="Controlar"/>
    <s v="origen de productos importados"/>
    <s v="en los mercados nacionales"/>
    <s v="Gestión de proyectos"/>
    <s v="Eps"/>
    <s v="Fomento de la producción nacional"/>
    <s v="SENAE"/>
    <s v="SRI, INTENDENCIAS"/>
  </r>
  <r>
    <s v="Chimborazo"/>
    <x v="3"/>
    <s v="Producto"/>
    <x v="3"/>
    <s v="No aceptacion del mercado de productos nacionales por baja calidad"/>
    <s v="Capacitar"/>
    <s v="Capacitar"/>
    <s v="a empresas y asociaciones de productores"/>
    <s v="en sistemas de gestión de calidad, diseño de productos y procesos productivos de manera permanente, que permitan el mejoramiento de la calidad"/>
    <s v="Asistencia técnica"/>
    <s v="Eps"/>
    <s v="Fomento de la producción nacional"/>
    <s v="MIPRO"/>
    <s v="IEPS, INEN, ACADEMIA"/>
  </r>
  <r>
    <s v="Chimborazo"/>
    <x v="3"/>
    <s v="Mercado"/>
    <x v="0"/>
    <s v="Falta de transparencia en los procesos de contratacion publica, existencia de monopolios"/>
    <s v="Revisar"/>
    <s v="Revisar"/>
    <s v="requisitos de oferente"/>
    <s v="para inscripciones en catalogo electronico "/>
    <s v="Contratación pública"/>
    <s v="Eps"/>
    <s v="Cumplimiento de la transparencia fiscal"/>
    <s v="SERCOP"/>
    <s v="SCPM, IEPS, ORGANIZACIONES DE PRODUCTORES"/>
  </r>
  <r>
    <s v="Chimborazo"/>
    <x v="3"/>
    <s v="Mercado"/>
    <x v="0"/>
    <s v="Existencia de concentración de ganadores en procesos de compra pública"/>
    <s v="Mejorar"/>
    <s v="Mejorar"/>
    <s v="proceso de adjudicación y asignacion de ordenes de producción"/>
    <s v="para erradicar la falta de transparencia en los procesos de contratacion publica"/>
    <s v="Contratación pública"/>
    <s v="Eps"/>
    <s v="Simplificación de trámites"/>
    <s v="SERCOP"/>
    <s v="SCPM"/>
  </r>
  <r>
    <s v="Chimborazo"/>
    <x v="3"/>
    <s v="Mercado"/>
    <x v="0"/>
    <s v="Demora del pago por parte de instituciones públicas"/>
    <s v="Controlar"/>
    <s v="Controlar"/>
    <s v="que las instituciones del estado"/>
    <s v="realicen pagos puntuales a proveedores y se eviten represalias en casos de denuncia"/>
    <s v="Contratación pública"/>
    <s v="Eps"/>
    <s v="Mejora y control en la planificación y actividades de los gobiernos locales"/>
    <s v="SERCOP"/>
    <m/>
  </r>
  <r>
    <s v="Chimborazo"/>
    <x v="3"/>
    <s v="Mercado"/>
    <x v="0"/>
    <s v="Ausencia de espacios que permitan la libre comercializacion y existencia de monopolios"/>
    <s v="Controlar"/>
    <s v="Controlar"/>
    <s v="que las instituciones del estado y grandes superficies"/>
    <s v="cumplan lo establecido en la loeps de compras preferentes a integrantes de la eps"/>
    <s v="Recursos asignados"/>
    <s v="Eps"/>
    <s v="Fomento de la producción nacional"/>
    <s v="SCPM"/>
    <s v="SERCOP"/>
  </r>
  <r>
    <s v="Chimborazo"/>
    <x v="3"/>
    <s v="Mercado"/>
    <x v="0"/>
    <s v="Ausencia de espacios que permitan la libre comercializacion y existencia de monopolios"/>
    <s v="Generar "/>
    <s v="Generar "/>
    <s v="espacios fisicos y virtuales"/>
    <s v="que permitan ampliar la comercializacion"/>
    <s v="Infraestructura"/>
    <s v="Eps"/>
    <s v="Fomento de la producción nacional"/>
    <s v="SCPM"/>
    <s v="MIPRO, MAG, IEPS,  ORGANIZACIONES DE PRODUCTORES, GAD MUNICIPALES"/>
  </r>
  <r>
    <s v="Chimborazo"/>
    <x v="3"/>
    <s v="Proceso"/>
    <x v="1"/>
    <s v="Costos de produccion agricola superior a los ingresos por ventas"/>
    <s v="Fomentar"/>
    <s v="Fomentar"/>
    <s v="en productores agrícolas"/>
    <s v="paquetes tecnologicos, que permitan mejorar productividad de  agricultores"/>
    <s v="Asistencia técnica"/>
    <s v="Eps"/>
    <s v="Fomento de la producción nacional"/>
    <s v="MAG"/>
    <s v="INIAP, ACADEMIA, AGROCALIDAD"/>
  </r>
  <r>
    <s v="Chimborazo"/>
    <x v="3"/>
    <s v="Mercado"/>
    <x v="0"/>
    <s v="Costos de produccion agricola superior a los ingresos por ventas"/>
    <s v="Controlar"/>
    <s v="Controlar"/>
    <s v="en mercados"/>
    <s v="precios minimos pagados a productores"/>
    <s v="Precios"/>
    <s v="Eps"/>
    <s v="Fomento de la producción nacional"/>
    <s v="INTENDENCIAS"/>
    <s v="MAG"/>
  </r>
  <r>
    <s v="Chimborazo"/>
    <x v="4"/>
    <s v="Proceso"/>
    <x v="1"/>
    <s v="Falta de repuestos, tecnología y comercialización precios más caros viviendas caras"/>
    <s v="Mejorar"/>
    <s v="Mejorar"/>
    <s v="en la construcción"/>
    <s v="la metodología con nuevas tecnologías, diseños y materiales"/>
    <s v="Asistencia técnica"/>
    <s v="Empresa pequeña"/>
    <s v="Fomento de la producción nacional"/>
    <s v="MIDUVI"/>
    <s v="MIPRO, ACADEMIA, GAD MUNICIPALES"/>
  </r>
  <r>
    <s v="Chimborazo"/>
    <x v="4"/>
    <s v="Insumos"/>
    <x v="2"/>
    <s v="No hay materia prima de calidad en el mercado_x000d_"/>
    <s v="Generar"/>
    <s v="Generar"/>
    <s v="grupos asociativos"/>
    <s v="para realizar compras o importaciones conjuntas de materia prima"/>
    <s v="Asociatividad"/>
    <s v="Eps"/>
    <s v="Cumplimiento de la transparencia fiscal"/>
    <s v="MIPRO"/>
    <s v="IEPS"/>
  </r>
  <r>
    <s v="Chimborazo"/>
    <x v="4"/>
    <s v="Proveedores"/>
    <x v="4"/>
    <s v="No hay flexibilidad de contratación"/>
    <s v="Crear"/>
    <s v="Crear"/>
    <s v="nuevos contratos laborales"/>
    <s v="que permitan flexibilidad a empresas de contratar personal"/>
    <s v="Ley"/>
    <s v="Eps"/>
    <s v="Fomento de la producción nacional"/>
    <s v="MT"/>
    <s v="IESS, MIPRO"/>
  </r>
  <r>
    <s v="Chimborazo"/>
    <x v="4"/>
    <s v="Producto"/>
    <x v="3"/>
    <s v="No hay estándar en las tallas para prendas de vestir"/>
    <s v="Implementar"/>
    <s v="Implementar"/>
    <s v="una norma técnica"/>
    <s v="para medidas y tallajes de prendas de vestir"/>
    <s v="Reglamento"/>
    <s v="Eps"/>
    <s v="Necesidad de análisis, mejora o creación de políticas públicas, normativas, resoluciones u otra base legal existente"/>
    <s v="INEN"/>
    <s v="MIPRO, ACADEMIA"/>
  </r>
  <r>
    <s v="Chimborazo"/>
    <x v="4"/>
    <s v="Proceso"/>
    <x v="1"/>
    <s v="Falta de capacitación técnica y de gestión administartiva"/>
    <s v="Capacitar"/>
    <s v="Capacitar"/>
    <s v="a productores"/>
    <s v="temas técnicos actualizados y de gestión administrativa"/>
    <s v="Asistencia técnica"/>
    <s v="Eps"/>
    <s v="Fomento de la producción nacional"/>
    <s v="MIPRO"/>
    <s v="ACADEMIA, IEPS, SECAP, GAD MUNICIPAL"/>
  </r>
  <r>
    <s v="Chimborazo"/>
    <x v="4"/>
    <s v="Mercado"/>
    <x v="0"/>
    <s v="Dificultad para que productores accedan directamente al mercado, los intermediarios encarecen el producto"/>
    <s v="Identificar "/>
    <s v="Identificar "/>
    <s v="aliados de distribución y comercialización"/>
    <s v="que permitan generar sinergias con productores para acceder al mercado de consumidores"/>
    <s v="Asociatividad"/>
    <s v="Eps"/>
    <s v="Fomento de la producción nacional"/>
    <s v="MIPRO"/>
    <s v="IEPS, SCPM, GAD PROVINCIAL, ACADEMIA"/>
  </r>
  <r>
    <s v="Chimborazo"/>
    <x v="4"/>
    <s v="Proceso"/>
    <x v="1"/>
    <s v="No hay diferencia entre pequeñas, medianas y grandes empresas"/>
    <s v="Implementar"/>
    <s v="Implementar"/>
    <s v="para mipymes y eps"/>
    <s v="incentivos de mercado, productivos y tributarios"/>
    <s v="Ley"/>
    <s v="Empresa pequeña"/>
    <s v="Fomento de la producción nacional"/>
    <s v="MIPRO"/>
    <s v="SRI, MT, SERCOP, GAD PROVINCIAL"/>
  </r>
  <r>
    <s v="Chimborazo"/>
    <x v="4"/>
    <s v="Insumos"/>
    <x v="2"/>
    <s v="No existe espacios fisico para asentamiento de empresas"/>
    <s v="Crear "/>
    <s v="Crear "/>
    <s v="parque industrial"/>
    <s v="con servicios adecuados para la implementación de empresas "/>
    <s v="Infraestructura"/>
    <s v="Empresa pequeña"/>
    <s v="Fomento de la producción nacional"/>
    <s v="GAD MUNICIPAL"/>
    <s v="MIPRO, GAD PROVINCIAL"/>
  </r>
  <r>
    <s v="Chimborazo"/>
    <x v="4"/>
    <s v="Proceso"/>
    <x v="1"/>
    <s v="Universidad no hace su rol de vinculación de colectividad"/>
    <s v="Generar "/>
    <s v="Generar "/>
    <s v="con mipymes y eps"/>
    <s v="vinculación para ofrecer por parte de universidaes asistencia técnica y _x000d_consultorías en innovación de procesos y productos"/>
    <s v="Convenio"/>
    <s v="Empresa pequeña"/>
    <s v="Fomento de la producción nacional"/>
    <s v="ACADEMIA"/>
    <s v="GREMIOS PRODUCTIVOS, MIPRO, MAG"/>
  </r>
  <r>
    <s v="Chimborazo"/>
    <x v="2"/>
    <s v="Proceso"/>
    <x v="1"/>
    <s v="Irregularidad de titularidad de los vehículos de transporte pesado"/>
    <s v="Derogar"/>
    <s v="Derogar"/>
    <s v="las resoluciones ant en base a la ley orgánica de transporte"/>
    <s v="através de una propuesta desarrollada por las cámaras de transporte, asociaciones y federaciones."/>
    <s v="Ley"/>
    <s v="Transversal"/>
    <s v="Necesidad de análisis, mejora o creación de políticas públicas, normativas, resoluciones u otra base legal existente"/>
    <s v="ANT"/>
    <s v="Cámaras de transporte, asociaciones y federaciones, "/>
  </r>
  <r>
    <s v="Chimborazo"/>
    <x v="2"/>
    <s v="Insumos"/>
    <x v="2"/>
    <s v="Limitado acceso al crédito"/>
    <s v="Flexibilizar"/>
    <s v="Flexibilizar"/>
    <s v="el acceso al crédito, buró de crédito"/>
    <s v="revisón de requisitos y normativa para el otorgamiento de créditos"/>
    <s v="Financiamiento"/>
    <s v="Transversal"/>
    <s v="Crédito y financiamiento productivo"/>
    <s v="CFN"/>
    <m/>
  </r>
  <r>
    <s v="Chimborazo"/>
    <x v="2"/>
    <s v="Proceso"/>
    <x v="1"/>
    <s v="Escaso control a las compañías en el manejo interno de precios de las acciones."/>
    <s v="Ejercer "/>
    <s v="Ejercer "/>
    <s v="el control del manejo interno de precios y acciones"/>
    <s v="a través de la elaboracion de un reglamento para el efecto por parte de las entidades competentes."/>
    <s v="Reglamento"/>
    <s v="Transversal"/>
    <s v="Necesidad de análisis, mejora o creación de políticas públicas, normativas, resoluciones u otra base legal existente"/>
    <s v="Superintendencia del Control del Poder de Mercados"/>
    <s v="SRI"/>
  </r>
  <r>
    <s v="Chimborazo"/>
    <x v="2"/>
    <s v="Insumos"/>
    <x v="2"/>
    <s v="Culminación de tiempo de vida úitl de las vías e inexistente mantenimiento."/>
    <s v="Contemplar "/>
    <s v="Contemplar "/>
    <s v="el mantenimiento y considerar la concesión  de vías"/>
    <s v="en el contrato de construcción de las mismas."/>
    <s v="Infraestructura"/>
    <s v="Transversal"/>
    <s v="Mejora y control en la planificación y actividades de los gobiernos locales"/>
    <s v="MTOP"/>
    <s v="GAD Provincial"/>
  </r>
  <r>
    <s v="Chimborazo"/>
    <x v="2"/>
    <s v="Insumos"/>
    <x v="2"/>
    <s v="Limitada movilidad en la ciudad de riobamba"/>
    <s v="Realizar "/>
    <s v="Realizar "/>
    <s v="un plan de movilidad técnico"/>
    <s v="a través de los estudios de vías referentes al transporte en general"/>
    <s v="Gestión de proyectos"/>
    <s v="Transversal"/>
    <s v="Mejora y control en la planificación y actividades de los gobiernos locales"/>
    <s v="GAD MUNICIPAL DE RIOBAMBA."/>
    <m/>
  </r>
  <r>
    <s v="Chimborazo"/>
    <x v="2"/>
    <s v="Proceso"/>
    <x v="1"/>
    <s v="Infeciente control en el tema de pesas y medidas durante todo el proceso de transporte."/>
    <s v="Controlar"/>
    <s v="Controlar"/>
    <s v="pesos y medidas desde el inicio de la cadena de transporte"/>
    <s v="a través de una actualización del reglamento."/>
    <s v="Tecnología"/>
    <s v="Transversal"/>
    <s v="Seguridad, regulación y control en la producción"/>
    <s v="MTOP"/>
    <m/>
  </r>
  <r>
    <s v="Chimborazo"/>
    <x v="1"/>
    <s v="Producto"/>
    <x v="3"/>
    <s v="Insuficiente oferta de productos turísticos para la consolidación del turismo"/>
    <s v="Actualizar"/>
    <s v="Actualizar"/>
    <s v=" inventario "/>
    <s v="de atractivos turísticos"/>
    <s v="Logística  "/>
    <s v="Empresa pequeña"/>
    <s v="Fomento de la producción nacional"/>
    <s v="GADs"/>
    <s v="MINTUR, ACADEMIA"/>
  </r>
  <r>
    <s v="Chimborazo"/>
    <x v="1"/>
    <s v="Producto"/>
    <x v="3"/>
    <s v="Insuficiente oferta de productos turísticos para la consolidación del turismo"/>
    <s v="Implementar"/>
    <s v="Implementar"/>
    <s v="en territorio"/>
    <s v="facilidades turísticas"/>
    <s v="Infraestructura"/>
    <s v="Empresa pequeña"/>
    <s v="Fomento de la producción nacional"/>
    <s v="GADs"/>
    <s v="MINTUR, ACADEMIA"/>
  </r>
  <r>
    <s v="Chimborazo"/>
    <x v="1"/>
    <s v="Proceso"/>
    <x v="1"/>
    <s v="Insuficiente oferta de productos turísticos para la consolidación del turismo"/>
    <s v="Crear"/>
    <s v="Crear"/>
    <s v="la ruta de granos andinos"/>
    <s v="con énfasis en el chocho"/>
    <s v="Gestión de proyectos"/>
    <s v="Eps"/>
    <s v="Fomento de la producción nacional"/>
    <s v="Unach"/>
    <s v="MIPRO, asocaprupo"/>
  </r>
  <r>
    <s v="Chimborazo"/>
    <x v="1"/>
    <s v="Proceso"/>
    <x v="1"/>
    <s v="Desarticulación entre instituciones públicas y privadas"/>
    <s v="Generar "/>
    <s v="Generar "/>
    <s v="alianzas estratégicas "/>
    <s v="entre sectores que conforman la cadena turística"/>
    <s v="Convenio"/>
    <s v="Empresa pequeña"/>
    <s v="Impulso a las alianzas público privadas"/>
    <s v="MINTUR"/>
    <s v="ACTORES PRIVADOS, GADs"/>
  </r>
  <r>
    <s v="Chimborazo"/>
    <x v="1"/>
    <s v="Insumos"/>
    <x v="2"/>
    <s v="Débil indentidad cultural"/>
    <s v="Generar"/>
    <s v="Generar"/>
    <s v="programas"/>
    <s v=" de fortalecimiento de identidad cultural"/>
    <s v="Gestión de proyectos"/>
    <s v="Eps"/>
    <s v="Mejora y control en la planificación y actividades de los gobiernos locales"/>
    <s v="INPC"/>
    <s v="MINTUR, ACADEMIA, GADs"/>
  </r>
  <r>
    <s v="Chimborazo"/>
    <x v="1"/>
    <s v="Mercado"/>
    <x v="0"/>
    <s v="Insuficientes canales de comercialización"/>
    <s v="Segmentar "/>
    <s v="Segmentar "/>
    <s v="mercados"/>
    <s v="para encontrar los nichos adecuados"/>
    <s v="Insumos"/>
    <s v="Empresa pequeña"/>
    <s v="Fomento de la producción nacional"/>
    <s v="MINTUR"/>
    <s v="GAD's"/>
  </r>
  <r>
    <s v="Chimborazo"/>
    <x v="1"/>
    <s v="Mercado"/>
    <x v="0"/>
    <s v="Insuficientes canales de comercialización"/>
    <s v="Identificar "/>
    <s v="Identificar "/>
    <s v="el perfil "/>
    <s v="del turista que visitan la provincia"/>
    <s v="Tecnología"/>
    <s v="Empresa pequeña"/>
    <s v="Atracción de la inversión extranjera directa"/>
    <s v="MINTUR"/>
    <s v="GAD's"/>
  </r>
  <r>
    <s v="Chimborazo"/>
    <x v="1"/>
    <s v="Insumos"/>
    <x v="2"/>
    <s v="Insuficientes canales de comercialización"/>
    <s v="Generar "/>
    <s v="Generar "/>
    <s v="estratégias de alianzas"/>
    <s v=" para promocionar la oferta turística en la provincia"/>
    <s v="Acuerdo"/>
    <s v="Empresa pequeña"/>
    <s v="Mejora de competitividad empresarial en el sector turismo"/>
    <s v="MINTUR"/>
    <s v="GAD's"/>
  </r>
  <r>
    <s v="Chimborazo"/>
    <x v="1"/>
    <s v="Insumos"/>
    <x v="2"/>
    <s v="Insuficientes canales de comercialización"/>
    <s v="Desarrollar"/>
    <s v="Desarrollar"/>
    <s v="soluciones informáticas  "/>
    <s v="que apoyen a la gestión"/>
    <s v="Tecnología"/>
    <s v="Empresa pequeña"/>
    <s v="Fomento de la producción nacional"/>
    <s v="MINTUR"/>
    <s v="GAD's"/>
  </r>
  <r>
    <s v="Chimborazo"/>
    <x v="1"/>
    <s v="Producto"/>
    <x v="3"/>
    <s v="Insuficientes canales de comercialización"/>
    <s v="Promover "/>
    <s v="Promover "/>
    <s v="eventos "/>
    <s v="locales, nacionales e internacionales"/>
    <s v="Logística  "/>
    <s v="Empresa pequeña"/>
    <s v="Atracción de la inversión extranjera directa"/>
    <s v="MINTUR"/>
    <s v="GAD's"/>
  </r>
  <r>
    <s v="Chimborazo"/>
    <x v="1"/>
    <s v="Insumos"/>
    <x v="2"/>
    <s v="Insuficientes recursos presupuestarios"/>
    <s v="Asignar"/>
    <s v="Asignar"/>
    <s v="recursos prespuestarios"/>
    <s v="para obras de infraestructura basica"/>
    <s v="Recursos asignados"/>
    <s v="Empresa pequeña"/>
    <s v="Crédito y financiamiento productivo"/>
    <s v="GADs"/>
    <s v="CFN"/>
  </r>
  <r>
    <s v="Loja"/>
    <x v="0"/>
    <s v="Mercado"/>
    <x v="0"/>
    <s v="Débil competitividad de los productos tradicionales lojanos"/>
    <s v="Crear"/>
    <s v="Crear"/>
    <s v="una marca"/>
    <s v="de calidad territorial que promueva la competitividad de los productos tradicionales lojanos"/>
    <s v="Gestión de proyectos"/>
    <s v="Transversal"/>
    <s v="Fomento de la producción nacional"/>
    <s v="MIPRO"/>
    <s v="MIPRO CZ7"/>
  </r>
  <r>
    <s v="Loja"/>
    <x v="0"/>
    <s v="Proceso"/>
    <x v="1"/>
    <s v="Difícil acceso a créditos debido a temas burocráticos de la banca pública"/>
    <s v="Reducir"/>
    <s v="Reducir"/>
    <s v="tramitología"/>
    <s v="para facilitar el acceso a créditos en la banca pública"/>
    <s v="Intervención zonal"/>
    <s v="Transversal"/>
    <s v="Crédito y financiamiento productivo"/>
    <s v="CFN"/>
    <s v="BAN ECUADOR, BANCO DEL PACÍFICO,SOMOS LOJA"/>
  </r>
  <r>
    <s v="Loja"/>
    <x v="0"/>
    <s v="Proceso"/>
    <x v="1"/>
    <s v="Debilidad en la articulación entre la academia, sector productivo y sector público"/>
    <s v="Conformar"/>
    <s v="Conformar"/>
    <s v="una mesa técnica"/>
    <s v="que fomente la articulación entre la academia, sector público y para el sector productivo"/>
    <s v="Gestión de proyectos"/>
    <s v="Transversal"/>
    <s v="Impulso a las alianzas público privadas"/>
    <s v="GAD LOCALES "/>
    <s v="MIPRO CZ7"/>
  </r>
  <r>
    <s v="Loja"/>
    <x v="0"/>
    <s v="Proceso"/>
    <x v="1"/>
    <s v="Debilidad en temas de asociatividad entre emprendedores y/o empresarios"/>
    <s v="Crear"/>
    <s v="Crear"/>
    <s v="una unidad"/>
    <s v="de desarrollo productivo y empresarial"/>
    <s v="Intervención zonal"/>
    <s v="Transversal"/>
    <s v="Impulso a las alianzas público privadas"/>
    <s v="MAG"/>
    <s v="MIPRO CZ7, SOMOS LOJA"/>
  </r>
  <r>
    <s v="Loja"/>
    <x v="0"/>
    <s v="Proceso"/>
    <x v="1"/>
    <s v="Desconocimiento de la normativa para la obtención de notificación sanitaria "/>
    <s v="Realizar"/>
    <s v="Realizar"/>
    <s v="capacitaciones"/>
    <s v="para socializar la normativa para la obtención de notificación sanitaria"/>
    <s v="Política pública"/>
    <s v="Transversal"/>
    <s v="Simplificación de trámites"/>
    <s v="MIPRO"/>
    <s v="MIPRO CZ7 ,SOMOS LOJA"/>
  </r>
  <r>
    <s v="Loja"/>
    <x v="0"/>
    <s v="Proceso"/>
    <x v="1"/>
    <s v="Altos costos para la obtención de permisos en la notificacion sanitaria"/>
    <s v="Refinanciar"/>
    <s v="Refinanciar"/>
    <s v="el costo"/>
    <s v="de la notificación sanitaria"/>
    <s v="Precios"/>
    <s v="Transversal"/>
    <s v="Crédito y financiamiento productivo"/>
    <s v="ARCSA"/>
    <s v="MIPRO CZ7 ,SOMOS LOJA"/>
  </r>
  <r>
    <s v="Loja"/>
    <x v="3"/>
    <s v="Proceso"/>
    <x v="1"/>
    <s v="Desconocimiento del procedimiento a seguir para emprender debido a que existe demasiados procesos que cambian continuamente"/>
    <s v="Digitalizar "/>
    <s v="Digitalizar "/>
    <s v="procedimientos y normativas para emprender "/>
    <s v="que sirvan de orientación para el empresario y emprendedor"/>
    <s v="Gestión de proyectos"/>
    <s v="Transversal"/>
    <s v="Simplificación de trámites"/>
    <s v="MIPRO"/>
    <s v="ARCSA, BANECUADOR, ACADEMIA, SRI"/>
  </r>
  <r>
    <s v="Loja"/>
    <x v="3"/>
    <s v="Insumos"/>
    <x v="2"/>
    <s v="Los emprendedores desconocen herramientas financieras y comerciales "/>
    <s v="Fortalecer"/>
    <s v="Fortalecer"/>
    <s v="las organizaciones de emprendedores"/>
    <s v=" a través de capacitaciones"/>
    <s v="Asistencia técnica"/>
    <s v="Transversal"/>
    <s v="Crédito y financiamiento productivo"/>
    <s v="BANCA PÚBLICA"/>
    <s v="ACADEMIA"/>
  </r>
  <r>
    <s v="Loja"/>
    <x v="3"/>
    <s v="Insumos"/>
    <x v="2"/>
    <s v="No se cuenta con recursos económicos para emprender y comercializar"/>
    <s v="Otorgar"/>
    <s v="Otorgar"/>
    <s v="créditos accesibles"/>
    <s v="para el emprendedor"/>
    <s v="Financiamiento"/>
    <s v="Transversal"/>
    <s v="Crédito y financiamiento productivo"/>
    <s v="BANCA PÚBLICA"/>
    <s v="ACADEMIA"/>
  </r>
  <r>
    <s v="Loja"/>
    <x v="3"/>
    <s v="Proceso"/>
    <x v="1"/>
    <s v="Desvinculación entre el sector productivo y tributario que genera una cultura de castigo tributario"/>
    <s v="Fortalecer"/>
    <s v="Fortalecer"/>
    <s v="la cultura "/>
    <s v="tributaria"/>
    <s v="Incentivos tributarios"/>
    <s v="Transversal"/>
    <s v="Optimización y simplificación tributaria"/>
    <s v="SRI"/>
    <s v="CAMARAS DE PRODUCCIÓN"/>
  </r>
  <r>
    <s v="Loja"/>
    <x v="3"/>
    <s v="Producto"/>
    <x v="3"/>
    <s v="Existen demasiados impuestos, y diferentes instituciones con aspectos tributarios muy cambiantes que confunden y desmotivan al empresario"/>
    <s v="Coordinar"/>
    <s v="Coordinar"/>
    <s v="entre instituciones públicas"/>
    <s v="para la reducción y optimización de trámites "/>
    <s v="Incentivos tributarios"/>
    <s v="Transversal"/>
    <s v="Optimización y simplificación tributaria"/>
    <s v="ASAMBLEA"/>
    <s v="SECTOR PRODUCTIVO"/>
  </r>
  <r>
    <s v="Loja"/>
    <x v="3"/>
    <s v="Mercado"/>
    <x v="0"/>
    <s v="Existe mucha distancia entre loja y las grandes ciudades de consumo lo que resta competitividad por costos de transporte"/>
    <s v="Generar"/>
    <s v="Generar"/>
    <s v="una fuerte actividad comercial con el mercado del norte del perú"/>
    <s v="para aprovechar el mercado existente"/>
    <s v="Logística  "/>
    <s v="Transversal"/>
    <s v="Fomento de la producción nacional"/>
    <s v="PROECUADOR"/>
    <s v="MIPRO"/>
  </r>
  <r>
    <s v="Loja"/>
    <x v="4"/>
    <s v="Proveedores"/>
    <x v="4"/>
    <s v="No existe información sistematizada a nivel nacional respecto a posibles proveedores de las industrias"/>
    <s v="Generar"/>
    <s v="Generar"/>
    <s v="una base de datos virtual"/>
    <s v="de acceso público para búsqueda de proveedores"/>
    <s v="Big data"/>
    <s v="Transversal"/>
    <s v="Fomento de la producción nacional"/>
    <s v="MAG"/>
    <s v="AGROCALIDAD, ARCSA, MIPRO,Sector Industrial"/>
  </r>
  <r>
    <s v="Loja"/>
    <x v="4"/>
    <s v="Proceso"/>
    <x v="1"/>
    <s v="Demasiada tramitología en los servicios del gobierno nacional y local para la obtención de permisos "/>
    <s v="Desarrollar"/>
    <s v="Desarrollar"/>
    <s v="una ventanilla unica empresarial "/>
    <s v="que permita generar agilidad y disminución de tramitología en la obtención de permisos de las instituciones públicas"/>
    <s v="Tecnología"/>
    <s v="Transversal"/>
    <s v="Simplificación de trámites"/>
    <s v="Instituciones públicas"/>
    <s v="Sector Industrial"/>
  </r>
  <r>
    <s v="Loja"/>
    <x v="4"/>
    <s v="Proveedores"/>
    <x v="4"/>
    <s v="Informalidad, falta de seriedad de los proveedores y baja calidad de la materia prima ofertada"/>
    <s v="Generar"/>
    <s v="Generar"/>
    <s v="capacitación y especialización"/>
    <s v="para garantizar materia prima de calidad"/>
    <s v="Asistencia técnica"/>
    <s v="Transversal"/>
    <s v="Fomento de la producción nacional"/>
    <s v="MAG"/>
    <s v="Sector Industrial,  AGROCALIDAD"/>
  </r>
  <r>
    <s v="Loja"/>
    <x v="4"/>
    <s v="Proceso"/>
    <x v="1"/>
    <s v="Muy pocas empresas logran certificar buenas prácticas de manufactura, debido a los costos de inversión que requieren, así como también la falta de información, capacitación en normativa"/>
    <s v="Ofrecer"/>
    <s v="Ofrecer"/>
    <s v="asesoría técnica especializada en normativa vigente"/>
    <s v="para cumplimiento de bpm"/>
    <s v="Asistencia técnica"/>
    <s v="Transversal"/>
    <s v="Fomento de la producción nacional"/>
    <s v="MIPRO"/>
    <s v="ARCSA, Sector Industrial"/>
  </r>
  <r>
    <s v="Loja"/>
    <x v="4"/>
    <s v="Proceso"/>
    <x v="1"/>
    <s v="Muy pocas empresas logran certificar buenas prácticas de manufactura, debido a los costos de inversión que requieren, así como también la falta de información, capacitación en normativa"/>
    <s v="Generar "/>
    <s v="Generar "/>
    <s v="capacitación "/>
    <s v="en diseño de plantas de acuerdo a la normativa vigente"/>
    <s v="Asistencia técnica"/>
    <s v="Transversal"/>
    <s v="Fomento de la producción nacional"/>
    <s v="MIPRO"/>
    <s v="ARCSA, Sector Industrial"/>
  </r>
  <r>
    <s v="Loja"/>
    <x v="4"/>
    <s v="Proceso"/>
    <x v="1"/>
    <s v="Muy pocas empresas logran certificar buenas prácticas de manufactura, debido a los costos de inversión que requieren, asi como también la falta de información, capacitación e.n normativa"/>
    <s v="Ajustar"/>
    <s v="Ajustar"/>
    <s v="normativa vigente"/>
    <s v="en función del sector, es decir, diferenciar requisitos de acuerdo al tipo de producción que realiza"/>
    <s v="Reglamento"/>
    <s v="Transversal"/>
    <s v="Simplificación de trámites"/>
    <s v="ARCSA"/>
    <s v="Sector Industrial"/>
  </r>
  <r>
    <s v="Loja"/>
    <x v="4"/>
    <s v="Mercado"/>
    <x v="0"/>
    <s v="Existen bajos niveles de producción en el sector artesanal"/>
    <s v="Organizar "/>
    <s v="Organizar "/>
    <s v="a las asociaciones existentes"/>
    <s v="para ofrecer altos niveles de producción a las grandes empresas que lo requieren"/>
    <s v="Asociatividad"/>
    <s v="Artesanos"/>
    <s v="Fomento de la producción nacional"/>
    <s v="IEPS"/>
    <s v="MIPRO, Artesanos, emprendedores"/>
  </r>
  <r>
    <s v="Loja"/>
    <x v="4"/>
    <s v="Producto"/>
    <x v="3"/>
    <s v="Bajos costos en ventas de productos textiles, debido a normalización de sercop"/>
    <s v="Permitir"/>
    <s v="Permitir"/>
    <s v="la elaboraciòn de  productos textiles"/>
    <s v="con materia prima importada, sin tributos  para reducir costos de producción y aumentar competitividad"/>
    <s v="Política pública"/>
    <s v="Artesanos"/>
    <s v="Fomento de la producción nacional"/>
    <s v="SERCOP"/>
    <s v="Sector Industrial"/>
  </r>
  <r>
    <s v="Loja"/>
    <x v="4"/>
    <s v="Mercado"/>
    <x v="0"/>
    <s v="No existe un catálogo o marca que diferencie los productos locales"/>
    <s v="Crear"/>
    <s v="Crear"/>
    <s v="una marca local"/>
    <s v="para promoción y comercialización de productos"/>
    <s v="Asociatividad"/>
    <s v="Transversal"/>
    <s v="Fomento de la producción nacional"/>
    <s v="MIPRO"/>
    <s v="Sector Industrial"/>
  </r>
  <r>
    <s v="Loja"/>
    <x v="2"/>
    <s v="Insumos"/>
    <x v="2"/>
    <s v=" estado de las vías para el desarrolo productivo"/>
    <s v="Mejorar "/>
    <s v="Mejorar "/>
    <s v="el sistema vial interparrioquial e intercantonal "/>
    <s v="para optimizar la producción y la comercialización"/>
    <s v="Convenio"/>
    <s v="Transversal"/>
    <s v="Fomento de la producción nacional"/>
    <s v="MTOP"/>
    <s v="MIPRO ,GAD-PARROQUIALES"/>
  </r>
  <r>
    <s v="Loja"/>
    <x v="2"/>
    <s v="Proveedores"/>
    <x v="4"/>
    <s v="Falta de empresas certificadas para el reecaunche de llantas"/>
    <s v="Socializar y dar acompañamiento técnico"/>
    <s v="Socializar y dar acompañamiento técnico"/>
    <s v="en el programa &quot;reusa llanta&quot; y a la normativa de calidad sobre reencauche iso9001 -2008 "/>
    <s v="para garantizar el rendimiento de reencauche"/>
    <s v="Incentivos tributarios"/>
    <s v="Microempresa"/>
    <s v="Generación de empleo"/>
    <s v="MIPRO"/>
    <s v="GAD-PARROQUIALES"/>
  </r>
  <r>
    <s v="Loja"/>
    <x v="2"/>
    <s v="Proceso"/>
    <x v="1"/>
    <s v="Transporte aéreo deficiente"/>
    <s v="Aumentar la frecuencia "/>
    <s v="Aumentar la frecuencia "/>
    <s v="de los vuelos para la demanda insatisfecha"/>
    <s v="con una línea aérea alternativa"/>
    <s v="Logística  "/>
    <s v="Empresa grande"/>
    <s v="Atracción de la inversión extranjera directa"/>
    <s v="DAC"/>
    <s v="GAD-PARROQUIALES"/>
  </r>
  <r>
    <s v="Loja"/>
    <x v="2"/>
    <s v="Proveedores"/>
    <x v="4"/>
    <s v="Falta de servicios logísticos y trámites aduaneros locales"/>
    <s v="Desconcentrar"/>
    <s v="Desconcentrar"/>
    <s v="la atención al usuario a nivel nacional"/>
    <s v="a través de una plataforma virtual"/>
    <s v="Logística  "/>
    <s v="Empresa pequeña"/>
    <s v="Simplificación de trámites"/>
    <s v="SENAE"/>
    <s v="GAD-PARROQUIALES"/>
  </r>
  <r>
    <s v="Loja"/>
    <x v="1"/>
    <s v="Insumo"/>
    <x v="2"/>
    <s v="Falta de capacitación para mejorar las habilidades del personal que labora en las empresas hoteleras"/>
    <s v="Gestionar"/>
    <s v="Gestionar"/>
    <s v="la capacitación"/>
    <s v="para potenciar las habilidades del recurso humano operativo y administrativo"/>
    <s v="Personal adecuado"/>
    <s v="Empresa pequeña"/>
    <s v="Impulso a las alianzas público privadas"/>
    <s v="MINTUR"/>
    <s v="Cámara de Turismo"/>
  </r>
  <r>
    <s v="Loja"/>
    <x v="1"/>
    <s v="Proceso"/>
    <x v="1"/>
    <s v="Hay falencias en la regulación y control de las políticas públicas aplicadas al sector turístico"/>
    <s v="Exigir"/>
    <s v="Exigir"/>
    <s v="el cumplimiento de políticas públicas"/>
    <s v="para mejorar el nivel de calidad en el sector turístico"/>
    <s v="Política pública"/>
    <s v="Empresa pequeña"/>
    <s v="Fomento de la producción nacional"/>
    <s v="MINTUR"/>
    <s v="EMPRESA PRIVADA, MIPRO"/>
  </r>
  <r>
    <s v="Loja"/>
    <x v="1"/>
    <s v="Insumo"/>
    <x v="2"/>
    <s v="No existe recursos económicos"/>
    <s v="Gestionar "/>
    <s v="Gestionar "/>
    <s v="los recursos económicos"/>
    <s v="para potenciar el desarrollo turístico y la infraestrucutra hotelera"/>
    <s v="Financiamiento"/>
    <s v="Empresa pequeña"/>
    <s v="Crédito y financiamiento productivo"/>
    <s v="CFN"/>
    <s v=" BAN ECUADOR, BANCA PRIVADA, MINTUR, EMPRESA PRIVADA, MIPRO"/>
  </r>
  <r>
    <s v="Loja"/>
    <x v="1"/>
    <s v="Proceso"/>
    <x v="1"/>
    <s v="No hay oferta de un producto turístico local"/>
    <s v="Generar "/>
    <s v="Generar "/>
    <s v="una oferta de servicios "/>
    <s v="por parte del sector privado con apoyo del sector público"/>
    <s v="Gestión de proyectos"/>
    <s v="Empresa pequeña"/>
    <s v="Impulso a las alianzas público privadas"/>
    <s v="MINTUR"/>
    <s v="MIPRO, EMPRESA PRIVADA, CAPTUR"/>
  </r>
  <r>
    <s v="Loja"/>
    <x v="1"/>
    <s v="Mercado"/>
    <x v="0"/>
    <s v="No existe correcta promoción de la potencialidad turística"/>
    <s v="Articular"/>
    <s v="Articular"/>
    <s v="esfuerzos colectivos de promoción turística"/>
    <s v="para llegar a la mayor parte de la población"/>
    <s v="Gestión de proyectos"/>
    <s v="Empresa pequeña"/>
    <s v="Mejora de competitividad empresarial en el sector turismo"/>
    <s v="MINTUR"/>
    <s v="MIPRO, EMPRESA PRIVADA, CAPTUR"/>
  </r>
  <r>
    <s v="Tungurahua"/>
    <x v="0"/>
    <s v="Proceso"/>
    <x v="1"/>
    <s v="Demora y altos costos en la tramitología para la obtención de permisos y notificación sanitaria "/>
    <s v="Mejorar "/>
    <s v="Mejorar "/>
    <s v="la capacidad operativa del arcsa"/>
    <s v="en la zonal 3, para reducir la demora y altos costos en la tramitología para la obtención de permisos y notificación sanitaria "/>
    <s v="Financiamiento"/>
    <s v="Transversal"/>
    <s v="Simplificación de trámites"/>
    <s v="ARCSA"/>
    <s v="MSP"/>
  </r>
  <r>
    <s v="Tungurahua"/>
    <x v="0"/>
    <s v="Proceso"/>
    <x v="1"/>
    <s v="Contaminación del ambiente por inadecuado manejo del suero de leche "/>
    <s v="Capacitar "/>
    <s v="Capacitar "/>
    <s v="a los trabajadores y propietarios de las plantas de procesamiento de leche "/>
    <s v="sobre el adecuado manejo del suero de leche y mitigar o eliminar la contaminación del ambiente"/>
    <s v="Asistencia técnica"/>
    <s v="Transversal"/>
    <s v="Promoción del consumo responsable"/>
    <s v="MAG"/>
    <s v="MIPRO, ARCSA, GAD provincial, MAE"/>
  </r>
  <r>
    <s v="Tungurahua"/>
    <x v="0"/>
    <s v="Proceso"/>
    <x v="1"/>
    <s v="Contaminación del ambiente por inadecuado manejo del suero de leche "/>
    <s v="Generar"/>
    <s v="Generar"/>
    <s v="campañas de concientización sobre buenas practicas en el manejo del suero de leche"/>
    <s v="para el buen manejo del suero de leche y mitigar o eliminar la contaminación del ambiente"/>
    <s v="Asistencia técnica"/>
    <s v="Transversal"/>
    <s v="Promoción del consumo responsable"/>
    <s v="MAG"/>
    <s v="MIPRO, ARCSA, GAD provincial, MAE"/>
  </r>
  <r>
    <s v="Tungurahua"/>
    <x v="0"/>
    <s v="Insumos"/>
    <x v="2"/>
    <s v="Falta de financiamiento a emprendimientos agroindustriales "/>
    <s v="Difundir "/>
    <s v="Difundir "/>
    <s v="por parte de las entidades bancarias, empresa pública y empresa privada "/>
    <s v="las líneas de crédito existentes y condiciones para los emprendedores que requieran acceder a los financiamientos y créditos"/>
    <s v="Asistencia técnica"/>
    <s v="Transversal"/>
    <s v="Crédito y financiamiento productivo"/>
    <s v="BANECUADOR"/>
    <s v="MIPRO, CFN"/>
  </r>
  <r>
    <s v="Tungurahua"/>
    <x v="0"/>
    <s v="Mercado"/>
    <x v="0"/>
    <s v="No existe un vínculo entre los actores agroindustriales, comenzando desde el productor hasta el consumidor."/>
    <s v="Fortalecer"/>
    <s v="Fortalecer"/>
    <s v="encadenamientos productivos y relaciones de comercio "/>
    <s v="para fortalecer la comercialización "/>
    <s v="Acuerdo"/>
    <s v="Transversal"/>
    <s v="Fomento de la producción nacional"/>
    <s v="MIPRO"/>
    <s v="MCE, PROECUADOR"/>
  </r>
  <r>
    <s v="Tungurahua"/>
    <x v="0"/>
    <s v="Mercado"/>
    <x v="0"/>
    <s v="No existe un vínculo entre los actores agroindustriales, comenzando desde el productor hasta el consumidor."/>
    <s v="Generar"/>
    <s v="Generar"/>
    <s v="alianzas publico-privadas (app) entre los productores y entidades del estado"/>
    <s v="para poseer el apoyo y los vínculos necesarios para mejorar el comercio"/>
    <s v="Acuerdo"/>
    <s v="Transversal"/>
    <s v="Impulso a las alianzas público privadas"/>
    <s v="MIPRO"/>
    <s v="MCE, PROECUADOR"/>
  </r>
  <r>
    <s v="Tungurahua"/>
    <x v="3"/>
    <s v="Proveedores"/>
    <x v="4"/>
    <s v="Falta de calidad en el producto nacional e internacional"/>
    <s v="Realizar"/>
    <s v="Realizar"/>
    <s v="auditorías de regulación y control de calidad "/>
    <s v="bajo normas y reglamentos internacionales y nacionales (inen) manteniendo la lógica territorial y  que se respete los diferentes tipos de comercios existentes"/>
    <s v="Acuerdo"/>
    <s v="Transversal"/>
    <s v="Fomento de la producción nacional"/>
    <s v="MIPRO"/>
    <s v="ADUANA, ARCSA, INEN, MIPRO"/>
  </r>
  <r>
    <s v="Tungurahua"/>
    <x v="3"/>
    <s v="Proveedores"/>
    <x v="4"/>
    <s v="Existencia de contrabando e informalidad que altera los precios"/>
    <s v="Realizar"/>
    <s v="Realizar"/>
    <s v="auditorías de regulación y control de calidad "/>
    <s v="bajo normas y reglamentos internacionales y nacionales (inen) manteniendo la lógica territorial y  que se respete los diferentes tipos de comercios existentes"/>
    <s v="Acuerdo"/>
    <s v="Transversal"/>
    <s v="Fomento de la producción nacional"/>
    <s v="MIPRO"/>
    <s v="ADUANA, ARCSA, INEN, MIPRO"/>
  </r>
  <r>
    <s v="Tungurahua"/>
    <x v="3"/>
    <s v="Proveedores"/>
    <x v="4"/>
    <s v="Insuficiente oferta para solventar las necesidades del mercado"/>
    <s v="Generar"/>
    <s v="Generar"/>
    <s v="espacios de mercado   "/>
    <s v="incentivando a la generación de empresas que oferten productos y servicios requeridos en el mercado"/>
    <s v="Asistencia técnica"/>
    <s v="Transversal"/>
    <s v="Fomento de la producción nacional"/>
    <s v="MIPRO"/>
    <s v=" IEPS, SIC, SCPM,  MIPRO"/>
  </r>
  <r>
    <s v="Tungurahua"/>
    <x v="3"/>
    <s v="Insumos"/>
    <x v="2"/>
    <s v="Falta de financiamiento para el comercio"/>
    <s v="Generar"/>
    <s v="Generar"/>
    <s v="líneas de crédito direccionadas a la actividad comercial  "/>
    <s v="con tasas diferenciadas para productores de las microempresas, eps y artesanos."/>
    <s v="Financiamiento"/>
    <s v="Transversal"/>
    <s v="Crédito y financiamiento productivo"/>
    <s v="Banca pública y banca privada"/>
    <s v="BANECUADOR, CFN, MIPRO"/>
  </r>
  <r>
    <s v="Tungurahua"/>
    <x v="3"/>
    <s v="Insumos"/>
    <x v="2"/>
    <s v="Falta de financiamiento para el comercio"/>
    <s v="Realizar"/>
    <s v="Realizar"/>
    <s v="análisis y mapeos de los diferentes casos "/>
    <s v="para favorecer a las microempresas, eps y artesanos que están iniciando sus actividades y tienen problemas crediticios "/>
    <s v="Financiamiento"/>
    <s v="Transversal"/>
    <s v="Crédito y financiamiento productivo"/>
    <s v="Banca pública y banca privada"/>
    <s v="BANECUADOR, CFN, MIPRO"/>
  </r>
  <r>
    <s v="Tungurahua"/>
    <x v="3"/>
    <s v="Insumos"/>
    <x v="2"/>
    <s v="Deficiente práctica de políticas comerciales que perjudica la venta de servicios y reduce los precios"/>
    <s v="Generar "/>
    <s v="Generar "/>
    <s v="y aplicar un plan de comercialización "/>
    <s v="para que las relaciones comerciales en todos los eslabones favorezcan a la actividad y sirvan de base para el planteamiento de un pdyot (instrumentos para la planificación de la inversión pública)"/>
    <s v="Asistencia técnica"/>
    <s v="Transversal"/>
    <s v="Fomento de la producción nacional"/>
    <s v="Cámara de Comercio"/>
    <s v="MCE, ProEcuador, GAD Municipal"/>
  </r>
  <r>
    <s v="Tungurahua"/>
    <x v="3"/>
    <s v="Proceso"/>
    <x v="1"/>
    <s v="Falta de cultura, control y desigualdad de la normativa  para la aplicación del comercio justo entre los diferentes actores del sector"/>
    <s v="Generar"/>
    <s v="Generar"/>
    <s v="y aplicar un plan de comercialización cantonal que se base en el criterio de dar formalidad a la actividad comercial en todos sus niveles"/>
    <s v="para prestar el correcto funcionamiento de los operadores económicos"/>
    <s v="Asistencia técnica"/>
    <s v="Transversal"/>
    <s v="Fomento de la producción nacional"/>
    <s v="Cámara de Comercio"/>
    <s v=" SRI, GAD Provincial"/>
  </r>
  <r>
    <s v="Tungurahua"/>
    <x v="3"/>
    <s v="Producto"/>
    <x v="3"/>
    <s v="Competencia desleal, en la oferta y precios de los servicios"/>
    <s v="Generar"/>
    <s v="Generar"/>
    <s v="participativamente una agenda territorial "/>
    <s v="que aporte al desarrollo comercial como base del planteamiento del pdyot"/>
    <s v="Ordenanzas "/>
    <s v="Transversal"/>
    <s v="Fomento de la producción nacional"/>
    <s v="GAD provinciales y cantonales"/>
    <s v="Cámara de Comercio "/>
  </r>
  <r>
    <s v="Tungurahua"/>
    <x v="3"/>
    <s v="Producto"/>
    <x v="3"/>
    <s v="Falta de capacitaciones para determinar el costo en el sector comercial"/>
    <s v="Capacitar"/>
    <s v="Capacitar"/>
    <s v="en asistencia técnica hacia el desarrollo de políticas de mercadeo, competitividad y  apertura de mercados"/>
    <s v="para poder determinar el costo en el sector comercial"/>
    <s v="Asistencia técnica"/>
    <s v="Transversal"/>
    <s v="Necesidad de análisis, mejora o creación de políticas públicas, normativas, resoluciones u otra base legal existente"/>
    <s v="Superintendencia del Control del Poder de Mercados"/>
    <s v="Cámaras de comercio, IEPS, MIPRO"/>
  </r>
  <r>
    <s v="Tungurahua"/>
    <x v="3"/>
    <s v="Mercado"/>
    <x v="0"/>
    <s v="Falta de una cultura comercial que respete la competencia entre compradores y vendedores "/>
    <s v="Generar"/>
    <s v="Generar"/>
    <s v="espacios de promoción que desarrollen_x000d_fidelidad al producto local, respeto por el comerciante y  cultura de precios"/>
    <s v="que se aleje de las practicas comerciales  que incrementan los precios arbitrariamente (especulación)y así se fomente la competencia leal"/>
    <s v="Acuerdo"/>
    <s v="Transversal"/>
    <s v="Fomento de la producción nacional"/>
    <s v="Cámaras de comercio"/>
    <s v="GAD provincial, IEPS, SCPM"/>
  </r>
  <r>
    <s v="Tungurahua"/>
    <x v="4"/>
    <s v="Producto"/>
    <x v="3"/>
    <s v="No existe cumplimiento y conocimiento de normativa y reglamentación en las empresas productoras y comercios"/>
    <s v="Capacitar"/>
    <s v="Capacitar"/>
    <s v="a comerciantes y productores"/>
    <s v="sobre requisitos y procesos para formalización y cumplimiento de normativa y reglamentos, para la adecuada aplicación"/>
    <s v="Asistencia técnica"/>
    <s v="Transversal"/>
    <s v="Fomento de la producción nacional"/>
    <s v="MIPRO"/>
    <s v="SRI, ACADEMIA, IESS, MT, ARCSA"/>
  </r>
  <r>
    <s v="Tungurahua"/>
    <x v="4"/>
    <s v="Mercado"/>
    <x v="0"/>
    <s v="Competencia desleal de comercializadores con producto de contrabando y/o informal"/>
    <s v="Controlar"/>
    <s v="Controlar"/>
    <s v="a comerciantes de sectores populares y artesanales"/>
    <s v="sobre el origen del producto y el cumplimiento de normativa, reglamentos y políticas tributarias y laborales"/>
    <s v="Intervención zonal"/>
    <s v="Transversal"/>
    <s v="Fomento de la producción nacional"/>
    <s v="SENAE"/>
    <s v="SRI, IESS, MT, GAD´s"/>
  </r>
  <r>
    <s v="Tungurahua"/>
    <x v="4"/>
    <s v="Mercado"/>
    <x v="0"/>
    <s v="Competencia desleal de comercializadores con producto de contrabando y/o informal"/>
    <s v="Difundir"/>
    <s v="Difundir"/>
    <s v="a comerciantes y productores"/>
    <s v="sobre los beneficios de acceder a la formalidad"/>
    <s v="Asistencia técnica"/>
    <s v="Transversal"/>
    <s v="Fomento de la producción nacional"/>
    <s v="MIPRO"/>
    <s v="SRI, ACADEMIA, IESS, MT, ARCSA, GAD´s"/>
  </r>
  <r>
    <s v="Tungurahua"/>
    <x v="4"/>
    <s v="Insumos"/>
    <x v="2"/>
    <s v="Comercio informal e irregular en el comercio de pieles crudas"/>
    <s v="Generar "/>
    <s v="Generar "/>
    <s v="un proceso de control integrado nacional"/>
    <s v="en el faenado, facturación y trasporte de pieles en todos los camales del país"/>
    <s v="Gestión de proyectos"/>
    <s v="Transversal"/>
    <s v="Promoción del consumo responsable"/>
    <s v="SRI"/>
    <s v="GAD´s, Agrocalidad"/>
  </r>
  <r>
    <s v="Tungurahua"/>
    <x v="4"/>
    <s v="Insumos"/>
    <x v="2"/>
    <s v="Proceso de importación de pieles para curtiembre es sumamente engorroso"/>
    <s v="Simplificar"/>
    <s v="Simplificar"/>
    <s v="proceso de importación de pieles"/>
    <s v="para agilitar trámites y requisitos muy exigentes que existe actualmente cuando hay escases de este producto"/>
    <s v="Reglamento"/>
    <s v="Transversal"/>
    <s v="Simplificación de trámites"/>
    <s v="Agrocalidad"/>
    <s v="SENAE"/>
  </r>
  <r>
    <s v="Tungurahua"/>
    <x v="4"/>
    <s v="Proceso"/>
    <x v="1"/>
    <s v="No existe zona establecida para ubicación de empresas en tungurahua y el cantón ambato, sobre todo para empresas con alto impacto ambiental"/>
    <s v="Generar "/>
    <s v="Generar "/>
    <s v="el plan de desarrollo y ordenamiento territorial"/>
    <s v="por parte del gad de ambato, lo que permitirá planificar a largo plazo inversiones de infraestructura del sector privado"/>
    <s v="Ordenanzas "/>
    <s v="Transversal"/>
    <s v="Fomento de la producción nacional"/>
    <s v="MAE"/>
    <s v="GAD Provincial"/>
  </r>
  <r>
    <s v="Tungurahua"/>
    <x v="4"/>
    <s v="Proveedores"/>
    <x v="4"/>
    <s v="Inadecuado manejo de cría y faenado de ganado"/>
    <s v="Capacitar"/>
    <s v="Capacitar"/>
    <s v="en metodologías de buenas prácticas pecuarias"/>
    <s v="en la crianza y faenamiento de ganado para el mejor cuidado del cuero"/>
    <s v="Asistencia técnica"/>
    <s v="Transversal"/>
    <s v="Promoción del consumo responsable"/>
    <s v="Agrocalidad"/>
    <s v="MIPRO"/>
  </r>
  <r>
    <s v="Tungurahua"/>
    <x v="4"/>
    <s v="Proveedores"/>
    <x v="4"/>
    <s v="Inadecuado manejo de cría y faenado de ganado"/>
    <s v="Generar "/>
    <s v="Generar "/>
    <s v="sistemas de obstáculos de ganado, prohibiendo el uso de alambre de púas "/>
    <s v="con el fin de evitar daños en las pieles"/>
    <s v="Gestión de proyectos"/>
    <s v="Transversal"/>
    <s v="Promoción del consumo responsable"/>
    <s v="Agrocalidad"/>
    <s v="MIPRO"/>
  </r>
  <r>
    <s v="Tungurahua"/>
    <x v="4"/>
    <s v="Insumos"/>
    <x v="2"/>
    <s v="Costos elevados de energía disminuye la rentabilidad para la industria"/>
    <s v="Generar "/>
    <s v="Generar "/>
    <s v="políticas y/o acuerdos para disminuir las tarifas de energía (diesel y electricidad)"/>
    <s v="para sector productivo, para tener mayor rentabilidad y por lo tanto generar mas empleo"/>
    <s v="Política pública"/>
    <s v="Transversal"/>
    <s v="Necesidad de análisis, mejora o creación de políticas públicas, normativas, resoluciones u otra base legal existente"/>
    <s v="MEER"/>
    <s v="MINISTERIO DE HIDROCARBUROS"/>
  </r>
  <r>
    <s v="Tungurahua"/>
    <x v="4"/>
    <s v="Proveedores"/>
    <x v="4"/>
    <s v="La baja incorporación de producto nacional de las ensambladoras de autos"/>
    <s v="Generar "/>
    <s v="Generar "/>
    <s v="un análisis técnico "/>
    <s v="para determinar la capacidad que tiene la producción nacional y así aumentar el vae"/>
    <s v="Gestión de proyectos"/>
    <s v="Transversal"/>
    <s v="Fomento de la producción nacional"/>
    <s v="MIPRO"/>
    <m/>
  </r>
  <r>
    <s v="Tungurahua"/>
    <x v="4"/>
    <s v="Mercado"/>
    <x v="0"/>
    <s v="Imposición de compras de buses importados por parte de las cooperativas de transportes"/>
    <s v="Reformar"/>
    <s v="Reformar"/>
    <s v="estatutos de cooperativas de transporte"/>
    <s v="para prohibir la imposición de compra de buses importados en la renovación o ingreso de nuevos buses"/>
    <s v="Reglamento"/>
    <s v="Transversal"/>
    <s v="Fomento de la producción nacional"/>
    <s v="SEPS"/>
    <s v="MIPRO"/>
  </r>
  <r>
    <s v="Tungurahua"/>
    <x v="4"/>
    <s v="Mercado"/>
    <x v="0"/>
    <s v="No existe acceso a financiamiento a transportistas para la renovación de buses"/>
    <s v="Generar "/>
    <s v="Generar "/>
    <s v="líneas de crédito para el sector de transportistas"/>
    <s v="para la renovación de buses de origen nacional"/>
    <s v="Financiamiento"/>
    <s v="Transversal"/>
    <s v="Crédito y financiamiento productivo"/>
    <s v="CFN"/>
    <s v="MIPRO"/>
  </r>
  <r>
    <s v="Tungurahua"/>
    <x v="4"/>
    <s v="Insumos"/>
    <x v="2"/>
    <s v="Aranceles elevados para materias primas "/>
    <s v="Generar "/>
    <s v="Generar "/>
    <s v="políticas públicas para exonerar el pago de aranceles"/>
    <s v="para chasises"/>
    <s v="Política pública"/>
    <s v="Transversal"/>
    <s v="Necesidad de análisis, mejora o creación de políticas públicas, normativas, resoluciones u otra base legal existente"/>
    <s v="COMEX"/>
    <s v="MIPRO"/>
  </r>
  <r>
    <s v="Tungurahua"/>
    <x v="4"/>
    <s v="Proceso"/>
    <x v="1"/>
    <s v="Trámite engorroso de homologación de carrocerías, que no se aplica a producto importado"/>
    <s v="Simplificar"/>
    <s v="Simplificar"/>
    <s v="el trámite de verificación y homologación de carrocerías"/>
    <s v="para evitar perdidas en el proceso de producción, para igualar el costo  de los buses importados"/>
    <s v="Reglamento"/>
    <s v="Empresa mediana"/>
    <s v="Simplificación de trámites"/>
    <s v="ANT"/>
    <s v="MIPRO, INEN"/>
  </r>
  <r>
    <s v="Tungurahua"/>
    <x v="1"/>
    <s v="Proceso"/>
    <x v="1"/>
    <s v="Servicios turísticos con debilitada calidad"/>
    <s v="Capacitar"/>
    <s v="Capacitar"/>
    <s v="a los actores sobre la normativa y calidad de servicio"/>
    <s v=" para fortalecer la calidad de los servicios turísticos"/>
    <s v="Asistencia técnica"/>
    <s v="Transversal"/>
    <s v="Fomento de la producción nacional"/>
    <s v="MINTUR"/>
    <s v="COMITÉ DE TURISMO"/>
  </r>
  <r>
    <s v="Tungurahua"/>
    <x v="1"/>
    <s v="Producto"/>
    <x v="3"/>
    <s v="Limitada oferta de productos turísticos para la consolidación de tungurahua como destino turístico"/>
    <s v="Actualizar "/>
    <s v="Actualizar "/>
    <s v="inventarios de atractivos turísticos"/>
    <s v="para conseguir una consolidación a tungurahua como destino turístico"/>
    <s v="Infraestructura"/>
    <s v="Transversal"/>
    <s v="Fomento de la producción nacional"/>
    <s v="MINTUR"/>
    <s v="GAD´s, ACADEMIA"/>
  </r>
  <r>
    <s v="Tungurahua"/>
    <x v="1"/>
    <s v="Producto"/>
    <x v="3"/>
    <s v="Limitada oferta de productos turísticos para la consolidación de tungurahua como destino turístico"/>
    <s v="Generar"/>
    <s v="Generar"/>
    <s v="espacios, infraestructura, y productos de atractivos turísticos"/>
    <s v="para conseguir una consolidación a tungurahua como destino turístico"/>
    <s v="Infraestructura"/>
    <s v="Transversal"/>
    <s v="Fomento de la producción nacional"/>
    <s v="MINTUR"/>
    <s v="GAD´s, ACADEMIA"/>
  </r>
  <r>
    <s v="Tungurahua"/>
    <x v="1"/>
    <s v="Producto"/>
    <x v="3"/>
    <s v="Limitada información estadística en el ámbito turístico"/>
    <s v="Generar"/>
    <s v="Generar"/>
    <s v="proyectos y metodologías para el levantamiento de información turística"/>
    <s v="para medir el sector turístico, controlarlo y mejorar"/>
    <s v="Gestión de proyectos"/>
    <s v="Transversal"/>
    <s v="Fomento de la producción nacional"/>
    <s v="INEC"/>
    <s v="MINTUR"/>
  </r>
  <r>
    <s v="Tungurahua"/>
    <x v="1"/>
    <s v="Insumos"/>
    <x v="2"/>
    <s v="Escasa generación de políticas para fomento turístico"/>
    <s v="Generar"/>
    <s v="Generar"/>
    <s v="análisis para la creación de políticas públicas "/>
    <s v="para incentivar el fomento de actividad turística"/>
    <s v="Política pública"/>
    <s v="Transversal"/>
    <s v="Necesidad de análisis, mejora o creación de políticas públicas, normativas, resoluciones u otra base legal existente"/>
    <s v="MINTUR"/>
    <s v="ASAMBLEA"/>
  </r>
  <r>
    <s v="Tungurahua"/>
    <x v="1"/>
    <s v="Mercado"/>
    <x v="0"/>
    <s v="Insuficientes canales de promoción turística local y nacional"/>
    <s v="Generar"/>
    <s v="Generar"/>
    <s v="campañas de difusión sobre los potenciales atractivos turísticos de la provincia"/>
    <s v="para que aumente la demanda de turistas nacionales e internacionales"/>
    <s v="Gestión de proyectos"/>
    <s v="Transversal"/>
    <s v="Mejora de competitividad empresarial en el sector turismo"/>
    <s v="MINTUR"/>
    <s v="SECOM"/>
  </r>
  <r>
    <s v="Tungurahua"/>
    <x v="1"/>
    <s v="Insumos"/>
    <x v="2"/>
    <s v="Insuficiente articulación entre instituciones del sector turístico "/>
    <s v="Generar "/>
    <s v="Generar "/>
    <s v="alianzas publico-privadas (app) entre actores del sector "/>
    <s v="para generar sinergias y evitar desperdicio de recursos"/>
    <s v="Política pública"/>
    <s v="Transversal"/>
    <s v="Impulso a las alianzas público privadas"/>
    <s v="MINTUR"/>
    <s v="COMITÉ DE TURISMO"/>
  </r>
  <r>
    <s v="Esmeraldas"/>
    <x v="5"/>
    <s v="Proceso"/>
    <x v="1"/>
    <s v="Derrame de petróleo en los ríos y mares de la provincia"/>
    <s v="Ejecutar"/>
    <s v="Ejecutar"/>
    <s v="una plan de  contingencia"/>
    <s v="para evitar el derrame de petróleo en los ríos y mares de la provincia"/>
    <s v="Asistencia técnica"/>
    <s v="Empresa grande"/>
    <s v="Buenas prácticas de gestión ambiental"/>
    <s v="MAE"/>
    <s v="MIPRO, MINISTERIO DE ACUACULTURA Y PESCA (MAP), SECRETARÍA DE GESTIÓN DE RIESGOS"/>
  </r>
  <r>
    <s v="Esmeraldas"/>
    <x v="5"/>
    <s v="Proceso"/>
    <x v="1"/>
    <s v="Inseguridad en la pesca"/>
    <s v="Ejecutar y Comunicar"/>
    <s v="Ejecutar y Comunicar"/>
    <s v="un proyecto de factibilidad para disminuir la inseguridad en la pesca "/>
    <s v="considerando el cambio de combustible de gasolina a diesel, cambio de embarcaciones"/>
    <s v="Gestión de proyectos"/>
    <s v="Transversal"/>
    <s v="Seguridad, regulación y control en la producción"/>
    <s v="MAP"/>
    <s v="Dirección Nacional de Espacios Acuáticos (DIRNEA)"/>
  </r>
  <r>
    <s v="Esmeraldas"/>
    <x v="5"/>
    <s v="Proceso"/>
    <x v="1"/>
    <s v="Inseguridad en la pesca"/>
    <s v="Suscribir"/>
    <s v="Suscribir"/>
    <s v="un convenio entre fuerzas armadas y los pescadores"/>
    <s v="que permitan tener mayor control en altamar, estrategias para identificar rutas de acceso seguras, inspecciones constantes en embarcaciones y implementar control satelital para fortalecer la seguridad marítima en embarcaciones"/>
    <s v="Convenio"/>
    <s v="Transversal"/>
    <s v="Impulso a las alianzas público privadas"/>
    <s v="DIRNEA"/>
    <s v="MAP, MIPRO"/>
  </r>
  <r>
    <s v="Esmeraldas"/>
    <x v="5"/>
    <s v="Proveedores"/>
    <x v="4"/>
    <s v="Alto costo de los motores y fibras"/>
    <s v="Reducir o Disminuir"/>
    <s v="Reducir o Disminuir"/>
    <s v="costos de los equipos de pesca,"/>
    <s v="especialmente de motores y fibras."/>
    <s v="Precios"/>
    <s v="Transversal"/>
    <s v="Crédito y financiamiento productivo"/>
    <s v="BANECUADOR"/>
    <s v="MAP, MIPRO, COMEX, SRI"/>
  </r>
  <r>
    <s v="Esmeraldas"/>
    <x v="5"/>
    <s v="Insumos"/>
    <x v="2"/>
    <s v="Demasiado desperdicio de vísceras de mariscos"/>
    <s v="Implementar"/>
    <s v="Implementar"/>
    <s v="plantas de procesos de transformación de vísceras de maríscos"/>
    <s v="en diferentes productos, recuperando los desperdicios como subproductos de alto valor comercial."/>
    <s v="Infraestructura"/>
    <s v="Transversal"/>
    <s v="Crédito y financiamiento productivo"/>
    <s v="CÁMARA DE PESQUERÍA"/>
    <s v="MAP, MIPRO"/>
  </r>
  <r>
    <s v="Esmeraldas"/>
    <x v="5"/>
    <s v="PROCESO "/>
    <x v="1"/>
    <s v="Falta de calidad en los insumos"/>
    <s v="Implementar"/>
    <s v="Implementar"/>
    <s v="una planta de hielo en marquetas"/>
    <s v="con el equipamiento necesario, que abastezcan de hielo a los pescadores, generando oportunidades para innovar procesos que protejan y garanticen que el producto se mantenga en buen estado, cumpliendo los estándares de calidad."/>
    <s v="Financiamiento "/>
    <s v="Empresa grande"/>
    <s v="Inversión en iniciativas productivas nacionales"/>
    <s v="BANECUADOR"/>
    <s v="CFN-ARCSA-MIPRO, MAP, Cámara de Pesquería"/>
  </r>
  <r>
    <s v="Esmeraldas"/>
    <x v="5"/>
    <s v="PROCESO "/>
    <x v="1"/>
    <s v="Apoyo a emprendimientos de transformación y valor agregado"/>
    <s v="Otorgar"/>
    <s v="Otorgar"/>
    <s v="asistencia técnica a los emprendedores"/>
    <s v="respecto al acceso a financiamiento"/>
    <s v="Gestión de proyectos"/>
    <s v="Transversal"/>
    <s v="Fomento de la producción nacional"/>
    <s v="CFN"/>
    <s v="MIPRO, MAP, Cámara de Pesquería"/>
  </r>
  <r>
    <s v="Esmeraldas"/>
    <x v="5"/>
    <s v="PROCESO "/>
    <x v="1"/>
    <s v="Carencia de producción en el mar"/>
    <s v="Otorgar"/>
    <s v="Otorgar"/>
    <s v="asistencia técnica"/>
    <s v="en la implementación y equipamiento de piscinas"/>
    <s v="Financiamiento "/>
    <s v="Transversal"/>
    <s v="Fomento de la producción nacional"/>
    <s v="BANECUADOR"/>
    <s v="MIPRO, ARCSA, CFN, Subsecretaría de Recursos Pesqueros"/>
  </r>
  <r>
    <s v="Esmeraldas"/>
    <x v="0"/>
    <s v="Proceso"/>
    <x v="1"/>
    <s v="Plagas la monilia "/>
    <s v="Capacitar "/>
    <s v="Capacitar "/>
    <s v="al sector productivo de cacao"/>
    <s v="en elcontrol de plagas y enfermedades "/>
    <s v="Asistencia técnica"/>
    <s v="Microempresa"/>
    <s v="Fomento de la producción nacional"/>
    <s v="MAG"/>
    <s v="Centro Tecnológico de Entrenamiento y Capacitación (CETEC), Instituto Nacional de Investigaciones Agropecuarias (INIAP), Servicio Ecuatoriano de Capacitación Profesional (SECAP), Universidades, Gremios, MIPRO"/>
  </r>
  <r>
    <s v="Esmeraldas"/>
    <x v="0"/>
    <s v="Mercado"/>
    <x v="0"/>
    <s v="Bajos precios de la producción"/>
    <s v="Fortalecer "/>
    <s v="Fortalecer "/>
    <s v="la asociatividad  del sector agroindustrial"/>
    <s v="con mayor apoyo del MAG, que permitan mejorar los precios de producción"/>
    <s v="Asociatividad"/>
    <s v="Microempresa"/>
    <s v="Fomento de la producción nacional"/>
    <s v="MAG"/>
    <s v="MIPRO"/>
  </r>
  <r>
    <s v="Esmeraldas"/>
    <x v="0"/>
    <s v="Producto"/>
    <x v="3"/>
    <s v="Baja  calidad del cacao por mezcla de diferentes calidades "/>
    <s v="Clasificar y Pagar"/>
    <s v="Clasificar y Pagar"/>
    <s v="por la calidad del cacao"/>
    <s v="estableciendo normas de calidad"/>
    <s v="Política pública"/>
    <s v="Microempresa"/>
    <s v="Fomento de la producción nacional"/>
    <s v="Agrocalidad"/>
    <s v="Asociación Nacional de Exportadores del Cacao en Ecuador (ANECACAO), MIPRO"/>
  </r>
  <r>
    <s v="Esmeraldas"/>
    <x v="0"/>
    <s v="Insumos"/>
    <x v="2"/>
    <s v="Asistencia técnica"/>
    <s v="Fortalecer "/>
    <s v="Fortalecer "/>
    <s v="las mesas productivas"/>
    <s v="convocados por el gad provincial y el mipro que permitan mejorar la asistencia técnica en territorio, existente en el sector productivo"/>
    <s v="Convenio"/>
    <s v="Microempresa"/>
    <s v="Fomento de la producción nacional"/>
    <s v="GAD PROVINCIAL"/>
    <s v="MAG, MIPRO"/>
  </r>
  <r>
    <s v="Esmeraldas"/>
    <x v="0"/>
    <s v="Insumos"/>
    <x v="2"/>
    <s v="Tramitología "/>
    <s v="Fortalecer "/>
    <s v="Fortalecer "/>
    <s v="las mesas productivas"/>
    <s v="convocados por el gad provincial y el mipro que permitan mejorar la tramitología en territorio, existente en el sector productivo"/>
    <s v="Convenio"/>
    <s v="Microempresa"/>
    <s v="Simplificación de trámites"/>
    <s v="GAD PROVINCIAL"/>
    <s v="MAG, MIPRO"/>
  </r>
  <r>
    <s v="Esmeraldas"/>
    <x v="0"/>
    <s v="Insumos"/>
    <x v="2"/>
    <s v="Falta de finaciamiento "/>
    <s v="Generar "/>
    <s v="Generar "/>
    <s v="proyectos de inversión "/>
    <s v="para buscar financiamientos en las ong en forma directa"/>
    <s v="Gestión de proyectos"/>
    <s v="Microempresa"/>
    <s v="Inversión en iniciativas productivas nacionales"/>
    <s v="GAD PROVINCIAL"/>
    <s v="MAG, MIPRO"/>
  </r>
  <r>
    <s v="Esmeraldas"/>
    <x v="0"/>
    <s v="Proceso"/>
    <x v="1"/>
    <s v="Comercializacion"/>
    <s v="Generar "/>
    <s v="Generar "/>
    <s v="valor agregado"/>
    <s v="a la produccion de coco de la zona norte de esmeraldas"/>
    <s v="Financiamiento"/>
    <s v="Microempresa"/>
    <s v="Fomento de la producción nacional"/>
    <s v="MAG"/>
    <s v="MIPRO"/>
  </r>
  <r>
    <s v="Esmeraldas"/>
    <x v="0"/>
    <s v="Producto"/>
    <x v="3"/>
    <s v="Presencia de enfermedades en el ganado vacuno"/>
    <s v="Establecer"/>
    <s v="Establecer"/>
    <s v="como politica de estado"/>
    <s v="el control de enfermedades del ganado vacuno "/>
    <s v="Ley"/>
    <s v="Empresa pequeña"/>
    <s v="Fomento de la producción nacional"/>
    <s v="Agrocalidad"/>
    <s v="CENTRO INTERNACIONAL DE ZOONOSIS"/>
  </r>
  <r>
    <s v="Esmeraldas"/>
    <x v="0"/>
    <s v="Proceso"/>
    <x v="1"/>
    <s v="Contrabando"/>
    <s v="Crear "/>
    <s v="Crear "/>
    <s v="un call center "/>
    <s v="para denuncias de contrabando"/>
    <s v="Infraestructura"/>
    <s v="Transversal"/>
    <s v="Seguridad, regulación y control en la producción"/>
    <s v="Ministerio del Interior"/>
    <m/>
  </r>
  <r>
    <s v="Esmeraldas"/>
    <x v="0"/>
    <s v="Proceso"/>
    <x v="1"/>
    <s v="Deficiencia en el proceso de elaboración de alimentos "/>
    <s v="Capacitar "/>
    <s v="Capacitar "/>
    <s v="en los procesos de elaboración de alimentos"/>
    <s v="especialmente aliños"/>
    <s v="Asistencia técnica"/>
    <s v="Microempresa"/>
    <s v="Fomento de la producción nacional"/>
    <s v="MAG"/>
    <s v="MIPRO"/>
  </r>
  <r>
    <s v="Esmeraldas"/>
    <x v="0"/>
    <s v="Insumos"/>
    <x v="2"/>
    <s v="Riesgos de perder propiedades agrícolas"/>
    <s v="Refinanciar"/>
    <s v="Refinanciar"/>
    <s v="créditos vencidos en ban ecuador"/>
    <s v="como consecuencia de las perdidas por enfermedades de los cultivos"/>
    <s v="Financiamiento"/>
    <s v="Microempresa"/>
    <s v="Crédito y financiamiento productivo"/>
    <s v="BANECUADOR"/>
    <s v="Cooperativas, Asociaciones, MAG"/>
  </r>
  <r>
    <s v="Esmeraldas"/>
    <x v="3"/>
    <s v="Insumos"/>
    <x v="2"/>
    <s v="No hay acceso a créditos en banecuador"/>
    <s v="Flexibilizar"/>
    <s v="Flexibilizar"/>
    <s v="los requisitos de créditos productivos a actores de la eps"/>
    <s v="considerando eliminar tiempos de experiencia de las asociaciones"/>
    <s v="Financiamiento"/>
    <s v="Eps"/>
    <s v="Crédito y financiamiento productivo"/>
    <s v="BANECUADOR"/>
    <s v="JUNTA DE REGULACIÓN MONETARIA Y FINANCIERA"/>
  </r>
  <r>
    <s v="Esmeraldas"/>
    <x v="3"/>
    <s v="Insumos"/>
    <x v="2"/>
    <s v="No hay líneas de crédito para eps y artesanos"/>
    <s v="Crear"/>
    <s v="Crear"/>
    <s v="líneas de crédito"/>
    <s v="nacionales e internacionales para eps y artesanos"/>
    <s v="Financiamiento"/>
    <s v="Transversal"/>
    <s v="Crédito y financiamiento productivo"/>
    <s v="Banca pública y banca privada"/>
    <s v="JUNTA DE REGULACIÓN MONETARIA Y FINANCIERA"/>
  </r>
  <r>
    <s v="Esmeraldas"/>
    <x v="3"/>
    <s v="Proceso"/>
    <x v="1"/>
    <s v="No se verifica que quienes se catalogan cumplan con requisitos mínimos"/>
    <s v="Realizar"/>
    <s v="Realizar"/>
    <s v="inspecciones minuciosas "/>
    <s v="para verificar el cumplimiento de requisitos mínimos a quienes se registren en el catálogo del sercop "/>
    <s v="Contratación pública"/>
    <s v="Transversal"/>
    <s v="Cumplimiento de la transparencia fiscal"/>
    <s v="SERCOP"/>
    <s v="INSTITUCIONES PÚBLICAS REQUIRIENTES"/>
  </r>
  <r>
    <s v="Esmeraldas"/>
    <x v="3"/>
    <s v="Proceso"/>
    <x v="1"/>
    <s v="No existen oficinas de super cias, inen, seps, comercio exterior."/>
    <s v="Aperturar"/>
    <s v="Aperturar"/>
    <s v="oficinas técnicas provinciales"/>
    <s v="de super cias, inen, seps, comercio exterior, y otras requeridas en  esmeraldas"/>
    <s v="Intervención zonal"/>
    <s v="Transversal"/>
    <s v="Fomento de la producción nacional"/>
    <s v="SEPS, INEN, COMERCIO EXTERIOR, SUPERINTENDENCIA DE COMPAÑÍAS Y OTRAS INSTITUCIONES REQUERIDAS"/>
    <s v="SENPLADES_x000d_MINISTERIO DE ECONOMÍA Y FINANZAS"/>
  </r>
  <r>
    <s v="Esmeraldas"/>
    <x v="3"/>
    <s v="Proceso"/>
    <x v="1"/>
    <s v="Procesos de contratación para mipymes no son equitativos"/>
    <s v="Incluir"/>
    <s v="Incluir"/>
    <s v="límites de capital y trabajadores"/>
    <s v="para las empresas que participen en procesos de contratación"/>
    <s v="Contratación pública"/>
    <s v="Transversal"/>
    <s v="Generación de empleo"/>
    <s v="SERCOP"/>
    <s v="INSTITUCIONES PÚBLICAS REQUIRIENTES"/>
  </r>
  <r>
    <s v="Esmeraldas"/>
    <x v="3"/>
    <s v="Proceso"/>
    <x v="1"/>
    <s v="No existen fichas técnicas para uniformes de refinería esmeraldas, flopec en el sercop."/>
    <s v="Elaborar "/>
    <s v="Elaborar "/>
    <s v="fichas técnicas de indumentaria"/>
    <s v="para refinería de esmeraldas y flopec"/>
    <s v="Contratación pública"/>
    <s v="Transversal"/>
    <s v="Generación de empleo"/>
    <s v="SERCOP"/>
    <s v="INSTITUCIONES PÚBLICAS REQUIRIENTES"/>
  </r>
  <r>
    <s v="Esmeraldas"/>
    <x v="3"/>
    <s v="Proceso"/>
    <x v="1"/>
    <s v="El proceso de contratación para hilando el desarrollo no permite que se contrate con productores locales"/>
    <s v="Implementar "/>
    <s v="Implementar "/>
    <s v="restricciones de participación a oferentes de otras provincias"/>
    <s v="en la adquisición de uniformes"/>
    <s v="Contratación pública"/>
    <s v="Transversal"/>
    <s v="Generación de empleo"/>
    <s v="SERCOP"/>
    <s v="INSTITUCIONES PÚBLICAS REQUIRIENTES"/>
  </r>
  <r>
    <s v="Esmeraldas"/>
    <x v="3"/>
    <s v="Proceso"/>
    <x v="1"/>
    <s v="No existe reglamentación al proceso de ferias inclusivas"/>
    <s v="Reglamentar"/>
    <s v="Reglamentar"/>
    <s v="el proceso de ferias inclusivas"/>
    <s v="con el fin de que se evite que las ip utilicen este proceso para evadir."/>
    <s v="Contratación pública"/>
    <s v="Transversal"/>
    <s v="Fomento de la producción nacional"/>
    <s v="SERCOP"/>
    <s v="INSTITUCIONES PÚBLICAS REQUIRIENTES"/>
  </r>
  <r>
    <s v="Esmeraldas"/>
    <x v="3"/>
    <s v="Mercado"/>
    <x v="0"/>
    <s v="El puerto comercial se encuentra inactivo "/>
    <s v="Reactivar "/>
    <s v="Reactivar "/>
    <s v="el puerto comercial de esmeraldas"/>
    <s v="con el fin de reactivar la economía local"/>
    <s v="Infraestructura"/>
    <s v="Transversal"/>
    <s v="Fortalecimiento del sector exportador"/>
    <s v="Autoridad Portuaria de Esmeraldas (APE)"/>
    <s v="MINISTERIO DE ECONOMÍA Y FINANZAS_x000d_GAD ESMERALDAS"/>
  </r>
  <r>
    <s v="Esmeraldas"/>
    <x v="3"/>
    <s v="Insumos"/>
    <x v="2"/>
    <s v="El aporte al iess no les permite contar con capital para producir"/>
    <s v="Analizar"/>
    <s v="Analizar"/>
    <s v="el aporte al iess diferenciado"/>
    <s v="que permita dinamizar el circulante de capital."/>
    <s v="Ley"/>
    <s v="Transversal"/>
    <s v="Optimización y simplificación tributaria"/>
    <s v="IESS"/>
    <s v="MINISTERIO DE TRABAJO_x000d_MINISTERIO DE ECONOMÍA Y FINANZAS_x000d_SRI"/>
  </r>
  <r>
    <s v="Esmeraldas"/>
    <x v="3"/>
    <s v="Proceso"/>
    <x v="1"/>
    <s v="No existe catalogo para el sector de la construcción"/>
    <s v="Implementar "/>
    <s v="Implementar "/>
    <s v="catálogos inclusivos"/>
    <s v="para el sector de construcción"/>
    <s v="Reglamento"/>
    <s v="Transversal"/>
    <s v="Generación de empleo"/>
    <s v="SERCOP"/>
    <s v="INSTITUCIONES PÚBLICAS REQUIRIENTES"/>
  </r>
  <r>
    <s v="Esmeraldas"/>
    <x v="4"/>
    <s v="Producto"/>
    <x v="3"/>
    <s v="Importación de materia prima  y maquinaria"/>
    <s v="Gestionar"/>
    <s v="Gestionar"/>
    <s v="financiamiento"/>
    <s v="para la importación de materia prima y maquinaria como artesanos, para productos textiles"/>
    <s v="Asistencia técnica"/>
    <s v="Transversal"/>
    <s v="Fomento de la producción nacional"/>
    <s v="LA COOPERATIVA DE PRODUCCION ARTESANAL CALZADO Y TEXTIL- ESMERALDAS PRODUCE"/>
    <s v="MIPRO"/>
  </r>
  <r>
    <s v="Esmeraldas"/>
    <x v="4"/>
    <s v="Producto"/>
    <x v="3"/>
    <s v="Espacios físicos para la industria "/>
    <s v="Generar "/>
    <s v="Generar "/>
    <s v="una propuesta "/>
    <s v="de ocupacion de galpones en el puerto, solicitando que se de un comodato, para la industria textil"/>
    <s v="Infraestructura"/>
    <s v="Eps"/>
    <s v="Fomento de la producción nacional"/>
    <s v="Autoridad Portuaria de Esmeraldas (APE)"/>
    <s v="GAD, MIPRO"/>
  </r>
  <r>
    <s v="Esmeraldas"/>
    <x v="4"/>
    <s v="Producto"/>
    <x v="3"/>
    <s v="Financiamiento económico"/>
    <s v="Gestionar"/>
    <s v="Gestionar"/>
    <s v="con entidades financieras público-privada"/>
    <s v="acercamientos para el financiamiento de proyectos para la industria textil"/>
    <s v="Financiamiento"/>
    <s v="Eps"/>
    <s v="Crédito y financiamiento productivo"/>
    <s v="BANECUADOR"/>
    <s v="CFN, Cooperativas, MIPRO"/>
  </r>
  <r>
    <s v="Esmeraldas"/>
    <x v="4"/>
    <s v="Producto"/>
    <x v="3"/>
    <s v="Comercialización"/>
    <s v="Invitar"/>
    <s v="Invitar"/>
    <s v=" a las embajadas y cancillerías"/>
    <s v="para que las empresas mejoren la comercialización de productos de cacao (parroquia lagarto, canton rioverde y cantón esmeraldas). esta actividad apoyada por pro ecuador y comercio exterior."/>
    <s v="Personal adecuado"/>
    <s v="Transversal"/>
    <s v="Atracción de la inversión extranjera directa"/>
    <s v="COMEX"/>
    <s v="Pro Ecuador, MIPRO"/>
  </r>
  <r>
    <s v="Esmeraldas"/>
    <x v="4"/>
    <s v="Producto"/>
    <x v="3"/>
    <s v="Exceso de producción"/>
    <s v="Comercializar"/>
    <s v="Comercializar"/>
    <s v="mediante rueda de negocios internacionales"/>
    <s v="los productos de cacao (parroquia lagarto, canton rioverde y cantón esmeraldas)."/>
    <s v="Acuerdo"/>
    <s v="Transversal"/>
    <s v="Fomento de la producción nacional"/>
    <s v="COMEX"/>
    <s v="MAG, PRO ECUADOR, MIPRO"/>
  </r>
  <r>
    <s v="Esmeraldas"/>
    <x v="4"/>
    <s v="Producto"/>
    <x v="3"/>
    <s v="Capacitación específicas "/>
    <s v="Crear"/>
    <s v="Crear"/>
    <s v="una escuela de agroindustrias"/>
    <s v="para el procesamiento de cacao y procesos alternativos con tecnologías y acompañamiento de la academia"/>
    <s v="Acuerdo"/>
    <s v="Transversal"/>
    <s v="Impulso a las alianzas público privadas"/>
    <s v="UNIVERSIDAD LUIS VARGAS TORRES"/>
    <s v="Senascyt, MIPRO, SECAP, Academia"/>
  </r>
  <r>
    <s v="Esmeraldas"/>
    <x v="4"/>
    <s v="Producto"/>
    <x v="3"/>
    <s v="Buenas prácticas agrícolas"/>
    <s v="Gestionar "/>
    <s v="Gestionar "/>
    <s v="capacitaciones"/>
    <s v="en buenas prácticas agrícolas en productos de cacao (parroquia lagarto, canton rioverde y cantón esmeraldas), con acercamiento de certificadoras acreditadas, para su implementacion por parte de los productores"/>
    <s v="Asistencia técnica"/>
    <s v="Transversal"/>
    <s v="Fomento de la producción nacional"/>
    <s v="Agrocalidad"/>
    <s v="Asociaciones, MIPRO"/>
  </r>
  <r>
    <s v="Esmeraldas"/>
    <x v="4"/>
    <s v="Producto"/>
    <x v="3"/>
    <s v="Centro de acopio "/>
    <s v="Generar "/>
    <s v="Generar "/>
    <s v="una propuesta "/>
    <s v="con disponibilidad de terrenos que permita contar con una industria local para el procesamiento de cacao (parroquia lagarto, canton rioverde y cantón esmeraldas)."/>
    <s v="Gestión de proyectos"/>
    <s v="Transversal"/>
    <s v="Fomento de la producción nacional"/>
    <s v="GAD PROVINCIAL"/>
    <s v="MAG, MIPRO"/>
  </r>
  <r>
    <s v="Esmeraldas"/>
    <x v="4"/>
    <s v="Proceso"/>
    <x v="1"/>
    <s v="Financiamiento económico"/>
    <s v="Implementar"/>
    <s v="Implementar"/>
    <s v="un parque industrial "/>
    <s v="dirigido e incentivando a la agroindustria e industria maderera mediante alianza público privada"/>
    <s v="Recursos asignados"/>
    <s v="Transversal"/>
    <s v="Impulso a las alianzas público privadas"/>
    <s v="GAD PROVINCIAL"/>
    <s v="Ban Ecuador, CFN, Corporaciones, MIPRO"/>
  </r>
  <r>
    <s v="Esmeraldas"/>
    <x v="4"/>
    <s v="Proceso"/>
    <x v="1"/>
    <s v="Falta de  industrias"/>
    <s v="Identificar"/>
    <s v="Identificar"/>
    <s v="industrias faltantes "/>
    <s v="con un trabajo articulado con la mancomunidad del norte, considerando la atracción de inversión nacional y extranjera"/>
    <s v="Incentivos tributarios"/>
    <s v="Transversal"/>
    <s v="Atracción de la inversión extranjera directa"/>
    <s v="GAD PROVINCIAL"/>
    <s v="MIPRO"/>
  </r>
  <r>
    <s v="Esmeraldas"/>
    <x v="4"/>
    <s v="Proceso"/>
    <x v="1"/>
    <s v="Alianza publica  y privada"/>
    <s v="Incluir"/>
    <s v="Incluir"/>
    <s v="proyectos productivos locales y convenios"/>
    <s v="dentro del plan de desarrollo y ordenamiento territorial provincial"/>
    <s v="Financiamiento"/>
    <s v="Transversal"/>
    <s v="Fomento de la producción nacional"/>
    <s v="GAD PROVINCIAL"/>
    <s v="MIPRO"/>
  </r>
  <r>
    <s v="Esmeraldas"/>
    <x v="4"/>
    <s v="PRODUCTOS "/>
    <x v="3"/>
    <s v="Capacitacion y asociatividad"/>
    <s v="Presentar "/>
    <s v="Presentar "/>
    <s v="una propuesta al mipro"/>
    <s v="para que articulado con otras instituciones,  capacite en la generación de productos textiles con innovación (parroquia rocafuerte)"/>
    <s v="Asistencia técnica"/>
    <s v="Artesanos"/>
    <s v="Fomento de la producción nacional"/>
    <s v="MIPRO"/>
    <s v="ACADEMIA, EPS, SEPS"/>
  </r>
  <r>
    <s v="Esmeraldas"/>
    <x v="4"/>
    <s v="PRODUCTOS "/>
    <x v="3"/>
    <s v="Terreno e infraestructura para el proyecto"/>
    <s v="Presentar"/>
    <s v="Presentar"/>
    <s v="una propuesta al gad provincial o municipal"/>
    <s v="para que se de en comodato un bien público sin uso para el sector textil, siendo un espacio alternativo el centro infantil del buen vivir (parroquia rocafuerte)"/>
    <s v="Infraestructura"/>
    <s v="Transversal"/>
    <s v="Fomento de la producción nacional"/>
    <s v="GAD MUNICIPAL"/>
    <s v=" PRE ASOCIACION TEXTIL ROCA DEL PACIFICO, MIPRO, MIESS"/>
  </r>
  <r>
    <s v="Esmeraldas"/>
    <x v="4"/>
    <s v="PRODUCTOS "/>
    <x v="3"/>
    <s v="Alimentos procesados"/>
    <s v="Generar"/>
    <s v="Generar"/>
    <s v=" alternativas productivas en la parroquia"/>
    <s v="para diferentes productos de alimentos procesados innovadores,  con materias primas de la parroquia (rocafuerte)"/>
    <s v="Asistencia técnica"/>
    <s v="Transversal"/>
    <s v="Fomento de la producción nacional"/>
    <s v="MIPRO"/>
    <s v="ASOCIACION, ACADEMIA, GAD PARROQUIAL, GAD PROVINCIAL, GAD MUNICIPAL"/>
  </r>
  <r>
    <s v="Esmeraldas"/>
    <x v="1"/>
    <s v="Proveedores"/>
    <x v="4"/>
    <s v="Altos costos en cuanto a productos de alimentación "/>
    <s v="Establecer "/>
    <s v="Establecer "/>
    <s v="medios de control "/>
    <s v="en cuanto a precios de alimentos"/>
    <s v="Intervención zonal"/>
    <s v="Microempresa"/>
    <s v="Seguridad, regulación y control en la producción"/>
    <s v="Superintendencia del Control del Poder de Mercados"/>
    <s v="Cámara de comercio, MINTUR"/>
  </r>
  <r>
    <s v="Esmeraldas"/>
    <x v="1"/>
    <s v="Proceso"/>
    <x v="1"/>
    <s v="Monopolización del mercado turístico "/>
    <s v="Simplificar"/>
    <s v="Simplificar"/>
    <s v="la tramitologia"/>
    <s v="para la creación de nuevos espacios turísticos que permita evitar la monopolización del sector"/>
    <s v="Intervención zonal"/>
    <s v="Microempresa"/>
    <s v="Simplificación de trámites"/>
    <s v="MINTUR"/>
    <s v="Sector Hotelero"/>
  </r>
  <r>
    <s v="Esmeraldas"/>
    <x v="1"/>
    <s v="Producto"/>
    <x v="3"/>
    <s v="Deficiencia en el servicio turístico"/>
    <s v="Implementar"/>
    <s v="Implementar"/>
    <s v="campañas de concientización "/>
    <s v="a la población en general"/>
    <s v="Asistencia técnica"/>
    <s v="Transversal"/>
    <s v="Promoción del consumo responsable"/>
    <s v="MINTUR"/>
    <s v="Sector Hotelero, Universidades, Academia, SEPS"/>
  </r>
  <r>
    <s v="Esmeraldas"/>
    <x v="1"/>
    <s v="Insumos"/>
    <x v="2"/>
    <s v="Baja publicidad turística"/>
    <s v="Diseñar"/>
    <s v="Diseñar"/>
    <s v="la oferta turística"/>
    <s v="para impulsar la promoción del sector en la provincia"/>
    <s v="Recursos asignados"/>
    <s v="Transversal"/>
    <s v="Mejora de competitividad empresarial en el sector turismo"/>
    <s v="MINTUR"/>
    <s v="Prefectura, GAD´S, Universidades, Academia."/>
  </r>
  <r>
    <s v="Imbabura"/>
    <x v="0"/>
    <s v="Mercado"/>
    <x v="0"/>
    <s v="Estudio deficiente de mercados de productos"/>
    <s v="Desarrollar "/>
    <s v="Desarrollar "/>
    <s v="estudios de mercado"/>
    <s v="para el sector productivo de la zona"/>
    <s v="Convenio"/>
    <s v="Microempresa"/>
    <s v="Inversión en iniciativas productivas nacionales"/>
    <s v="GAD Imbabura"/>
    <s v="Ministerio de Industrias"/>
  </r>
  <r>
    <s v="Imbabura"/>
    <x v="0"/>
    <s v="Mercado"/>
    <x v="0"/>
    <s v="Falta de desarrollo de nuevos productos "/>
    <s v="Coordinar"/>
    <s v="Coordinar"/>
    <s v="el fortalecimiento "/>
    <s v="interinstitucional con entidades públicas y privadas para generar nuevos productos"/>
    <s v="Convenio"/>
    <s v="Microempresa"/>
    <s v="Fomento de la producción nacional"/>
    <s v="MIPRO"/>
    <s v="Ministerio de Industrias"/>
  </r>
  <r>
    <s v="Imbabura"/>
    <x v="0"/>
    <s v="Mercado"/>
    <x v="0"/>
    <s v="Cultura de consumo local inadecuada"/>
    <s v="Implementar"/>
    <s v="Implementar"/>
    <s v="la organización"/>
    <s v="de las entidades locales para fomentar una cultura de consumo local "/>
    <s v="Asignación de recursos"/>
    <s v="Empresa grande"/>
    <s v="Promoción del consumo responsable"/>
    <s v="MAG"/>
    <s v="Gobierno Provincial de Imbabura"/>
  </r>
  <r>
    <s v="Imbabura"/>
    <x v="0"/>
    <s v="Mercado"/>
    <x v="0"/>
    <s v="Falta de comunicación entre los actores productivos"/>
    <s v="Aperturar"/>
    <s v="Aperturar"/>
    <s v="nuevos mercados"/>
    <s v="a nivel nacional e internacional"/>
    <s v="Acuerdo"/>
    <s v="Empresa pequeña"/>
    <s v="Fortalecimiento del sector exportador"/>
    <s v="GAD Imbabura"/>
    <s v="Ministerio de Industrias, Ministerio de Agricultura y Ganadería , YACHAY"/>
  </r>
  <r>
    <s v="Imbabura"/>
    <x v="0"/>
    <s v="Mercado"/>
    <x v="0"/>
    <s v="No se toman en cuenta las nuevas cadenas productivas"/>
    <s v="Difundir"/>
    <s v="Difundir"/>
    <s v="los nuevos productos"/>
    <s v="con la colaboración de los agentes productivos"/>
    <s v="Acuerdo"/>
    <s v="Microempresa"/>
    <s v="Impulso a las alianzas público privadas"/>
    <s v="GAD Imbabura"/>
    <s v="MIPRO-MAG-YACHAY"/>
  </r>
  <r>
    <s v="Imbabura"/>
    <x v="0"/>
    <s v="Insumos"/>
    <x v="2"/>
    <s v="Falta de comunicación y capacitación"/>
    <s v="Dar"/>
    <s v="Dar"/>
    <s v="seguimiento"/>
    <s v="a los agentes productivos locales"/>
    <s v="Asociatividad"/>
    <s v="Microempresa"/>
    <s v="Fomento de la producción nacional"/>
    <s v="GAD Imbabura"/>
    <s v="MIPRO-MAG"/>
  </r>
  <r>
    <s v="Imbabura"/>
    <x v="0"/>
    <s v="Insumos"/>
    <x v="2"/>
    <s v="Deficiente información de la documentación legal para emprendedores"/>
    <s v="Aplicar"/>
    <s v="Aplicar"/>
    <s v="la normativa púbica vigente"/>
    <s v=" de transparencia de la información"/>
    <s v="Política pública"/>
    <s v="Empresa mediana"/>
    <s v="Cumplimiento de la transparencia fiscal"/>
    <s v="Universidad Técnica del Norte"/>
    <m/>
  </r>
  <r>
    <s v="Imbabura"/>
    <x v="0"/>
    <s v="Proveedores"/>
    <x v="4"/>
    <s v="Deficiente  investigación e innovación"/>
    <s v="Fomentar"/>
    <s v="Fomentar"/>
    <s v="la investigación"/>
    <s v="orientada a las necesidades locales"/>
    <s v="Política pública"/>
    <s v="Empresa mediana"/>
    <s v="Impulso al cambio de la matriz productiva"/>
    <s v="Universidad Técnica del Norte"/>
    <s v="Yachay"/>
  </r>
  <r>
    <s v="Imbabura"/>
    <x v="0"/>
    <s v="Insumos"/>
    <x v="2"/>
    <s v="Falta de documentación de la cadena productiva"/>
    <s v="Formular "/>
    <s v="Formular "/>
    <s v="estrategia"/>
    <s v="de cadena asociativa"/>
    <s v="Asociatividad"/>
    <s v="Empresa mediana"/>
    <s v="Fomento de la producción nacional"/>
    <s v="GAD Imbabura"/>
    <m/>
  </r>
  <r>
    <s v="Imbabura"/>
    <x v="0"/>
    <s v="Insumos"/>
    <x v="2"/>
    <s v="Falta de asesoramiento a los emprendedores"/>
    <s v="Capacitar"/>
    <s v="Capacitar"/>
    <s v="a los emprendedores"/>
    <s v="productivos locales"/>
    <s v="Asistencia técnica"/>
    <s v="Microempresa"/>
    <s v="Impulso al cambio de la matriz productiva"/>
    <s v="MIPRO"/>
    <s v="Gobierno Provincial de Imbabura"/>
  </r>
  <r>
    <s v="Imbabura"/>
    <x v="0"/>
    <s v="Insumos"/>
    <x v="2"/>
    <s v="Deficiente colaboración entre los actores productivos"/>
    <s v="Gestionar"/>
    <s v="Gestionar"/>
    <s v="la colaboración y participación"/>
    <s v="interinstitucional "/>
    <s v="Asociatividad"/>
    <s v="Empresa mediana"/>
    <s v="Impulso a las alianzas público privadas"/>
    <s v="Gobierno Provincial de Imbabura"/>
    <s v="Universidad Técnica del Norte - MIPRO"/>
  </r>
  <r>
    <s v="Imbabura"/>
    <x v="0"/>
    <s v="Insumos"/>
    <x v="2"/>
    <s v="Individualidad de las instituciones"/>
    <s v="Fortalecer "/>
    <s v="Fortalecer "/>
    <s v="el sector productivo"/>
    <s v="local y zonal"/>
    <s v="Gestión de proyectos"/>
    <s v="Empresa grande"/>
    <s v="Fomento de la producción nacional"/>
    <s v="Gobierno Provincial de Imbabura"/>
    <s v="MIPRO _ Universidad Técnica del Norte"/>
  </r>
  <r>
    <s v="Imbabura"/>
    <x v="0"/>
    <s v="Insumos"/>
    <x v="2"/>
    <s v="Deficiente colaboración entre instituciones"/>
    <s v="Promoción"/>
    <s v="Promoción"/>
    <s v="del trabajo"/>
    <s v="asociativo local"/>
    <s v="Asociatividad"/>
    <s v="Empresa mediana"/>
    <s v="Fortalecimiento del sector exportador"/>
    <s v="PROECUADOR"/>
    <s v="Ministerio de Industrias"/>
  </r>
  <r>
    <s v="Imbabura"/>
    <x v="3"/>
    <s v="Proveedores"/>
    <x v="4"/>
    <s v="Intereses altos en las instituciones financieras publicas y privadas"/>
    <s v=" Revisar"/>
    <s v=" Revisar"/>
    <s v="posible disminución de tasas de interés ( rango de 4 y 5%)"/>
    <s v="para las industrias locales que requieren de financiamiento"/>
    <s v="Financiamiento"/>
    <s v="Empresa pequeña"/>
    <s v="Crédito y financiamiento productivo"/>
    <s v="BANECUADOR"/>
    <s v="stiwar thidrobo-CACMU"/>
  </r>
  <r>
    <s v="Imbabura"/>
    <x v="3"/>
    <s v="Proceso"/>
    <x v="1"/>
    <s v="Tramites para la constitución de empresas demasiado extensos"/>
    <s v="Verificar "/>
    <s v="Verificar "/>
    <s v="los procesos de tramitología "/>
    <s v="que son necesarios para  a la creación de empresas o emprendimientos"/>
    <s v="Personal adecuado"/>
    <s v="Empresa pequeña"/>
    <s v="Simplificación de trámites"/>
    <s v="Ministerio de Telecomunicaciones y de la Sociedad de la Información"/>
    <m/>
  </r>
  <r>
    <s v="Imbabura"/>
    <x v="3"/>
    <s v="Proceso"/>
    <x v="1"/>
    <s v="Inexistencia de cupos de importación para las empresas importadoras"/>
    <s v="Asignar"/>
    <s v="Asignar"/>
    <s v="cupos de importacion"/>
    <s v="a industrias locales"/>
    <s v="Ley"/>
    <s v="Eps"/>
    <s v="Inversión en iniciativas productivas nacionales"/>
    <s v="Gobierno Nacional"/>
    <s v="Ministerio de comercio exterior"/>
  </r>
  <r>
    <s v="Imbabura"/>
    <x v="3"/>
    <s v="Mercado"/>
    <x v="0"/>
    <s v="Los productos locales no son conocidos a nivel nacional e internacional"/>
    <s v="Generar"/>
    <s v="Generar"/>
    <s v="planes de promoción para la producción local"/>
    <s v="articulando a la academia al sector público, privado y academia."/>
    <s v="Convenio"/>
    <s v="Eps"/>
    <s v="Fomento de la producción nacional"/>
    <s v="MIPRO"/>
    <s v="Universidad Técnica del Norte"/>
  </r>
  <r>
    <s v="Imbabura"/>
    <x v="3"/>
    <s v="Mercado"/>
    <x v="0"/>
    <s v="Los productos locales no son conocidos a nivel nacional e internacional"/>
    <s v="Crear "/>
    <s v="Crear "/>
    <s v="un plan de promoción y publicidad"/>
    <s v="para los productos textiles elaborados en la región"/>
    <s v="Gestión de proyectos"/>
    <s v="Empresa pequeña"/>
    <s v="Fomento de la producción nacional"/>
    <s v="MIPRO"/>
    <s v="Universidad Técnica del Norte, Ministerio de Turismo"/>
  </r>
  <r>
    <s v="Imbabura"/>
    <x v="3"/>
    <s v="Mercado"/>
    <x v="0"/>
    <s v="En la ciudad de atuntaqui existe mucho contrabando  proveniente de colombia y perú  que afecta a los productores con una competencia desleal"/>
    <s v="Implementar"/>
    <s v="Implementar"/>
    <s v="mecanismos para reducir el contrabando en la provincia"/>
    <s v="mediante operativos de control eficientes"/>
    <s v="Política pública"/>
    <s v="Empresa mediana"/>
    <s v="Fomento de la producción nacional"/>
    <s v="SRI"/>
    <m/>
  </r>
  <r>
    <s v="Imbabura"/>
    <x v="3"/>
    <s v="Insumos"/>
    <x v="2"/>
    <s v="Ecuador no produce materias primas (fibra para textiles)"/>
    <s v="Implementar"/>
    <s v="Implementar"/>
    <s v="acompañamiento técnico a productores locales"/>
    <s v="que permita  generar procesos productivos de materias primas para proveer la demanda nacional"/>
    <s v="Asistencia técnica"/>
    <s v="Empresa mediana"/>
    <s v="Fomento de la producción nacional"/>
    <s v="MIPRO"/>
    <m/>
  </r>
  <r>
    <s v="Imbabura"/>
    <x v="3"/>
    <s v="Proceso"/>
    <x v="1"/>
    <s v="Los empresarios y emprendedores no cuentan con financiamiento para infraestructura de producción"/>
    <s v="Generar"/>
    <s v="Generar"/>
    <s v="una política pública que permita entregar los bienes improductivos del Estado"/>
    <s v="a la industria local"/>
    <s v="Política pública"/>
    <s v="Artesanos"/>
    <s v="Necesidad de análisis, mejora o creación de políticas públicas, normativas, resoluciones u otra base legal existente"/>
    <s v="Inmobiliar"/>
    <m/>
  </r>
  <r>
    <s v="Imbabura"/>
    <x v="3"/>
    <s v="Proveedores"/>
    <x v="4"/>
    <s v="No son accesibles los programas de financiamiento para generar nuevas líneas de negocio para  emprendedores nuevos"/>
    <s v="Establecer "/>
    <s v="Establecer "/>
    <s v="nuevos medios de financiamiento accesibles para empresarios y emprendedores"/>
    <s v="sin requisitos que son imposibles de alcanzar"/>
    <s v="Financiamiento"/>
    <s v="Artesanos"/>
    <s v="Crédito y financiamiento productivo"/>
    <s v="BANECUADOR"/>
    <m/>
  </r>
  <r>
    <s v="Imbabura"/>
    <x v="3"/>
    <s v="Proceso"/>
    <x v="1"/>
    <s v="Inexistencia de centros de emprendimiento en universidades, que garanticen el éxito de los proyectos generados en las aulas de clase"/>
    <s v="Apoyar"/>
    <s v="Apoyar"/>
    <s v="a la creación de centros de emprendimiento empresariales universitarios"/>
    <s v="con apoyo del gobierno a través de financiamiento"/>
    <s v="Recursos asignados"/>
    <s v="Microempresa"/>
    <s v="Crédito y financiamiento productivo"/>
    <s v="BANECUADOR"/>
    <m/>
  </r>
  <r>
    <s v="Imbabura"/>
    <x v="3"/>
    <s v="Mercado"/>
    <x v="0"/>
    <s v="Los productores locales de uvilla no pueden vender sus  productos directamente, sino a través de intermediarios"/>
    <s v="Realizar"/>
    <s v="Realizar"/>
    <s v="acompañamiento técnico a productores"/>
    <s v="que permita acceder a mercados locales e internacionales con productos de calidad"/>
    <s v="Asistencia técnica"/>
    <s v="Eps"/>
    <s v="Generación de empleo"/>
    <s v="MIPRO"/>
    <m/>
  </r>
  <r>
    <s v="Imbabura"/>
    <x v="4"/>
    <s v="Insumos"/>
    <x v="2"/>
    <s v="Pocas entidades como gestores ambientales"/>
    <s v="Gestionar"/>
    <s v="Gestionar"/>
    <s v="un acercamiento con empresas fundidoras de la zona"/>
    <s v="para la distribución de materiales recolectados"/>
    <s v="Acuerdo"/>
    <s v="Empresa pequeña"/>
    <s v="Fomento de la producción nacional"/>
    <s v="MAE"/>
    <s v="Ministerio de Industrias"/>
  </r>
  <r>
    <s v="Imbabura"/>
    <x v="4"/>
    <s v="Producto"/>
    <x v="3"/>
    <s v="Problemas con la tabla de valores"/>
    <s v="Regularizar "/>
    <s v="Regularizar "/>
    <s v="la tabla de valores para la empresas"/>
    <s v="para estabilizar los valores de los elementos recolectados"/>
    <s v="Convenio"/>
    <s v="Empresa pequeña"/>
    <s v="Fomento de la producción nacional"/>
    <s v="MIPRO"/>
    <s v="SUPERINTENDENCIA DE PODER DE MERCADO"/>
  </r>
  <r>
    <s v="Imbabura"/>
    <x v="4"/>
    <s v="Producto"/>
    <x v="3"/>
    <s v="Problemas con asociatividad del sector"/>
    <s v="Articular "/>
    <s v="Articular "/>
    <s v="con las pequeñas empresas (considerando su asociación)"/>
    <s v="líneas de distribución con las empresas más grandes."/>
    <s v="Convenio"/>
    <s v="Empresa pequeña"/>
    <s v="Fomento de la producción nacional"/>
    <s v="MIPRO"/>
    <m/>
  </r>
  <r>
    <s v="Imbabura"/>
    <x v="4"/>
    <s v="Proceso"/>
    <x v="1"/>
    <s v="Falta de apoyo / capacitacion  sosiailizacion en el area de gestion de riesgos "/>
    <s v="Desarrollar "/>
    <s v="Desarrollar "/>
    <s v="planes de capacitación a empresas "/>
    <s v="sobre temas de Gestión de Riesgos"/>
    <s v="Asistencia técnica"/>
    <s v="Empresa mediana"/>
    <s v="Inversión en iniciativas productivas nacionales"/>
    <s v="Secretaria Nacional de Gestión de Riesgos"/>
    <s v="Gobierno Provincial de Imbabura, Cuerpo de Bomberos"/>
  </r>
  <r>
    <s v="Imbabura"/>
    <x v="4"/>
    <s v="Proceso"/>
    <x v="1"/>
    <s v="Uso racional del agua"/>
    <s v="Crear"/>
    <s v="Crear"/>
    <s v="Convenios para el uso racional del agua"/>
    <s v="PARA  QUE LOS RECURSOS SE UTILICEN DE MANERA RESPONSABLE "/>
    <s v="Asistencia técnica"/>
    <s v="Empresa mediana"/>
    <s v="Promoción del consumo responsable"/>
    <s v="Gobierno Provincial de Imbabura"/>
    <m/>
  </r>
  <r>
    <s v="Imbabura"/>
    <x v="4"/>
    <s v="Proceso"/>
    <x v="1"/>
    <s v="Manejo de las tierras / insumos"/>
    <s v="Crear"/>
    <s v="Crear"/>
    <s v="convenios para el uso adecuado del suelo e insumos"/>
    <s v="PARA  QUE LOS RECURSOS SE UTILICEN DE MANERA RESPONSABLE "/>
    <s v="Asistencia técnica"/>
    <s v="Empresa mediana"/>
    <s v="Promoción del consumo responsable"/>
    <s v="Gobierno Provincial de Imbabura"/>
    <m/>
  </r>
  <r>
    <s v="Imbabura"/>
    <x v="4"/>
    <s v="Proceso"/>
    <x v="1"/>
    <s v="Falta de conocimiento de las empresas existentes en la zona"/>
    <s v="Elaborar"/>
    <s v="Elaborar"/>
    <s v="BANCO / BOLETINES DE INFORMACION EN LA ZONA 1"/>
    <s v="que contenga UN CATALOGO ZONAL CON LAS DIFERENTES INDUSTRIAS / EMPRESAS EXISTENTES EN LA PROVINCIA"/>
    <s v="Big data"/>
    <s v="Empresa mediana"/>
    <s v="Fomento de la producción nacional"/>
    <s v="MIPRO"/>
    <m/>
  </r>
  <r>
    <s v="Imbabura"/>
    <x v="4"/>
    <s v="Insumos"/>
    <x v="2"/>
    <s v="Situacion econocmica de los emprendedores (otavalo)"/>
    <s v="Proponer "/>
    <s v="Proponer "/>
    <s v="Iniciativas de Inversión para emprendedores "/>
    <s v="para que puedan apoyar en el desarrollo de la economía local "/>
    <s v="Financiamiento"/>
    <s v="Artesanos"/>
    <s v="Fomento de la producción nacional"/>
    <s v="MIPRO"/>
    <s v="MYPIMES"/>
  </r>
  <r>
    <s v="Imbabura"/>
    <x v="4"/>
    <s v="Insumos"/>
    <x v="2"/>
    <s v="Desinformacion de los empresarios (otavalo)"/>
    <s v="Articular "/>
    <s v="Articular "/>
    <s v="Formas de trabajo con los empresarios "/>
    <s v="para proporcionar a las empresas datos necesarios para adquirir convenios"/>
    <s v="Asistencia técnica"/>
    <s v="Empresa grande"/>
    <s v="Fomento de la producción nacional"/>
    <s v="MIPRO"/>
    <m/>
  </r>
  <r>
    <s v="Imbabura"/>
    <x v="4"/>
    <s v="Mercado"/>
    <x v="0"/>
    <s v="Crisis economica / falta de creditos                                           (cotacachi)"/>
    <s v="Controlar y Regularizar"/>
    <s v="Controlar y Regularizar"/>
    <s v="los precios de los productos"/>
    <s v="para mejorando la calidad (protegiendo a la producción local)"/>
    <s v="Ordenanzas "/>
    <s v="Empresa mediana"/>
    <s v="Fomento de la producción nacional"/>
    <s v="MIPRO"/>
    <s v=" SUPERINTENDENCIA DE PODER DE MERCADO"/>
  </r>
  <r>
    <s v="Imbabura"/>
    <x v="4"/>
    <s v="Mercado"/>
    <x v="0"/>
    <s v="Afectación al mercado de cuero calzado (productos importados) (cotacachi)"/>
    <s v="Crear"/>
    <s v="Crear"/>
    <s v="una política pública "/>
    <s v="para la importación de productos de cuero"/>
    <s v="Política pública"/>
    <s v="Empresa mediana"/>
    <s v="Necesidad de análisis, mejora o creación de políticas públicas, normativas, resoluciones u otra base legal existente"/>
    <s v="MCE"/>
    <s v="MIPRO"/>
  </r>
  <r>
    <s v="Imbabura"/>
    <x v="4"/>
    <s v="Proveedores"/>
    <x v="4"/>
    <s v="Falta de inversion del gobierno local para promover turismo                                        (cotacachi)"/>
    <s v="Desarrollar "/>
    <s v="Desarrollar "/>
    <s v="una política pública "/>
    <s v="para fomentar el turismo de la zona, vinculando a ACTORES QUE TENGA CONOCIMIENTO SOBRE EL TEMA.                             INVITAR A PRODUCTORES PARA MEDIR SU COMPETENCIA A NIVEL DE LOS DEMAS PRODUCTORES"/>
    <s v="Política pública"/>
    <s v="Empresa mediana"/>
    <s v="Mejora de competitividad empresarial en el sector turismo"/>
    <s v="MIPRO"/>
    <s v=" SUPERINTENDENCIA DE PODER DE MERCADO"/>
  </r>
  <r>
    <s v="Imbabura"/>
    <x v="4"/>
    <s v="Proveedores"/>
    <x v="4"/>
    <s v="Cierra de talleres de pequeños artesanos                                        (cotacachi)_x000d__x000d_uso del capital adquirido                        (cotacachi)"/>
    <s v="Capacitar / Potenciar / Innovar"/>
    <s v="Capacitar / Potenciar / Innovar"/>
    <s v="en la mejora de productos"/>
    <s v="para tener mejor calidad en los productos y mayor aceptación en el mercado"/>
    <s v="Asistencia técnica"/>
    <s v="Empresa mediana"/>
    <s v="Fomento de la producción nacional"/>
    <s v="MIPRO"/>
    <s v=" SUPERINTENDENCIA DE PODER DE MERCADO"/>
  </r>
  <r>
    <s v="Imbabura"/>
    <x v="4"/>
    <s v="Insumos"/>
    <x v="2"/>
    <s v="Falta de areas para estacionamiento                                                      ( cotacachi)"/>
    <s v="Crear"/>
    <s v="Crear"/>
    <s v="proyecto para generar lugares de estacionamiento "/>
    <s v="en Cotacachi"/>
    <s v="Gestión de proyectos"/>
    <s v="Empresa mediana"/>
    <s v="Fomento de la producción nacional"/>
    <s v="Gobierno Provincial de Imbabura"/>
    <s v="Municipio de Cotacachi"/>
  </r>
  <r>
    <s v="Imbabura"/>
    <x v="4"/>
    <s v="Mercado"/>
    <x v="0"/>
    <s v="Falta de presupuesto por parte del estado (union artesanal metalmecanicos)  (camara provincial de imbabura de la  eps)"/>
    <s v="Gestionar / Articular"/>
    <s v="Gestionar / Articular"/>
    <s v="GADS - PREFECTURA - GOBIERNO NACIONAL"/>
    <s v="HACERLES PARTICIPE PARA LA ENTREGA DE INSUMOS / PROVEER A LOS GADS"/>
    <s v="Ordenanzas "/>
    <s v="Eps"/>
    <s v="Impulso a las alianzas público privadas"/>
    <s v="GAD PRO - GAD MUN. SERCOP"/>
    <s v="GAD PRO - GAD MUN. SERCOP "/>
  </r>
  <r>
    <s v="Imbabura"/>
    <x v="4"/>
    <s v="Mercado"/>
    <x v="0"/>
    <s v="Compra a empresas de fuera de la provincia (union artesanal metalmecanicos)  (camara provincial de imbabura de la  eps)"/>
    <s v="Articular"/>
    <s v="Articular"/>
    <s v="Mesas de Trabajo con GADS,  Prefecturas y Gobierno Nacional"/>
    <s v="para realizar ruedas de negocios de productores locales"/>
    <s v="Convenio"/>
    <s v="Eps"/>
    <s v="Fomento de la producción nacional"/>
    <s v="Gobierno Provincial de Imbabura"/>
    <s v=" Ministerio de Industrias, Municipios"/>
  </r>
  <r>
    <s v="Imbabura"/>
    <x v="4"/>
    <s v="Proveedores"/>
    <x v="4"/>
    <s v="Precios de la  materia prima (importacion) con precio elevado                                                    (otavalo)"/>
    <s v="Articular"/>
    <s v="Articular"/>
    <s v="MYPIMES - MIPRO "/>
    <s v="para BAJAR ARANCELES a fin de PODER ADQUIRIR LA MATERIA PRIMA"/>
    <s v="Ley"/>
    <s v="Empresa mediana"/>
    <s v="Fomento de la producción nacional"/>
    <s v="MIPRO"/>
    <s v="MYPIMES - Ministerio de Industrias"/>
  </r>
  <r>
    <s v="Imbabura"/>
    <x v="4"/>
    <s v="Insumos"/>
    <x v="2"/>
    <s v="Importacion de repuestos                               (asociacion de constructores de vehiculos )"/>
    <s v="Gestionar"/>
    <s v="Gestionar"/>
    <s v="ACUERDOS PARA IMPORTACIONES"/>
    <s v="CON ARANCELES ACCESIBLES PARA LOS PEQUEÑOS PRODUCTORES"/>
    <s v="Acuerdo"/>
    <s v="Empresa mediana"/>
    <s v="Fomento de la producción nacional"/>
    <s v="MIPRO"/>
    <s v="MYPIMES - Ministerio de Industrias"/>
  </r>
  <r>
    <s v="Imbabura"/>
    <x v="4"/>
    <s v="Proveedores"/>
    <x v="4"/>
    <s v="Accesibilidad de creditos"/>
    <s v="Articular "/>
    <s v="Articular "/>
    <s v="Iniciativas de Inversión"/>
    <s v="CALIFICANDO A LOS PRODUCTORES PARA ACCEDER A CREDITOS"/>
    <s v="Financiamiento"/>
    <s v="Empresa mediana"/>
    <s v="Fomento de la producción nacional"/>
    <s v="MIPRO"/>
    <s v="MYPIMES - Ministerio de Industrias"/>
  </r>
  <r>
    <s v="Imbabura"/>
    <x v="4"/>
    <s v="Mercado"/>
    <x v="0"/>
    <s v="Poco fomento al mercado nacional "/>
    <s v="Producir "/>
    <s v="Producir "/>
    <s v="automotores con calidad certificada"/>
    <s v="para así ser competitivos en el mercado local y nacional"/>
    <s v="Tratado comercial"/>
    <s v="Empresa mediana"/>
    <s v="Fomento de la producción nacional"/>
    <s v="MIPRO"/>
    <s v="MYPIMES - Ministerio de Industrias"/>
  </r>
  <r>
    <s v="Imbabura"/>
    <x v="4"/>
    <s v="Producto"/>
    <x v="3"/>
    <s v="Como afronta el sector artesanal la indsutrializacion de artesanias  producto mas economico con la misma calidad (otavalo)"/>
    <s v="Mejorar "/>
    <s v="Mejorar "/>
    <s v="La producción y calidad de productos de artesanías"/>
    <s v="mediante la acreditación de normas técnicas  y certificaciones de calidad"/>
    <s v="Asistencia técnica"/>
    <s v="Artesanos"/>
    <s v="Fomento de la producción nacional"/>
    <s v="MIPRO"/>
    <s v="MYPIMES - Ministerio de Industrias"/>
  </r>
  <r>
    <s v="Imbabura"/>
    <x v="4"/>
    <s v="Producto"/>
    <x v="3"/>
    <s v="Consientizar al consumidor que el producto final tiene valor agregado"/>
    <s v="Crear"/>
    <s v="Crear"/>
    <s v="productos que cumplan con certificaciones de calidad "/>
    <s v=" con el fin de ganar competitividad en el mercado local "/>
    <s v="Asistencia técnica"/>
    <s v="Artesanos"/>
    <s v="Fomento de la producción nacional"/>
    <s v="MIPRO"/>
    <s v="MYPIMES - Ministerio de Industrias"/>
  </r>
  <r>
    <s v="Imbabura"/>
    <x v="1"/>
    <s v="Insumos"/>
    <x v="2"/>
    <s v="Difícil acceso a servicios básicos "/>
    <s v="Implementar "/>
    <s v="Implementar "/>
    <s v="un proyecto  de mejoramiento"/>
    <s v="que permita un mayor  acceso a servicios básicos"/>
    <s v="Intervención zonal"/>
    <s v="Empresa pequeña"/>
    <s v="Mejora y control en la planificación y actividades de los gobiernos locales"/>
    <s v="Gobierno Provincial de Imbabura"/>
    <s v="EMELNORTE, CNT"/>
  </r>
  <r>
    <s v="Imbabura"/>
    <x v="1"/>
    <s v="Proceso"/>
    <x v="1"/>
    <s v="Falta de encadenamiento con todas la instituciones para publicidad del turismo."/>
    <s v="Trabajar "/>
    <s v="Trabajar "/>
    <s v="en conjunto "/>
    <s v="con todas las instituciones públicas, para mejorar el encadenamiento con todas la instituciones para publicidad del turismo."/>
    <s v="Intervención zonal"/>
    <s v="Microempresa"/>
    <s v="Impulso a las alianzas público privadas"/>
    <s v="Gobierno Provincial de Imbabura"/>
    <s v="Ministerio de Turismo, Gobierno Provincial Imbabura"/>
  </r>
  <r>
    <s v="Imbabura"/>
    <x v="1"/>
    <s v="Proceso"/>
    <x v="1"/>
    <s v="Falta de cultura en las personas "/>
    <s v="Cambiar"/>
    <s v="Cambiar"/>
    <s v="el modelo "/>
    <s v="de educación  en temas  ambientales"/>
    <s v="Gestión de proyectos"/>
    <s v="Empresa pequeña"/>
    <s v="Buenas prácticas de gestión ambiental"/>
    <s v="Ministerio de Educación"/>
    <s v="Ministerio del Ambiente Universidad, Técnica del Norte"/>
  </r>
  <r>
    <s v="Imbabura"/>
    <x v="1"/>
    <s v="Insumos"/>
    <x v="2"/>
    <s v="Vías en malas condiciones "/>
    <s v="Adecuar "/>
    <s v="Adecuar "/>
    <s v="las vías existentes "/>
    <s v="para mejorar el acceso."/>
    <s v="Infraestructura"/>
    <s v="Microempresa"/>
    <s v="Inversión en iniciativas productivas nacionales"/>
    <s v="Gobierno Provincial de Imbabura"/>
    <s v="Ministerio de Transporte y Obras Públicas"/>
  </r>
  <r>
    <s v="Imbabura"/>
    <x v="1"/>
    <s v="Insumos"/>
    <x v="2"/>
    <s v="Altos costos  de producción"/>
    <s v="Capacitar"/>
    <s v="Capacitar"/>
    <s v="a productores y comerciantes"/>
    <s v="sobre estructuración de costos y producción eficiente"/>
    <s v="Intervención zonal"/>
    <s v="Microempresa"/>
    <s v="Impulso al cambio de la matriz productiva"/>
    <s v="MIPRO"/>
    <s v="Universidad Técnica del Norte"/>
  </r>
  <r>
    <s v="Imbabura"/>
    <x v="1"/>
    <s v="Mercado"/>
    <x v="0"/>
    <s v="Falta de promoción turística"/>
    <s v="Implementar "/>
    <s v="Implementar "/>
    <s v="una alianza pública y privada"/>
    <s v="de publicidad turistica y gastonomia "/>
    <s v="Gestión de proyectos"/>
    <s v="Microempresa"/>
    <s v="Mejora de competitividad empresarial en el sector turismo"/>
    <s v="Ministerio de Turismo"/>
    <s v="Universidad Técnica del Norte"/>
  </r>
  <r>
    <s v="Imbabura"/>
    <x v="1"/>
    <s v="Mercado"/>
    <x v="0"/>
    <s v="Falta de promoción turística"/>
    <s v="Hacer"/>
    <s v="Hacer"/>
    <s v="un plan"/>
    <s v="de promocion y publicidad para el sector turistico"/>
    <s v="Convenio"/>
    <s v="Empresa pequeña"/>
    <s v="Mejora de competitividad empresarial en el sector turismo"/>
    <s v="Ministerio de Turismo"/>
    <s v="Universidad Técnica del Norte"/>
  </r>
  <r>
    <s v="Imbabura"/>
    <x v="1"/>
    <s v="Proceso"/>
    <x v="1"/>
    <s v="Falta de normativa"/>
    <s v="Socializar "/>
    <s v="Socializar "/>
    <s v="normativa vigente de punto verde "/>
    <s v="como una herramienta para fomentar la competitividad"/>
    <s v="Intervención zonal"/>
    <s v="Empresa pequeña"/>
    <s v="Cumplimiento de la transparencia fiscal"/>
    <s v="MAE"/>
    <s v="Gobierno Provincial de Imbabura"/>
  </r>
  <r>
    <s v="Imbabura"/>
    <x v="1"/>
    <s v="Proceso"/>
    <x v="1"/>
    <s v="Eventos catastróficos "/>
    <s v="Crear"/>
    <s v="Crear"/>
    <s v="una política  integral "/>
    <s v=" en el sistema de gestión de riesgos "/>
    <s v="Gestión de proyectos"/>
    <s v="Empresa pequeña"/>
    <s v="Necesidad de análisis, mejora o creación de políticas públicas, normativas, resoluciones u otra base legal existente"/>
    <s v="Secretaria Nacional de Gestión de Riesgos"/>
    <s v="Gobierno Provincial de Imbabura"/>
  </r>
  <r>
    <s v="Imbabura"/>
    <x v="1"/>
    <s v="Insumos"/>
    <x v="2"/>
    <s v="Mala publicidad turística- señaletica"/>
    <s v="Promocionar "/>
    <s v="Promocionar "/>
    <s v="el turismo"/>
    <s v="de acuerdo a su área geográfica "/>
    <s v="Intervención zonal"/>
    <s v="Microempresa"/>
    <s v="Impulso a las alianzas público privadas"/>
    <s v="Ministerio de Turismo"/>
    <s v="Ministerio del Ambiente, Gobierno Provincial de Imbabur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name="Tabla dinámica1" cacheId="0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gridDropZones="1" multipleFieldFilters="0">
  <location ref="A3:H13" firstHeaderRow="1" firstDataRow="2" firstDataCol="1"/>
  <pivotFields count="14">
    <pivotField axis="axisRow" showAll="0">
      <items count="9">
        <item x="0"/>
        <item x="2"/>
        <item x="1"/>
        <item x="5"/>
        <item x="6"/>
        <item x="3"/>
        <item x="4"/>
        <item x="7"/>
        <item t="default"/>
      </items>
    </pivotField>
    <pivotField axis="axisCol" showAll="0">
      <items count="7">
        <item x="5"/>
        <item x="0"/>
        <item x="3"/>
        <item x="4"/>
        <item x="2"/>
        <item x="1"/>
        <item t="default"/>
      </items>
    </pivotField>
    <pivotField showAll="0"/>
    <pivotField showAll="0" defaultSubtota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/>
    <pivotField showAll="0" defaultSubtotal="0"/>
    <pivotField showAll="0"/>
    <pivotField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ntar de PROBLEMÁTICA 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 dinámica3" cacheId="0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gridDropZones="1" multipleFieldFilters="0">
  <location ref="A17:G25" firstHeaderRow="1" firstDataRow="2" firstDataCol="1"/>
  <pivotFields count="14">
    <pivotField showAll="0"/>
    <pivotField axis="axisRow" showAll="0">
      <items count="7">
        <item x="5"/>
        <item x="0"/>
        <item x="3"/>
        <item x="4"/>
        <item x="2"/>
        <item x="1"/>
        <item t="default"/>
      </items>
    </pivotField>
    <pivotField showAll="0"/>
    <pivotField axis="axisCol" showAll="0" defaultSubtotal="0">
      <items count="6">
        <item x="4"/>
        <item x="2"/>
        <item x="1"/>
        <item x="3"/>
        <item x="0"/>
        <item m="1" x="5"/>
      </items>
    </pivotField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/>
    <pivotField showAll="0" defaultSubtotal="0"/>
    <pivotField showAll="0"/>
    <pivotField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3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ntar de PROBLEMÁTICA " fld="4" subtotal="count" showDataAs="percentOfRow" baseField="0" baseItem="0" numFmtId="9"/>
  </dataFields>
  <formats count="2">
    <format dxfId="579">
      <pivotArea outline="0" collapsedLevelsAreSubtotals="1" fieldPosition="0"/>
    </format>
    <format dxfId="578">
      <pivotArea collapsedLevelsAreSubtotals="1" fieldPosition="0">
        <references count="2">
          <reference field="1" count="1">
            <x v="1"/>
          </reference>
          <reference field="3" count="0" selected="0"/>
        </references>
      </pivotArea>
    </format>
  </formats>
  <conditionalFormats count="7">
    <conditionalFormat priority="7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>
              <x v="0"/>
            </reference>
            <reference field="3" count="5" selected="0">
              <x v="0"/>
              <x v="1"/>
              <x v="2"/>
              <x v="3"/>
              <x v="4"/>
            </reference>
          </references>
        </pivotArea>
      </pivotAreas>
    </conditionalFormat>
    <conditionalFormat priority="6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5">
              <x v="1"/>
              <x v="2"/>
              <x v="3"/>
              <x v="4"/>
              <x v="5"/>
            </reference>
            <reference field="3" count="5" selected="0">
              <x v="0"/>
              <x v="1"/>
              <x v="2"/>
              <x v="3"/>
              <x v="4"/>
            </reference>
          </references>
        </pivotArea>
      </pivotAreas>
    </conditionalFormat>
    <conditionalFormat priority="5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>
              <x v="1"/>
            </reference>
            <reference field="3" count="5" selected="0">
              <x v="0"/>
              <x v="1"/>
              <x v="2"/>
              <x v="3"/>
              <x v="4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>
              <x v="2"/>
            </reference>
            <reference field="3" count="5" selected="0">
              <x v="0"/>
              <x v="1"/>
              <x v="2"/>
              <x v="3"/>
              <x v="4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>
              <x v="3"/>
            </reference>
            <reference field="3" count="5" selected="0">
              <x v="0"/>
              <x v="1"/>
              <x v="2"/>
              <x v="3"/>
              <x v="4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>
              <x v="4"/>
            </reference>
            <reference field="3" count="5" selected="0">
              <x v="0"/>
              <x v="1"/>
              <x v="2"/>
              <x v="3"/>
              <x v="4"/>
            </reference>
          </references>
        </pivotArea>
      </pivotAreas>
    </conditionalFormat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>
              <x v="5"/>
            </reference>
            <reference field="3" count="5" selected="0">
              <x v="0"/>
              <x v="1"/>
              <x v="2"/>
              <x v="3"/>
              <x v="4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a dinámica2" cacheId="6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gridDropZones="1" multipleFieldFilters="0">
  <location ref="A3:G11" firstHeaderRow="1" firstDataRow="2" firstDataCol="1"/>
  <pivotFields count="14">
    <pivotField showAll="0"/>
    <pivotField axis="axisRow" showAll="0">
      <items count="7">
        <item x="5"/>
        <item x="0"/>
        <item x="3"/>
        <item x="4"/>
        <item x="2"/>
        <item x="1"/>
        <item t="default"/>
      </items>
    </pivotField>
    <pivotField showAll="0"/>
    <pivotField axis="axisCol" showAll="0" defaultSubtotal="0">
      <items count="8">
        <item x="4"/>
        <item m="1" x="6"/>
        <item m="1" x="5"/>
        <item m="1" x="7"/>
        <item x="0"/>
        <item x="1"/>
        <item x="2"/>
        <item x="3"/>
      </items>
    </pivotField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/>
    <pivotField showAll="0" defaultSubtotal="0"/>
    <pivotField showAll="0"/>
    <pivotField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3"/>
  </colFields>
  <colItems count="6">
    <i>
      <x/>
    </i>
    <i>
      <x v="4"/>
    </i>
    <i>
      <x v="5"/>
    </i>
    <i>
      <x v="6"/>
    </i>
    <i>
      <x v="7"/>
    </i>
    <i t="grand">
      <x/>
    </i>
  </colItems>
  <dataFields count="1">
    <dataField name="Contar de PROBLEMÁTICA 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la dinámica1" cacheId="5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gridDropZones="1" multipleFieldFilters="0">
  <location ref="A3:B10" firstHeaderRow="2" firstDataRow="2" firstDataCol="1"/>
  <pivotFields count="15"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7">
        <item x="0"/>
        <item x="1"/>
        <item x="4"/>
        <item x="3"/>
        <item x="2"/>
        <item m="1" x="5"/>
        <item t="default"/>
      </items>
    </pivotField>
  </pivotFields>
  <rowFields count="1">
    <field x="14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ntar de TIPO DE EMPRESA" fld="1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Tabla dinámica2" cacheId="5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gridDropZones="1" multipleFieldFilters="0">
  <location ref="A3:C22" firstHeaderRow="1" firstDataRow="2" firstDataCol="1" rowPageCount="1" colPageCount="1"/>
  <pivotFields count="15">
    <pivotField axis="axisPage" showAll="0">
      <items count="9">
        <item x="0"/>
        <item x="2"/>
        <item x="1"/>
        <item x="5"/>
        <item x="6"/>
        <item x="3"/>
        <item x="4"/>
        <item x="7"/>
        <item t="default"/>
      </items>
    </pivotField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axis="axisRow" dataField="1" showAll="0">
      <items count="20">
        <item x="1"/>
        <item x="9"/>
        <item x="5"/>
        <item x="2"/>
        <item x="11"/>
        <item x="14"/>
        <item x="6"/>
        <item x="10"/>
        <item x="7"/>
        <item x="0"/>
        <item x="8"/>
        <item x="4"/>
        <item x="12"/>
        <item x="13"/>
        <item x="15"/>
        <item x="16"/>
        <item m="1" x="17"/>
        <item m="1" x="18"/>
        <item x="3"/>
        <item t="default"/>
      </items>
    </pivotField>
    <pivotField showAll="0"/>
    <pivotField showAll="0"/>
    <pivotField showAll="0"/>
  </pivotFields>
  <rowFields count="1">
    <field x="11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8"/>
    </i>
    <i t="grand">
      <x/>
    </i>
  </rowItems>
  <colFields count="1">
    <field x="-2"/>
  </colFields>
  <colItems count="2">
    <i>
      <x/>
    </i>
    <i i="1">
      <x v="1"/>
    </i>
  </colItems>
  <pageFields count="1">
    <pageField fld="0" hier="-1"/>
  </pageFields>
  <dataFields count="2">
    <dataField name="Contar de AMBITO _x000d_(DE LA PROPUESTA)" fld="11" subtotal="count" baseField="0" baseItem="0"/>
    <dataField name="Contar de AMBITO " fld="11" subtotal="count" showDataAs="percentOfCol" baseField="0" baseItem="0" numFmtId="10"/>
  </dataFields>
  <formats count="4">
    <format dxfId="577">
      <pivotArea collapsedLevelsAreSubtotals="1" fieldPosition="0">
        <references count="1">
          <reference field="11" count="1">
            <x v="16"/>
          </reference>
        </references>
      </pivotArea>
    </format>
    <format dxfId="576">
      <pivotArea dataOnly="0" labelOnly="1" fieldPosition="0">
        <references count="1">
          <reference field="11" count="1">
            <x v="16"/>
          </reference>
        </references>
      </pivotArea>
    </format>
    <format dxfId="575">
      <pivotArea collapsedLevelsAreSubtotals="1" fieldPosition="0">
        <references count="1">
          <reference field="11" count="1">
            <x v="1"/>
          </reference>
        </references>
      </pivotArea>
    </format>
    <format dxfId="574">
      <pivotArea dataOnly="0" labelOnly="1" fieldPosition="0">
        <references count="1">
          <reference field="11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Tabla dinámica4" cacheId="5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gridDropZones="1" multipleFieldFilters="0">
  <location ref="B3:D129" firstHeaderRow="1" firstDataRow="2" firstDataCol="1"/>
  <pivotFields count="15">
    <pivotField showAll="0"/>
    <pivotField showAll="0"/>
    <pivotField showAll="0"/>
    <pivotField showAll="0"/>
    <pivotField showAll="0"/>
    <pivotField showAll="0"/>
    <pivotField axis="axisRow" dataField="1" showAll="0" defaultSubtotal="0">
      <items count="143">
        <item x="15"/>
        <item x="2"/>
        <item x="9"/>
        <item x="24"/>
        <item x="12"/>
        <item x="11"/>
        <item x="5"/>
        <item x="21"/>
        <item x="3"/>
        <item x="20"/>
        <item x="81"/>
        <item x="41"/>
        <item m="1" x="128"/>
        <item x="73"/>
        <item x="10"/>
        <item x="39"/>
        <item x="42"/>
        <item x="1"/>
        <item x="6"/>
        <item x="7"/>
        <item x="35"/>
        <item x="37"/>
        <item x="77"/>
        <item x="110"/>
        <item x="63"/>
        <item x="74"/>
        <item x="30"/>
        <item m="1" x="139"/>
        <item x="51"/>
        <item x="54"/>
        <item m="1" x="136"/>
        <item x="58"/>
        <item x="60"/>
        <item x="64"/>
        <item x="83"/>
        <item x="84"/>
        <item x="101"/>
        <item x="92"/>
        <item x="8"/>
        <item x="18"/>
        <item x="28"/>
        <item x="27"/>
        <item x="0"/>
        <item m="1" x="142"/>
        <item m="1" x="140"/>
        <item m="1" x="134"/>
        <item x="46"/>
        <item x="23"/>
        <item x="50"/>
        <item m="1" x="126"/>
        <item m="1" x="130"/>
        <item x="59"/>
        <item m="1" x="132"/>
        <item x="65"/>
        <item m="1" x="129"/>
        <item x="67"/>
        <item m="1" x="141"/>
        <item x="71"/>
        <item x="72"/>
        <item x="75"/>
        <item x="79"/>
        <item m="1" x="131"/>
        <item x="86"/>
        <item x="88"/>
        <item x="89"/>
        <item m="1" x="124"/>
        <item x="93"/>
        <item m="1" x="138"/>
        <item m="1" x="137"/>
        <item x="98"/>
        <item x="105"/>
        <item m="1" x="135"/>
        <item x="107"/>
        <item m="1" x="127"/>
        <item x="109"/>
        <item x="111"/>
        <item x="112"/>
        <item x="113"/>
        <item x="114"/>
        <item x="115"/>
        <item x="116"/>
        <item x="117"/>
        <item x="118"/>
        <item x="119"/>
        <item m="1" x="125"/>
        <item m="1" x="133"/>
        <item x="122"/>
        <item x="123"/>
        <item x="4"/>
        <item x="13"/>
        <item x="14"/>
        <item x="16"/>
        <item x="17"/>
        <item x="19"/>
        <item x="22"/>
        <item x="25"/>
        <item x="26"/>
        <item x="29"/>
        <item x="31"/>
        <item x="32"/>
        <item x="33"/>
        <item x="34"/>
        <item x="36"/>
        <item x="38"/>
        <item x="40"/>
        <item x="43"/>
        <item x="44"/>
        <item x="45"/>
        <item x="47"/>
        <item x="48"/>
        <item x="49"/>
        <item x="52"/>
        <item x="53"/>
        <item x="55"/>
        <item x="56"/>
        <item x="57"/>
        <item x="61"/>
        <item x="62"/>
        <item x="66"/>
        <item x="68"/>
        <item x="69"/>
        <item x="70"/>
        <item x="76"/>
        <item x="78"/>
        <item x="80"/>
        <item x="82"/>
        <item x="85"/>
        <item x="87"/>
        <item x="90"/>
        <item x="91"/>
        <item x="94"/>
        <item x="95"/>
        <item x="96"/>
        <item x="97"/>
        <item x="99"/>
        <item x="100"/>
        <item x="102"/>
        <item x="103"/>
        <item x="104"/>
        <item x="106"/>
        <item x="108"/>
        <item x="120"/>
        <item x="121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1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8"/>
    </i>
    <i>
      <x v="29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6"/>
    </i>
    <i>
      <x v="47"/>
    </i>
    <i>
      <x v="48"/>
    </i>
    <i>
      <x v="51"/>
    </i>
    <i>
      <x v="53"/>
    </i>
    <i>
      <x v="55"/>
    </i>
    <i>
      <x v="57"/>
    </i>
    <i>
      <x v="58"/>
    </i>
    <i>
      <x v="59"/>
    </i>
    <i>
      <x v="60"/>
    </i>
    <i>
      <x v="62"/>
    </i>
    <i>
      <x v="63"/>
    </i>
    <i>
      <x v="64"/>
    </i>
    <i>
      <x v="66"/>
    </i>
    <i>
      <x v="69"/>
    </i>
    <i>
      <x v="70"/>
    </i>
    <i>
      <x v="72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 t="grand">
      <x/>
    </i>
  </rowItems>
  <colFields count="1">
    <field x="-2"/>
  </colFields>
  <colItems count="2">
    <i>
      <x/>
    </i>
    <i i="1">
      <x v="1"/>
    </i>
  </colItems>
  <dataFields count="2">
    <dataField name="Contar de VERBO" fld="6" subtotal="count" baseField="0" baseItem="0"/>
    <dataField name="Contar de VERBO2" fld="6" subtotal="count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Tabla dinámica5" cacheId="1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compact="0" compactData="0" gridDropZones="1" multipleFieldFilters="0">
  <location ref="A4:E151" firstHeaderRow="2" firstDataRow="2" firstDataCol="4" rowPageCount="1" colPageCount="1"/>
  <pivotFields count="15">
    <pivotField axis="axisPage" compact="0" outline="0" multipleItemSelectionAllowed="1" showAll="0">
      <items count="8">
        <item h="1" x="0"/>
        <item x="2"/>
        <item h="1" x="1"/>
        <item h="1" x="5"/>
        <item h="1" x="6"/>
        <item h="1" x="3"/>
        <item h="1" x="4"/>
        <item t="default"/>
      </items>
    </pivotField>
    <pivotField axis="axisRow" compact="0" outline="0" showAll="0">
      <items count="7">
        <item x="5"/>
        <item x="0"/>
        <item x="3"/>
        <item x="4"/>
        <item x="2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Row" dataField="1" compact="0" outline="0" showAll="0">
      <items count="77">
        <item x="18"/>
        <item x="37"/>
        <item x="73"/>
        <item x="48"/>
        <item x="62"/>
        <item x="58"/>
        <item x="27"/>
        <item x="69"/>
        <item x="4"/>
        <item x="40"/>
        <item x="51"/>
        <item x="72"/>
        <item x="19"/>
        <item x="57"/>
        <item x="64"/>
        <item x="7"/>
        <item x="42"/>
        <item x="36"/>
        <item x="16"/>
        <item x="47"/>
        <item x="2"/>
        <item x="66"/>
        <item x="33"/>
        <item x="17"/>
        <item x="52"/>
        <item x="31"/>
        <item x="44"/>
        <item x="28"/>
        <item x="20"/>
        <item x="15"/>
        <item x="35"/>
        <item x="60"/>
        <item x="22"/>
        <item x="3"/>
        <item x="21"/>
        <item x="53"/>
        <item x="34"/>
        <item x="1"/>
        <item x="67"/>
        <item x="45"/>
        <item x="13"/>
        <item x="11"/>
        <item x="74"/>
        <item x="9"/>
        <item x="8"/>
        <item x="0"/>
        <item x="59"/>
        <item x="14"/>
        <item x="63"/>
        <item x="29"/>
        <item x="30"/>
        <item x="24"/>
        <item x="23"/>
        <item x="49"/>
        <item x="46"/>
        <item x="50"/>
        <item x="65"/>
        <item x="70"/>
        <item x="39"/>
        <item x="25"/>
        <item x="5"/>
        <item x="10"/>
        <item x="41"/>
        <item x="43"/>
        <item x="55"/>
        <item x="61"/>
        <item x="6"/>
        <item x="26"/>
        <item x="38"/>
        <item x="54"/>
        <item x="12"/>
        <item x="56"/>
        <item x="71"/>
        <item x="32"/>
        <item x="68"/>
        <item m="1" x="75"/>
        <item t="default"/>
      </items>
    </pivotField>
    <pivotField axis="axisRow" compact="0" outline="0" showAll="0">
      <items count="268">
        <item x="199"/>
        <item x="207"/>
        <item x="93"/>
        <item x="45"/>
        <item x="2"/>
        <item x="66"/>
        <item x="148"/>
        <item x="147"/>
        <item x="31"/>
        <item x="71"/>
        <item x="63"/>
        <item x="64"/>
        <item x="234"/>
        <item x="120"/>
        <item x="160"/>
        <item x="221"/>
        <item x="18"/>
        <item x="133"/>
        <item x="82"/>
        <item x="261"/>
        <item x="235"/>
        <item x="231"/>
        <item x="252"/>
        <item x="8"/>
        <item x="175"/>
        <item x="83"/>
        <item x="96"/>
        <item x="166"/>
        <item x="137"/>
        <item x="42"/>
        <item x="164"/>
        <item x="141"/>
        <item x="38"/>
        <item x="117"/>
        <item x="174"/>
        <item x="173"/>
        <item x="1"/>
        <item x="138"/>
        <item x="254"/>
        <item x="242"/>
        <item x="65"/>
        <item x="210"/>
        <item x="134"/>
        <item x="165"/>
        <item x="46"/>
        <item x="4"/>
        <item x="62"/>
        <item x="55"/>
        <item x="118"/>
        <item x="15"/>
        <item x="116"/>
        <item x="47"/>
        <item x="50"/>
        <item x="195"/>
        <item x="57"/>
        <item x="181"/>
        <item x="198"/>
        <item x="238"/>
        <item x="86"/>
        <item x="241"/>
        <item x="240"/>
        <item x="58"/>
        <item x="170"/>
        <item x="111"/>
        <item x="184"/>
        <item x="227"/>
        <item x="125"/>
        <item x="24"/>
        <item x="224"/>
        <item x="67"/>
        <item x="35"/>
        <item x="88"/>
        <item x="194"/>
        <item x="89"/>
        <item x="108"/>
        <item x="128"/>
        <item x="213"/>
        <item x="90"/>
        <item x="259"/>
        <item x="99"/>
        <item x="151"/>
        <item x="192"/>
        <item x="193"/>
        <item x="223"/>
        <item x="123"/>
        <item x="159"/>
        <item x="266"/>
        <item x="145"/>
        <item x="258"/>
        <item x="124"/>
        <item x="33"/>
        <item x="78"/>
        <item x="247"/>
        <item x="183"/>
        <item x="61"/>
        <item x="152"/>
        <item x="77"/>
        <item x="22"/>
        <item x="34"/>
        <item x="94"/>
        <item x="136"/>
        <item x="23"/>
        <item x="113"/>
        <item x="131"/>
        <item x="139"/>
        <item x="146"/>
        <item x="76"/>
        <item x="162"/>
        <item x="156"/>
        <item x="220"/>
        <item x="100"/>
        <item x="212"/>
        <item x="102"/>
        <item x="190"/>
        <item x="196"/>
        <item x="244"/>
        <item x="249"/>
        <item x="79"/>
        <item x="53"/>
        <item x="203"/>
        <item x="59"/>
        <item x="26"/>
        <item x="253"/>
        <item x="243"/>
        <item x="187"/>
        <item x="29"/>
        <item x="49"/>
        <item x="161"/>
        <item x="19"/>
        <item x="176"/>
        <item x="126"/>
        <item x="132"/>
        <item x="127"/>
        <item x="222"/>
        <item x="39"/>
        <item x="11"/>
        <item x="112"/>
        <item x="14"/>
        <item x="6"/>
        <item x="121"/>
        <item x="219"/>
        <item x="10"/>
        <item x="17"/>
        <item x="218"/>
        <item x="211"/>
        <item x="214"/>
        <item x="255"/>
        <item x="0"/>
        <item x="95"/>
        <item x="237"/>
        <item x="209"/>
        <item x="40"/>
        <item x="178"/>
        <item x="110"/>
        <item x="87"/>
        <item x="56"/>
        <item x="260"/>
        <item x="189"/>
        <item x="68"/>
        <item x="186"/>
        <item x="140"/>
        <item x="157"/>
        <item x="30"/>
        <item x="25"/>
        <item x="21"/>
        <item x="216"/>
        <item x="245"/>
        <item x="226"/>
        <item x="129"/>
        <item x="185"/>
        <item x="20"/>
        <item x="60"/>
        <item x="230"/>
        <item x="200"/>
        <item x="208"/>
        <item x="98"/>
        <item x="250"/>
        <item x="251"/>
        <item x="119"/>
        <item x="264"/>
        <item x="80"/>
        <item x="233"/>
        <item x="215"/>
        <item x="188"/>
        <item x="70"/>
        <item x="84"/>
        <item x="85"/>
        <item x="144"/>
        <item x="92"/>
        <item x="239"/>
        <item x="48"/>
        <item x="228"/>
        <item x="171"/>
        <item x="158"/>
        <item x="154"/>
        <item x="177"/>
        <item x="135"/>
        <item x="225"/>
        <item x="109"/>
        <item x="73"/>
        <item x="150"/>
        <item x="36"/>
        <item x="12"/>
        <item x="256"/>
        <item x="97"/>
        <item x="248"/>
        <item x="179"/>
        <item x="28"/>
        <item x="204"/>
        <item x="43"/>
        <item x="163"/>
        <item x="74"/>
        <item x="75"/>
        <item x="41"/>
        <item x="103"/>
        <item x="72"/>
        <item x="191"/>
        <item x="51"/>
        <item x="217"/>
        <item x="153"/>
        <item x="16"/>
        <item x="101"/>
        <item x="37"/>
        <item x="69"/>
        <item x="105"/>
        <item x="236"/>
        <item x="155"/>
        <item x="182"/>
        <item x="13"/>
        <item x="169"/>
        <item x="44"/>
        <item x="54"/>
        <item x="202"/>
        <item x="263"/>
        <item x="91"/>
        <item x="229"/>
        <item x="149"/>
        <item x="257"/>
        <item x="168"/>
        <item x="262"/>
        <item x="52"/>
        <item x="7"/>
        <item x="115"/>
        <item x="5"/>
        <item x="201"/>
        <item x="114"/>
        <item x="32"/>
        <item x="3"/>
        <item x="104"/>
        <item x="122"/>
        <item x="106"/>
        <item x="81"/>
        <item x="130"/>
        <item x="167"/>
        <item x="172"/>
        <item x="265"/>
        <item x="246"/>
        <item x="232"/>
        <item x="197"/>
        <item x="206"/>
        <item x="205"/>
        <item x="107"/>
        <item x="27"/>
        <item x="180"/>
        <item x="142"/>
        <item x="143"/>
        <item x="9"/>
        <item t="default"/>
      </items>
    </pivotField>
    <pivotField axis="axisRow" compact="0" outline="0" showAll="0">
      <items count="275">
        <item x="114"/>
        <item x="263"/>
        <item x="100"/>
        <item x="225"/>
        <item x="272"/>
        <item x="165"/>
        <item x="103"/>
        <item x="58"/>
        <item x="234"/>
        <item x="239"/>
        <item x="217"/>
        <item x="185"/>
        <item x="224"/>
        <item x="15"/>
        <item x="222"/>
        <item x="92"/>
        <item x="94"/>
        <item x="95"/>
        <item x="130"/>
        <item x="203"/>
        <item x="59"/>
        <item x="4"/>
        <item x="235"/>
        <item x="16"/>
        <item x="231"/>
        <item x="90"/>
        <item x="142"/>
        <item x="260"/>
        <item x="189"/>
        <item x="271"/>
        <item x="241"/>
        <item x="259"/>
        <item x="208"/>
        <item x="176"/>
        <item x="8"/>
        <item x="158"/>
        <item x="9"/>
        <item x="197"/>
        <item x="198"/>
        <item x="98"/>
        <item x="0"/>
        <item x="223"/>
        <item x="125"/>
        <item x="180"/>
        <item x="88"/>
        <item x="144"/>
        <item x="265"/>
        <item x="210"/>
        <item x="129"/>
        <item x="6"/>
        <item x="172"/>
        <item x="190"/>
        <item x="182"/>
        <item x="183"/>
        <item x="77"/>
        <item x="119"/>
        <item x="36"/>
        <item x="273"/>
        <item x="96"/>
        <item x="227"/>
        <item x="107"/>
        <item x="110"/>
        <item x="266"/>
        <item x="112"/>
        <item x="54"/>
        <item x="221"/>
        <item x="202"/>
        <item x="2"/>
        <item x="44"/>
        <item x="14"/>
        <item x="270"/>
        <item x="269"/>
        <item x="49"/>
        <item x="193"/>
        <item x="102"/>
        <item x="211"/>
        <item x="5"/>
        <item x="209"/>
        <item x="186"/>
        <item x="207"/>
        <item x="40"/>
        <item x="50"/>
        <item x="45"/>
        <item x="255"/>
        <item x="215"/>
        <item x="175"/>
        <item x="122"/>
        <item x="93"/>
        <item x="154"/>
        <item x="179"/>
        <item x="46"/>
        <item x="123"/>
        <item x="63"/>
        <item x="35"/>
        <item x="196"/>
        <item x="157"/>
        <item x="65"/>
        <item x="178"/>
        <item x="7"/>
        <item x="10"/>
        <item x="136"/>
        <item x="72"/>
        <item x="68"/>
        <item x="64"/>
        <item x="69"/>
        <item x="73"/>
        <item x="55"/>
        <item x="57"/>
        <item x="42"/>
        <item x="39"/>
        <item x="99"/>
        <item x="23"/>
        <item x="188"/>
        <item x="174"/>
        <item x="181"/>
        <item x="97"/>
        <item x="256"/>
        <item x="143"/>
        <item x="87"/>
        <item x="229"/>
        <item x="220"/>
        <item x="41"/>
        <item x="81"/>
        <item x="139"/>
        <item x="245"/>
        <item x="230"/>
        <item x="105"/>
        <item x="205"/>
        <item x="53"/>
        <item x="30"/>
        <item x="262"/>
        <item x="56"/>
        <item x="237"/>
        <item x="191"/>
        <item x="226"/>
        <item x="61"/>
        <item x="79"/>
        <item x="71"/>
        <item x="247"/>
        <item x="31"/>
        <item x="155"/>
        <item x="20"/>
        <item x="118"/>
        <item x="261"/>
        <item x="258"/>
        <item x="184"/>
        <item x="163"/>
        <item x="166"/>
        <item x="62"/>
        <item x="29"/>
        <item x="121"/>
        <item x="187"/>
        <item x="160"/>
        <item x="214"/>
        <item x="52"/>
        <item x="138"/>
        <item x="18"/>
        <item x="115"/>
        <item x="206"/>
        <item x="22"/>
        <item x="200"/>
        <item x="219"/>
        <item x="101"/>
        <item x="75"/>
        <item x="244"/>
        <item x="171"/>
        <item x="25"/>
        <item x="164"/>
        <item x="108"/>
        <item x="37"/>
        <item x="145"/>
        <item x="253"/>
        <item x="67"/>
        <item x="140"/>
        <item x="1"/>
        <item x="128"/>
        <item x="120"/>
        <item x="17"/>
        <item x="48"/>
        <item x="170"/>
        <item x="218"/>
        <item x="168"/>
        <item x="51"/>
        <item x="74"/>
        <item x="216"/>
        <item x="47"/>
        <item x="243"/>
        <item x="201"/>
        <item x="252"/>
        <item x="38"/>
        <item x="3"/>
        <item x="117"/>
        <item x="162"/>
        <item x="194"/>
        <item x="232"/>
        <item x="135"/>
        <item x="21"/>
        <item x="236"/>
        <item x="12"/>
        <item x="84"/>
        <item x="167"/>
        <item x="251"/>
        <item x="66"/>
        <item x="267"/>
        <item x="132"/>
        <item x="43"/>
        <item x="26"/>
        <item x="106"/>
        <item x="124"/>
        <item x="127"/>
        <item x="32"/>
        <item x="149"/>
        <item x="141"/>
        <item x="133"/>
        <item x="131"/>
        <item x="147"/>
        <item x="161"/>
        <item x="126"/>
        <item x="250"/>
        <item x="24"/>
        <item x="212"/>
        <item x="169"/>
        <item x="19"/>
        <item x="204"/>
        <item x="146"/>
        <item x="249"/>
        <item x="213"/>
        <item x="28"/>
        <item x="82"/>
        <item x="257"/>
        <item x="195"/>
        <item x="11"/>
        <item x="159"/>
        <item x="111"/>
        <item x="254"/>
        <item x="192"/>
        <item x="156"/>
        <item x="134"/>
        <item x="80"/>
        <item x="34"/>
        <item x="228"/>
        <item x="148"/>
        <item x="104"/>
        <item x="248"/>
        <item x="13"/>
        <item x="109"/>
        <item x="70"/>
        <item x="238"/>
        <item x="242"/>
        <item x="199"/>
        <item x="27"/>
        <item x="264"/>
        <item x="78"/>
        <item x="83"/>
        <item x="86"/>
        <item x="173"/>
        <item x="60"/>
        <item x="150"/>
        <item x="113"/>
        <item x="233"/>
        <item x="76"/>
        <item x="177"/>
        <item x="91"/>
        <item x="33"/>
        <item x="240"/>
        <item x="137"/>
        <item x="152"/>
        <item x="268"/>
        <item x="153"/>
        <item x="151"/>
        <item x="246"/>
        <item x="85"/>
        <item x="116"/>
        <item x="89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4">
    <field x="1"/>
    <field x="6"/>
    <field x="7"/>
    <field x="8"/>
  </rowFields>
  <rowItems count="146">
    <i>
      <x v="1"/>
      <x v="12"/>
      <x v="10"/>
      <x v="92"/>
    </i>
    <i r="3">
      <x v="103"/>
    </i>
    <i t="default" r="2">
      <x v="10"/>
    </i>
    <i r="2">
      <x v="11"/>
      <x v="96"/>
    </i>
    <i t="default" r="2">
      <x v="11"/>
    </i>
    <i t="default" r="1">
      <x v="12"/>
    </i>
    <i r="1">
      <x v="18"/>
      <x v="94"/>
      <x v="135"/>
    </i>
    <i t="default" r="2">
      <x v="94"/>
    </i>
    <i t="default" r="1">
      <x v="18"/>
    </i>
    <i r="1">
      <x v="23"/>
      <x v="40"/>
      <x v="172"/>
    </i>
    <i r="3">
      <x v="202"/>
    </i>
    <i t="default" r="2">
      <x v="40"/>
    </i>
    <i t="default" r="1">
      <x v="23"/>
    </i>
    <i r="1">
      <x v="25"/>
      <x v="120"/>
      <x v="20"/>
    </i>
    <i t="default" r="2">
      <x v="120"/>
    </i>
    <i r="2">
      <x v="171"/>
      <x v="256"/>
    </i>
    <i t="default" r="2">
      <x v="171"/>
    </i>
    <i t="default" r="1">
      <x v="25"/>
    </i>
    <i r="1">
      <x v="28"/>
      <x v="61"/>
      <x v="7"/>
    </i>
    <i t="default" r="2">
      <x v="61"/>
    </i>
    <i t="default" r="1">
      <x v="28"/>
    </i>
    <i r="1">
      <x v="33"/>
      <x v="5"/>
      <x v="102"/>
    </i>
    <i t="default" r="2">
      <x v="5"/>
    </i>
    <i r="2">
      <x v="46"/>
      <x v="148"/>
    </i>
    <i t="default" r="2">
      <x v="46"/>
    </i>
    <i t="default" r="1">
      <x v="33"/>
    </i>
    <i r="1">
      <x v="44"/>
      <x v="47"/>
      <x v="106"/>
    </i>
    <i t="default" r="2">
      <x v="47"/>
    </i>
    <i t="default" r="1">
      <x v="44"/>
    </i>
    <i r="1">
      <x v="49"/>
      <x v="155"/>
      <x v="131"/>
    </i>
    <i t="default" r="2">
      <x v="155"/>
    </i>
    <i t="default" r="1">
      <x v="49"/>
    </i>
    <i r="1">
      <x v="50"/>
      <x v="54"/>
      <x v="107"/>
    </i>
    <i t="default" r="2">
      <x v="54"/>
    </i>
    <i t="default" r="1">
      <x v="50"/>
    </i>
    <i r="1">
      <x v="73"/>
      <x v="69"/>
      <x v="104"/>
    </i>
    <i t="default" r="2">
      <x v="69"/>
    </i>
    <i t="default" r="1">
      <x v="73"/>
    </i>
    <i t="default">
      <x v="1"/>
    </i>
    <i>
      <x v="2"/>
      <x v="12"/>
      <x v="9"/>
      <x v="105"/>
    </i>
    <i t="default" r="2">
      <x v="9"/>
    </i>
    <i t="default" r="1">
      <x v="12"/>
    </i>
    <i r="1">
      <x v="18"/>
      <x v="94"/>
      <x v="238"/>
    </i>
    <i t="default" r="2">
      <x v="94"/>
    </i>
    <i r="2">
      <x v="184"/>
      <x v="101"/>
    </i>
    <i t="default" r="2">
      <x v="184"/>
    </i>
    <i r="2">
      <x v="211"/>
      <x v="260"/>
    </i>
    <i t="default" r="2">
      <x v="211"/>
    </i>
    <i r="2">
      <x v="212"/>
      <x v="54"/>
    </i>
    <i t="default" r="2">
      <x v="212"/>
    </i>
    <i t="default" r="1">
      <x v="18"/>
    </i>
    <i r="1">
      <x v="28"/>
      <x v="223"/>
      <x v="137"/>
    </i>
    <i t="default" r="2">
      <x v="223"/>
    </i>
    <i t="default" r="1">
      <x v="28"/>
    </i>
    <i r="1">
      <x v="37"/>
      <x v="96"/>
      <x v="136"/>
    </i>
    <i t="default" r="2">
      <x v="96"/>
    </i>
    <i t="default" r="1">
      <x v="37"/>
    </i>
    <i r="1">
      <x v="40"/>
      <x v="106"/>
      <x v="252"/>
    </i>
    <i t="default" r="2">
      <x v="106"/>
    </i>
    <i r="2">
      <x v="158"/>
      <x v="246"/>
    </i>
    <i t="default" r="2">
      <x v="158"/>
    </i>
    <i t="default" r="1">
      <x v="40"/>
    </i>
    <i r="1">
      <x v="50"/>
      <x v="199"/>
      <x v="163"/>
    </i>
    <i t="default" r="2">
      <x v="199"/>
    </i>
    <i t="default" r="1">
      <x v="50"/>
    </i>
    <i r="1">
      <x v="67"/>
      <x v="215"/>
      <x v="183"/>
    </i>
    <i t="default" r="2">
      <x v="215"/>
    </i>
    <i t="default" r="1">
      <x v="67"/>
    </i>
    <i t="default">
      <x v="2"/>
    </i>
    <i>
      <x v="3"/>
      <x v="12"/>
      <x v="18"/>
      <x v="271"/>
    </i>
    <i t="default" r="2">
      <x v="18"/>
    </i>
    <i t="default" r="1">
      <x v="12"/>
    </i>
    <i r="1">
      <x v="20"/>
      <x v="180"/>
      <x v="253"/>
    </i>
    <i t="default" r="2">
      <x v="180"/>
    </i>
    <i r="2">
      <x v="186"/>
      <x v="44"/>
    </i>
    <i t="default" r="2">
      <x v="186"/>
    </i>
    <i t="default" r="1">
      <x v="20"/>
    </i>
    <i r="1">
      <x v="40"/>
      <x v="58"/>
      <x v="273"/>
    </i>
    <i t="default" r="2">
      <x v="58"/>
    </i>
    <i r="2">
      <x v="117"/>
      <x v="228"/>
    </i>
    <i t="default" r="2">
      <x v="117"/>
    </i>
    <i t="default" r="1">
      <x v="40"/>
    </i>
    <i r="1">
      <x v="43"/>
      <x v="25"/>
      <x v="254"/>
    </i>
    <i t="default" r="2">
      <x v="25"/>
    </i>
    <i t="default" r="1">
      <x v="43"/>
    </i>
    <i r="1">
      <x v="44"/>
      <x v="185"/>
      <x v="118"/>
    </i>
    <i t="default" r="2">
      <x v="185"/>
    </i>
    <i r="2">
      <x v="251"/>
      <x v="199"/>
    </i>
    <i t="default" r="2">
      <x v="251"/>
    </i>
    <i t="default" r="1">
      <x v="44"/>
    </i>
    <i r="1">
      <x v="50"/>
      <x v="91"/>
      <x v="122"/>
    </i>
    <i t="default" r="2">
      <x v="91"/>
    </i>
    <i t="default" r="1">
      <x v="50"/>
    </i>
    <i t="default">
      <x v="3"/>
    </i>
    <i>
      <x v="4"/>
      <x v="17"/>
      <x v="77"/>
      <x v="87"/>
    </i>
    <i t="default" r="2">
      <x v="77"/>
    </i>
    <i t="default" r="1">
      <x v="17"/>
    </i>
    <i r="1">
      <x v="18"/>
      <x v="188"/>
      <x v="17"/>
    </i>
    <i t="default" r="2">
      <x v="188"/>
    </i>
    <i t="default" r="1">
      <x v="18"/>
    </i>
    <i r="1">
      <x v="22"/>
      <x v="154"/>
      <x v="25"/>
    </i>
    <i t="default" r="2">
      <x v="154"/>
    </i>
    <i t="default" r="1">
      <x v="22"/>
    </i>
    <i r="1">
      <x v="30"/>
      <x v="73"/>
      <x v="15"/>
    </i>
    <i t="default" r="2">
      <x v="73"/>
    </i>
    <i t="default" r="1">
      <x v="30"/>
    </i>
    <i r="1">
      <x v="36"/>
      <x v="71"/>
      <x v="262"/>
    </i>
    <i t="default" r="2">
      <x v="71"/>
    </i>
    <i t="default" r="1">
      <x v="36"/>
    </i>
    <i r="1">
      <x v="61"/>
      <x v="234"/>
      <x v="16"/>
    </i>
    <i t="default" r="2">
      <x v="234"/>
    </i>
    <i t="default" r="1">
      <x v="61"/>
    </i>
    <i t="default">
      <x v="4"/>
    </i>
    <i>
      <x v="5"/>
      <x v="1"/>
      <x v="2"/>
      <x v="58"/>
    </i>
    <i t="default" r="2">
      <x v="2"/>
    </i>
    <i t="default" r="1">
      <x v="1"/>
    </i>
    <i r="1">
      <x v="9"/>
      <x v="214"/>
      <x v="207"/>
    </i>
    <i t="default" r="2">
      <x v="214"/>
    </i>
    <i t="default" r="1">
      <x v="9"/>
    </i>
    <i r="1">
      <x v="20"/>
      <x v="148"/>
      <x v="39"/>
    </i>
    <i t="default" r="2">
      <x v="148"/>
    </i>
    <i t="default" r="1">
      <x v="20"/>
    </i>
    <i r="1">
      <x v="23"/>
      <x v="221"/>
      <x v="242"/>
    </i>
    <i t="default" r="2">
      <x v="221"/>
    </i>
    <i t="default" r="1">
      <x v="23"/>
    </i>
    <i r="1">
      <x v="40"/>
      <x v="26"/>
      <x v="110"/>
    </i>
    <i t="default" r="2">
      <x v="26"/>
    </i>
    <i r="2">
      <x v="110"/>
      <x v="6"/>
    </i>
    <i t="default" r="2">
      <x v="110"/>
    </i>
    <i r="2">
      <x v="204"/>
      <x v="2"/>
    </i>
    <i t="default" r="2">
      <x v="204"/>
    </i>
    <i t="default" r="1">
      <x v="40"/>
    </i>
    <i r="1">
      <x v="43"/>
      <x v="79"/>
      <x v="74"/>
    </i>
    <i t="default" r="2">
      <x v="79"/>
    </i>
    <i t="default" r="1">
      <x v="43"/>
    </i>
    <i r="1">
      <x v="44"/>
      <x v="99"/>
      <x v="115"/>
    </i>
    <i t="default" r="2">
      <x v="99"/>
    </i>
    <i t="default" r="1">
      <x v="44"/>
    </i>
    <i r="1">
      <x v="58"/>
      <x v="112"/>
      <x v="126"/>
    </i>
    <i t="default" r="2">
      <x v="112"/>
    </i>
    <i t="default" r="1">
      <x v="58"/>
    </i>
    <i r="1">
      <x v="68"/>
      <x v="175"/>
      <x v="162"/>
    </i>
    <i t="default" r="2">
      <x v="175"/>
    </i>
    <i t="default" r="1">
      <x v="68"/>
    </i>
    <i t="default">
      <x v="5"/>
    </i>
    <i t="grand">
      <x/>
    </i>
  </rowItems>
  <colItems count="1">
    <i/>
  </colItems>
  <pageFields count="1">
    <pageField fld="0" hier="-1"/>
  </pageFields>
  <dataFields count="1">
    <dataField name="Contar de VERBO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Tabla dinámica5" cacheId="1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compact="0" compactData="0" gridDropZones="1" multipleFieldFilters="0">
  <location ref="A4:E164" firstHeaderRow="2" firstDataRow="2" firstDataCol="4" rowPageCount="1" colPageCount="1"/>
  <pivotFields count="15">
    <pivotField axis="axisPage" compact="0" outline="0" multipleItemSelectionAllowed="1" showAll="0">
      <items count="8">
        <item h="1" x="0"/>
        <item h="1" x="2"/>
        <item h="1" x="1"/>
        <item h="1" x="5"/>
        <item x="6"/>
        <item h="1" x="3"/>
        <item h="1" x="4"/>
        <item t="default"/>
      </items>
    </pivotField>
    <pivotField axis="axisRow" compact="0" outline="0" showAll="0">
      <items count="7">
        <item x="5"/>
        <item x="0"/>
        <item x="3"/>
        <item x="4"/>
        <item x="2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Row" dataField="1" compact="0" outline="0" showAll="0">
      <items count="77">
        <item x="18"/>
        <item x="37"/>
        <item x="73"/>
        <item x="48"/>
        <item x="62"/>
        <item x="58"/>
        <item x="27"/>
        <item x="69"/>
        <item x="4"/>
        <item x="40"/>
        <item x="51"/>
        <item x="72"/>
        <item x="19"/>
        <item x="57"/>
        <item x="64"/>
        <item x="7"/>
        <item x="42"/>
        <item x="36"/>
        <item x="16"/>
        <item x="47"/>
        <item x="2"/>
        <item x="66"/>
        <item x="33"/>
        <item x="17"/>
        <item x="52"/>
        <item x="31"/>
        <item x="44"/>
        <item x="28"/>
        <item x="20"/>
        <item x="15"/>
        <item x="35"/>
        <item x="60"/>
        <item x="22"/>
        <item x="3"/>
        <item x="21"/>
        <item x="53"/>
        <item x="34"/>
        <item x="1"/>
        <item x="67"/>
        <item x="45"/>
        <item x="13"/>
        <item x="11"/>
        <item x="74"/>
        <item x="9"/>
        <item x="8"/>
        <item x="0"/>
        <item x="59"/>
        <item x="14"/>
        <item x="63"/>
        <item x="29"/>
        <item x="30"/>
        <item x="24"/>
        <item x="23"/>
        <item x="49"/>
        <item x="46"/>
        <item x="50"/>
        <item x="65"/>
        <item x="70"/>
        <item x="39"/>
        <item x="25"/>
        <item x="5"/>
        <item x="10"/>
        <item x="41"/>
        <item x="43"/>
        <item x="55"/>
        <item x="61"/>
        <item x="6"/>
        <item x="26"/>
        <item x="38"/>
        <item x="54"/>
        <item x="12"/>
        <item x="56"/>
        <item x="71"/>
        <item x="32"/>
        <item x="68"/>
        <item m="1" x="75"/>
        <item t="default"/>
      </items>
    </pivotField>
    <pivotField axis="axisRow" compact="0" outline="0" showAll="0">
      <items count="268">
        <item x="199"/>
        <item x="207"/>
        <item x="93"/>
        <item x="45"/>
        <item x="2"/>
        <item x="66"/>
        <item x="148"/>
        <item x="147"/>
        <item x="31"/>
        <item x="71"/>
        <item x="63"/>
        <item x="64"/>
        <item x="234"/>
        <item x="120"/>
        <item x="160"/>
        <item x="221"/>
        <item x="18"/>
        <item x="133"/>
        <item x="82"/>
        <item x="261"/>
        <item x="235"/>
        <item x="231"/>
        <item x="252"/>
        <item x="8"/>
        <item x="175"/>
        <item x="83"/>
        <item x="96"/>
        <item x="166"/>
        <item x="137"/>
        <item x="42"/>
        <item x="164"/>
        <item x="141"/>
        <item x="38"/>
        <item x="117"/>
        <item x="174"/>
        <item x="173"/>
        <item x="1"/>
        <item x="138"/>
        <item x="254"/>
        <item x="242"/>
        <item x="65"/>
        <item x="210"/>
        <item x="134"/>
        <item x="165"/>
        <item x="46"/>
        <item x="4"/>
        <item x="62"/>
        <item x="55"/>
        <item x="118"/>
        <item x="15"/>
        <item x="116"/>
        <item x="47"/>
        <item x="50"/>
        <item x="195"/>
        <item x="57"/>
        <item x="181"/>
        <item x="198"/>
        <item x="238"/>
        <item x="86"/>
        <item x="241"/>
        <item x="240"/>
        <item x="58"/>
        <item x="170"/>
        <item x="111"/>
        <item x="184"/>
        <item x="227"/>
        <item x="125"/>
        <item x="24"/>
        <item x="224"/>
        <item x="67"/>
        <item x="35"/>
        <item x="88"/>
        <item x="194"/>
        <item x="89"/>
        <item x="108"/>
        <item x="128"/>
        <item x="213"/>
        <item x="90"/>
        <item x="259"/>
        <item x="99"/>
        <item x="151"/>
        <item x="192"/>
        <item x="193"/>
        <item x="223"/>
        <item x="123"/>
        <item x="159"/>
        <item x="266"/>
        <item x="145"/>
        <item x="258"/>
        <item x="124"/>
        <item x="33"/>
        <item x="78"/>
        <item x="247"/>
        <item x="183"/>
        <item x="61"/>
        <item x="152"/>
        <item x="77"/>
        <item x="22"/>
        <item x="34"/>
        <item x="94"/>
        <item x="136"/>
        <item x="23"/>
        <item x="113"/>
        <item x="131"/>
        <item x="139"/>
        <item x="146"/>
        <item x="76"/>
        <item x="162"/>
        <item x="156"/>
        <item x="220"/>
        <item x="100"/>
        <item x="212"/>
        <item x="102"/>
        <item x="190"/>
        <item x="196"/>
        <item x="244"/>
        <item x="249"/>
        <item x="79"/>
        <item x="53"/>
        <item x="203"/>
        <item x="59"/>
        <item x="26"/>
        <item x="253"/>
        <item x="243"/>
        <item x="187"/>
        <item x="29"/>
        <item x="49"/>
        <item x="161"/>
        <item x="19"/>
        <item x="176"/>
        <item x="126"/>
        <item x="132"/>
        <item x="127"/>
        <item x="222"/>
        <item x="39"/>
        <item x="11"/>
        <item x="112"/>
        <item x="14"/>
        <item x="6"/>
        <item x="121"/>
        <item x="219"/>
        <item x="10"/>
        <item x="17"/>
        <item x="218"/>
        <item x="211"/>
        <item x="214"/>
        <item x="255"/>
        <item x="0"/>
        <item x="95"/>
        <item x="237"/>
        <item x="209"/>
        <item x="40"/>
        <item x="178"/>
        <item x="110"/>
        <item x="87"/>
        <item x="56"/>
        <item x="260"/>
        <item x="189"/>
        <item x="68"/>
        <item x="186"/>
        <item x="140"/>
        <item x="157"/>
        <item x="30"/>
        <item x="25"/>
        <item x="21"/>
        <item x="216"/>
        <item x="245"/>
        <item x="226"/>
        <item x="129"/>
        <item x="185"/>
        <item x="20"/>
        <item x="60"/>
        <item x="230"/>
        <item x="200"/>
        <item x="208"/>
        <item x="98"/>
        <item x="250"/>
        <item x="251"/>
        <item x="119"/>
        <item x="264"/>
        <item x="80"/>
        <item x="233"/>
        <item x="215"/>
        <item x="188"/>
        <item x="70"/>
        <item x="84"/>
        <item x="85"/>
        <item x="144"/>
        <item x="92"/>
        <item x="239"/>
        <item x="48"/>
        <item x="228"/>
        <item x="171"/>
        <item x="158"/>
        <item x="154"/>
        <item x="177"/>
        <item x="135"/>
        <item x="225"/>
        <item x="109"/>
        <item x="73"/>
        <item x="150"/>
        <item x="36"/>
        <item x="12"/>
        <item x="256"/>
        <item x="97"/>
        <item x="248"/>
        <item x="179"/>
        <item x="28"/>
        <item x="204"/>
        <item x="43"/>
        <item x="163"/>
        <item x="74"/>
        <item x="75"/>
        <item x="41"/>
        <item x="103"/>
        <item x="72"/>
        <item x="191"/>
        <item x="51"/>
        <item x="217"/>
        <item x="153"/>
        <item x="16"/>
        <item x="101"/>
        <item x="37"/>
        <item x="69"/>
        <item x="105"/>
        <item x="236"/>
        <item x="155"/>
        <item x="182"/>
        <item x="13"/>
        <item x="169"/>
        <item x="44"/>
        <item x="54"/>
        <item x="202"/>
        <item x="263"/>
        <item x="91"/>
        <item x="229"/>
        <item x="149"/>
        <item x="257"/>
        <item x="168"/>
        <item x="262"/>
        <item x="52"/>
        <item x="7"/>
        <item x="115"/>
        <item x="5"/>
        <item x="201"/>
        <item x="114"/>
        <item x="32"/>
        <item x="3"/>
        <item x="104"/>
        <item x="122"/>
        <item x="106"/>
        <item x="81"/>
        <item x="130"/>
        <item x="167"/>
        <item x="172"/>
        <item x="265"/>
        <item x="246"/>
        <item x="232"/>
        <item x="197"/>
        <item x="206"/>
        <item x="205"/>
        <item x="107"/>
        <item x="27"/>
        <item x="180"/>
        <item x="142"/>
        <item x="143"/>
        <item x="9"/>
        <item t="default"/>
      </items>
    </pivotField>
    <pivotField axis="axisRow" compact="0" outline="0" showAll="0">
      <items count="275">
        <item x="114"/>
        <item x="263"/>
        <item x="100"/>
        <item x="225"/>
        <item x="272"/>
        <item x="165"/>
        <item x="103"/>
        <item x="58"/>
        <item x="234"/>
        <item x="239"/>
        <item x="217"/>
        <item x="185"/>
        <item x="224"/>
        <item x="15"/>
        <item x="222"/>
        <item x="92"/>
        <item x="94"/>
        <item x="95"/>
        <item x="130"/>
        <item x="203"/>
        <item x="59"/>
        <item x="4"/>
        <item x="235"/>
        <item x="16"/>
        <item x="231"/>
        <item x="90"/>
        <item x="142"/>
        <item x="260"/>
        <item x="189"/>
        <item x="271"/>
        <item x="241"/>
        <item x="259"/>
        <item x="208"/>
        <item x="176"/>
        <item x="8"/>
        <item x="158"/>
        <item x="9"/>
        <item x="197"/>
        <item x="198"/>
        <item x="98"/>
        <item x="0"/>
        <item x="223"/>
        <item x="125"/>
        <item x="180"/>
        <item x="88"/>
        <item x="144"/>
        <item x="265"/>
        <item x="210"/>
        <item x="129"/>
        <item x="6"/>
        <item x="172"/>
        <item x="190"/>
        <item x="182"/>
        <item x="183"/>
        <item x="77"/>
        <item x="119"/>
        <item x="36"/>
        <item x="273"/>
        <item x="96"/>
        <item x="227"/>
        <item x="107"/>
        <item x="110"/>
        <item x="266"/>
        <item x="112"/>
        <item x="54"/>
        <item x="221"/>
        <item x="202"/>
        <item x="2"/>
        <item x="44"/>
        <item x="14"/>
        <item x="270"/>
        <item x="269"/>
        <item x="49"/>
        <item x="193"/>
        <item x="102"/>
        <item x="211"/>
        <item x="5"/>
        <item x="209"/>
        <item x="186"/>
        <item x="207"/>
        <item x="40"/>
        <item x="50"/>
        <item x="45"/>
        <item x="255"/>
        <item x="215"/>
        <item x="175"/>
        <item x="122"/>
        <item x="93"/>
        <item x="154"/>
        <item x="179"/>
        <item x="46"/>
        <item x="123"/>
        <item x="63"/>
        <item x="35"/>
        <item x="196"/>
        <item x="157"/>
        <item x="65"/>
        <item x="178"/>
        <item x="7"/>
        <item x="10"/>
        <item x="136"/>
        <item x="72"/>
        <item x="68"/>
        <item x="64"/>
        <item x="69"/>
        <item x="73"/>
        <item x="55"/>
        <item x="57"/>
        <item x="42"/>
        <item x="39"/>
        <item x="99"/>
        <item x="23"/>
        <item x="188"/>
        <item x="174"/>
        <item x="181"/>
        <item x="97"/>
        <item x="256"/>
        <item x="143"/>
        <item x="87"/>
        <item x="229"/>
        <item x="220"/>
        <item x="41"/>
        <item x="81"/>
        <item x="139"/>
        <item x="245"/>
        <item x="230"/>
        <item x="105"/>
        <item x="205"/>
        <item x="53"/>
        <item x="30"/>
        <item x="262"/>
        <item x="56"/>
        <item x="237"/>
        <item x="191"/>
        <item x="226"/>
        <item x="61"/>
        <item x="79"/>
        <item x="71"/>
        <item x="247"/>
        <item x="31"/>
        <item x="155"/>
        <item x="20"/>
        <item x="118"/>
        <item x="261"/>
        <item x="258"/>
        <item x="184"/>
        <item x="163"/>
        <item x="166"/>
        <item x="62"/>
        <item x="29"/>
        <item x="121"/>
        <item x="187"/>
        <item x="160"/>
        <item x="214"/>
        <item x="52"/>
        <item x="138"/>
        <item x="18"/>
        <item x="115"/>
        <item x="206"/>
        <item x="22"/>
        <item x="200"/>
        <item x="219"/>
        <item x="101"/>
        <item x="75"/>
        <item x="244"/>
        <item x="171"/>
        <item x="25"/>
        <item x="164"/>
        <item x="108"/>
        <item x="37"/>
        <item x="145"/>
        <item x="253"/>
        <item x="67"/>
        <item x="140"/>
        <item x="1"/>
        <item x="128"/>
        <item x="120"/>
        <item x="17"/>
        <item x="48"/>
        <item x="170"/>
        <item x="218"/>
        <item x="168"/>
        <item x="51"/>
        <item x="74"/>
        <item x="216"/>
        <item x="47"/>
        <item x="243"/>
        <item x="201"/>
        <item x="252"/>
        <item x="38"/>
        <item x="3"/>
        <item x="117"/>
        <item x="162"/>
        <item x="194"/>
        <item x="232"/>
        <item x="135"/>
        <item x="21"/>
        <item x="236"/>
        <item x="12"/>
        <item x="84"/>
        <item x="167"/>
        <item x="251"/>
        <item x="66"/>
        <item x="267"/>
        <item x="132"/>
        <item x="43"/>
        <item x="26"/>
        <item x="106"/>
        <item x="124"/>
        <item x="127"/>
        <item x="32"/>
        <item x="149"/>
        <item x="141"/>
        <item x="133"/>
        <item x="131"/>
        <item x="147"/>
        <item x="161"/>
        <item x="126"/>
        <item x="250"/>
        <item x="24"/>
        <item x="212"/>
        <item x="169"/>
        <item x="19"/>
        <item x="204"/>
        <item x="146"/>
        <item x="249"/>
        <item x="213"/>
        <item x="28"/>
        <item x="82"/>
        <item x="257"/>
        <item x="195"/>
        <item x="11"/>
        <item x="159"/>
        <item x="111"/>
        <item x="254"/>
        <item x="192"/>
        <item x="156"/>
        <item x="134"/>
        <item x="80"/>
        <item x="34"/>
        <item x="228"/>
        <item x="148"/>
        <item x="104"/>
        <item x="248"/>
        <item x="13"/>
        <item x="109"/>
        <item x="70"/>
        <item x="238"/>
        <item x="242"/>
        <item x="199"/>
        <item x="27"/>
        <item x="264"/>
        <item x="78"/>
        <item x="83"/>
        <item x="86"/>
        <item x="173"/>
        <item x="60"/>
        <item x="150"/>
        <item x="113"/>
        <item x="233"/>
        <item x="76"/>
        <item x="177"/>
        <item x="91"/>
        <item x="33"/>
        <item x="240"/>
        <item x="137"/>
        <item x="152"/>
        <item x="268"/>
        <item x="153"/>
        <item x="151"/>
        <item x="246"/>
        <item x="85"/>
        <item x="116"/>
        <item x="89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4">
    <field x="1"/>
    <field x="6"/>
    <field x="7"/>
    <field x="8"/>
  </rowFields>
  <rowItems count="159">
    <i>
      <x v="1"/>
      <x v="5"/>
      <x v="182"/>
      <x v="14"/>
    </i>
    <i t="default" r="2">
      <x v="182"/>
    </i>
    <i t="default" r="1">
      <x v="5"/>
    </i>
    <i r="1">
      <x v="6"/>
      <x v="143"/>
      <x v="3"/>
    </i>
    <i t="default" r="2">
      <x v="143"/>
    </i>
    <i t="default" r="1">
      <x v="6"/>
    </i>
    <i r="1">
      <x v="12"/>
      <x v="15"/>
      <x v="240"/>
    </i>
    <i t="default" r="2">
      <x v="15"/>
    </i>
    <i t="default" r="1">
      <x v="12"/>
    </i>
    <i r="1">
      <x v="19"/>
      <x v="76"/>
      <x v="120"/>
    </i>
    <i t="default" r="2">
      <x v="76"/>
    </i>
    <i t="default" r="1">
      <x v="19"/>
    </i>
    <i r="1">
      <x v="21"/>
      <x v="218"/>
      <x v="12"/>
    </i>
    <i t="default" r="2">
      <x v="218"/>
    </i>
    <i t="default" r="1">
      <x v="21"/>
    </i>
    <i r="1">
      <x v="23"/>
      <x v="111"/>
      <x v="161"/>
    </i>
    <i t="default" r="2">
      <x v="111"/>
    </i>
    <i t="default" r="1">
      <x v="23"/>
    </i>
    <i r="1">
      <x v="25"/>
      <x v="165"/>
      <x v="41"/>
    </i>
    <i t="default" r="2">
      <x v="165"/>
    </i>
    <i t="default" r="1">
      <x v="25"/>
    </i>
    <i r="1">
      <x v="37"/>
      <x v="140"/>
      <x v="134"/>
    </i>
    <i t="default" r="2">
      <x v="140"/>
    </i>
    <i t="default" r="1">
      <x v="37"/>
    </i>
    <i r="1">
      <x v="38"/>
      <x v="109"/>
      <x v="59"/>
    </i>
    <i t="default" r="2">
      <x v="109"/>
    </i>
    <i t="default" r="1">
      <x v="38"/>
    </i>
    <i r="1">
      <x v="39"/>
      <x v="83"/>
      <x v="125"/>
    </i>
    <i t="default" r="2">
      <x v="83"/>
    </i>
    <i t="default" r="1">
      <x v="39"/>
    </i>
    <i r="1">
      <x v="41"/>
      <x v="133"/>
      <x v="119"/>
    </i>
    <i t="default" r="2">
      <x v="133"/>
    </i>
    <i t="default" r="1">
      <x v="41"/>
    </i>
    <i r="1">
      <x v="44"/>
      <x v="145"/>
      <x v="65"/>
    </i>
    <i t="default" r="2">
      <x v="145"/>
    </i>
    <i t="default" r="1">
      <x v="44"/>
    </i>
    <i r="1">
      <x v="58"/>
      <x v="68"/>
      <x v="24"/>
    </i>
    <i t="default" r="2">
      <x v="68"/>
    </i>
    <i t="default" r="1">
      <x v="58"/>
    </i>
    <i t="default">
      <x v="1"/>
    </i>
    <i>
      <x v="2"/>
      <x v="7"/>
      <x v="12"/>
      <x v="30"/>
    </i>
    <i t="default" r="2">
      <x v="12"/>
    </i>
    <i t="default" r="1">
      <x v="7"/>
    </i>
    <i r="1">
      <x v="9"/>
      <x v="65"/>
      <x v="8"/>
    </i>
    <i t="default" r="2">
      <x v="65"/>
    </i>
    <i t="default" r="1">
      <x v="9"/>
    </i>
    <i r="1">
      <x v="20"/>
      <x v="235"/>
      <x v="197"/>
    </i>
    <i t="default" r="2">
      <x v="235"/>
    </i>
    <i t="default" r="1">
      <x v="20"/>
    </i>
    <i r="1">
      <x v="33"/>
      <x v="181"/>
      <x v="264"/>
    </i>
    <i t="default" r="2">
      <x v="181"/>
    </i>
    <i t="default" r="1">
      <x v="33"/>
    </i>
    <i r="1">
      <x v="40"/>
      <x v="191"/>
      <x v="22"/>
    </i>
    <i t="default" r="2">
      <x v="191"/>
    </i>
    <i r="2">
      <x v="257"/>
      <x v="9"/>
    </i>
    <i t="default" r="2">
      <x v="257"/>
    </i>
    <i t="default" r="1">
      <x v="40"/>
    </i>
    <i r="1">
      <x v="44"/>
      <x v="21"/>
      <x v="247"/>
    </i>
    <i t="default" r="2">
      <x v="21"/>
    </i>
    <i r="2">
      <x v="172"/>
      <x v="132"/>
    </i>
    <i t="default" r="2">
      <x v="172"/>
    </i>
    <i t="default" r="1">
      <x v="44"/>
    </i>
    <i r="1">
      <x v="61"/>
      <x v="20"/>
      <x v="248"/>
    </i>
    <i t="default" r="2">
      <x v="20"/>
    </i>
    <i t="default" r="1">
      <x v="61"/>
    </i>
    <i r="1">
      <x v="67"/>
      <x v="197"/>
      <x v="194"/>
    </i>
    <i t="default" r="2">
      <x v="197"/>
    </i>
    <i t="default" r="1">
      <x v="67"/>
    </i>
    <i r="1">
      <x v="74"/>
      <x v="167"/>
      <x v="259"/>
    </i>
    <i t="default" r="2">
      <x v="167"/>
    </i>
    <i t="default" r="1">
      <x v="74"/>
    </i>
    <i t="default">
      <x v="2"/>
    </i>
    <i>
      <x v="3"/>
      <x v="8"/>
      <x v="57"/>
      <x v="124"/>
    </i>
    <i t="default" r="2">
      <x v="57"/>
    </i>
    <i r="2">
      <x v="115"/>
      <x v="218"/>
    </i>
    <i t="default" r="2">
      <x v="115"/>
    </i>
    <i r="2">
      <x v="122"/>
      <x v="27"/>
    </i>
    <i t="default" r="2">
      <x v="122"/>
    </i>
    <i r="2">
      <x v="176"/>
      <x v="229"/>
    </i>
    <i t="default" r="2">
      <x v="176"/>
    </i>
    <i r="2">
      <x v="177"/>
      <x v="144"/>
    </i>
    <i t="default" r="2">
      <x v="177"/>
    </i>
    <i t="default" r="1">
      <x v="8"/>
    </i>
    <i r="1">
      <x v="12"/>
      <x v="92"/>
      <x v="234"/>
    </i>
    <i t="default" r="2">
      <x v="92"/>
    </i>
    <i t="default" r="1">
      <x v="12"/>
    </i>
    <i r="1">
      <x v="18"/>
      <x v="166"/>
      <x v="201"/>
    </i>
    <i t="default" r="2">
      <x v="166"/>
    </i>
    <i t="default" r="1">
      <x v="18"/>
    </i>
    <i r="1">
      <x v="20"/>
      <x v="59"/>
      <x v="138"/>
    </i>
    <i t="default" r="2">
      <x v="59"/>
    </i>
    <i r="2">
      <x v="60"/>
      <x v="138"/>
    </i>
    <i t="default" r="2">
      <x v="60"/>
    </i>
    <i r="2">
      <x v="203"/>
      <x v="1"/>
    </i>
    <i t="default" r="2">
      <x v="203"/>
    </i>
    <i r="2">
      <x v="205"/>
      <x v="83"/>
    </i>
    <i t="default" r="2">
      <x v="205"/>
    </i>
    <i r="2">
      <x v="256"/>
      <x v="188"/>
    </i>
    <i t="default" r="2">
      <x v="256"/>
    </i>
    <i t="default" r="1">
      <x v="20"/>
    </i>
    <i r="1">
      <x v="23"/>
      <x v="189"/>
      <x v="270"/>
    </i>
    <i t="default" r="2">
      <x v="189"/>
    </i>
    <i r="2">
      <x v="256"/>
      <x v="171"/>
    </i>
    <i t="default" r="2">
      <x v="256"/>
    </i>
    <i t="default" r="1">
      <x v="23"/>
    </i>
    <i r="1">
      <x v="31"/>
      <x v="39"/>
      <x v="243"/>
    </i>
    <i t="default" r="2">
      <x v="39"/>
    </i>
    <i t="default" r="1">
      <x v="31"/>
    </i>
    <i r="1">
      <x v="41"/>
      <x v="22"/>
      <x v="31"/>
    </i>
    <i t="default" r="2">
      <x v="22"/>
    </i>
    <i r="2">
      <x v="116"/>
      <x v="116"/>
    </i>
    <i t="default" r="2">
      <x v="116"/>
    </i>
    <i r="2">
      <x v="225"/>
      <x v="186"/>
    </i>
    <i t="default" r="2">
      <x v="225"/>
    </i>
    <i t="default" r="1">
      <x v="41"/>
    </i>
    <i r="1">
      <x v="50"/>
      <x v="146"/>
      <x v="130"/>
    </i>
    <i t="default" r="2">
      <x v="146"/>
    </i>
    <i t="default" r="1">
      <x v="50"/>
    </i>
    <i r="1">
      <x v="57"/>
      <x v="38"/>
      <x v="143"/>
    </i>
    <i t="default" r="2">
      <x v="38"/>
    </i>
    <i t="default" r="1">
      <x v="57"/>
    </i>
    <i r="1">
      <x v="59"/>
      <x v="123"/>
      <x v="225"/>
    </i>
    <i t="default" r="2">
      <x v="123"/>
    </i>
    <i t="default" r="1">
      <x v="59"/>
    </i>
    <i r="1">
      <x v="66"/>
      <x v="149"/>
      <x v="164"/>
    </i>
    <i t="default" r="2">
      <x v="149"/>
    </i>
    <i t="default" r="1">
      <x v="66"/>
    </i>
    <i t="default">
      <x v="3"/>
    </i>
    <i>
      <x v="5"/>
      <x v="2"/>
      <x v="156"/>
      <x v="203"/>
    </i>
    <i t="default" r="2">
      <x v="156"/>
    </i>
    <i t="default" r="1">
      <x v="2"/>
    </i>
    <i r="1">
      <x v="11"/>
      <x v="78"/>
      <x v="62"/>
    </i>
    <i t="default" r="2">
      <x v="78"/>
    </i>
    <i t="default" r="1">
      <x v="11"/>
    </i>
    <i r="1">
      <x v="12"/>
      <x v="19"/>
      <x v="267"/>
    </i>
    <i t="default" r="2">
      <x v="19"/>
    </i>
    <i t="default" r="1">
      <x v="12"/>
    </i>
    <i r="1">
      <x v="20"/>
      <x v="255"/>
      <x v="4"/>
    </i>
    <i t="default" r="2">
      <x v="255"/>
    </i>
    <i t="default" r="1">
      <x v="20"/>
    </i>
    <i r="1">
      <x v="42"/>
      <x v="233"/>
      <x v="70"/>
    </i>
    <i t="default" r="2">
      <x v="233"/>
    </i>
    <i t="default" r="1">
      <x v="42"/>
    </i>
    <i r="1">
      <x v="44"/>
      <x v="237"/>
      <x v="251"/>
    </i>
    <i t="default" r="2">
      <x v="237"/>
    </i>
    <i r="2">
      <x v="239"/>
      <x v="71"/>
    </i>
    <i t="default" r="2">
      <x v="239"/>
    </i>
    <i t="default" r="1">
      <x v="44"/>
    </i>
    <i r="1">
      <x v="58"/>
      <x v="86"/>
      <x v="57"/>
    </i>
    <i t="default" r="2">
      <x v="86"/>
    </i>
    <i t="default" r="1">
      <x v="58"/>
    </i>
    <i r="1">
      <x v="70"/>
      <x v="179"/>
      <x v="29"/>
    </i>
    <i t="default" r="2">
      <x v="179"/>
    </i>
    <i t="default" r="1">
      <x v="70"/>
    </i>
    <i r="1">
      <x v="72"/>
      <x v="88"/>
      <x v="46"/>
    </i>
    <i t="default" r="2">
      <x v="88"/>
    </i>
    <i t="default" r="1">
      <x v="72"/>
    </i>
    <i t="default">
      <x v="5"/>
    </i>
    <i t="grand">
      <x/>
    </i>
  </rowItems>
  <colItems count="1">
    <i/>
  </colItems>
  <pageFields count="1">
    <pageField fld="0" hier="-1"/>
  </pageFields>
  <dataFields count="1">
    <dataField name="Contar de VERBO" fld="6" subtotal="count" baseField="0" baseItem="0"/>
  </dataFields>
  <formats count="154">
    <format dxfId="573">
      <pivotArea outline="0" collapsedLevelsAreSubtotals="1" fieldPosition="0">
        <references count="1">
          <reference field="1" count="3" selected="0" defaultSubtotal="1">
            <x v="1"/>
            <x v="2"/>
            <x v="3"/>
          </reference>
        </references>
      </pivotArea>
    </format>
    <format dxfId="572">
      <pivotArea outline="0" collapsedLevelsAreSubtotals="1" fieldPosition="0">
        <references count="2">
          <reference field="1" count="1" selected="0">
            <x v="5"/>
          </reference>
          <reference field="6" count="8" selected="0" defaultSubtotal="1">
            <x v="2"/>
            <x v="11"/>
            <x v="12"/>
            <x v="20"/>
            <x v="42"/>
            <x v="44"/>
            <x v="58"/>
            <x v="70"/>
          </reference>
        </references>
      </pivotArea>
    </format>
    <format dxfId="571">
      <pivotArea outline="0" collapsedLevelsAreSubtotals="1" fieldPosition="0">
        <references count="4">
          <reference field="1" count="1" selected="0">
            <x v="5"/>
          </reference>
          <reference field="6" count="1" selected="0">
            <x v="72"/>
          </reference>
          <reference field="7" count="1" selected="0">
            <x v="88"/>
          </reference>
          <reference field="8" count="1" selected="0">
            <x v="46"/>
          </reference>
        </references>
      </pivotArea>
    </format>
    <format dxfId="570">
      <pivotArea dataOnly="0" labelOnly="1" outline="0" fieldPosition="0">
        <references count="1">
          <reference field="1" count="3">
            <x v="1"/>
            <x v="2"/>
            <x v="3"/>
          </reference>
        </references>
      </pivotArea>
    </format>
    <format dxfId="569">
      <pivotArea dataOnly="0" labelOnly="1" outline="0" fieldPosition="0">
        <references count="1">
          <reference field="1" count="3" defaultSubtotal="1">
            <x v="1"/>
            <x v="2"/>
            <x v="3"/>
          </reference>
        </references>
      </pivotArea>
    </format>
    <format dxfId="568">
      <pivotArea dataOnly="0" labelOnly="1" outline="0" fieldPosition="0">
        <references count="1">
          <reference field="1" count="1">
            <x v="5"/>
          </reference>
        </references>
      </pivotArea>
    </format>
    <format dxfId="567">
      <pivotArea dataOnly="0" labelOnly="1" outline="0" fieldPosition="0">
        <references count="2">
          <reference field="1" count="1" selected="0">
            <x v="1"/>
          </reference>
          <reference field="6" count="13">
            <x v="5"/>
            <x v="6"/>
            <x v="12"/>
            <x v="19"/>
            <x v="21"/>
            <x v="23"/>
            <x v="25"/>
            <x v="37"/>
            <x v="38"/>
            <x v="39"/>
            <x v="41"/>
            <x v="44"/>
            <x v="58"/>
          </reference>
        </references>
      </pivotArea>
    </format>
    <format dxfId="566">
      <pivotArea dataOnly="0" labelOnly="1" outline="0" fieldPosition="0">
        <references count="2">
          <reference field="1" count="1" selected="0">
            <x v="1"/>
          </reference>
          <reference field="6" count="13" defaultSubtotal="1">
            <x v="5"/>
            <x v="6"/>
            <x v="12"/>
            <x v="19"/>
            <x v="21"/>
            <x v="23"/>
            <x v="25"/>
            <x v="37"/>
            <x v="38"/>
            <x v="39"/>
            <x v="41"/>
            <x v="44"/>
            <x v="58"/>
          </reference>
        </references>
      </pivotArea>
    </format>
    <format dxfId="565">
      <pivotArea dataOnly="0" labelOnly="1" outline="0" fieldPosition="0">
        <references count="2">
          <reference field="1" count="1" selected="0">
            <x v="2"/>
          </reference>
          <reference field="6" count="9">
            <x v="7"/>
            <x v="9"/>
            <x v="20"/>
            <x v="33"/>
            <x v="40"/>
            <x v="44"/>
            <x v="61"/>
            <x v="67"/>
            <x v="74"/>
          </reference>
        </references>
      </pivotArea>
    </format>
    <format dxfId="564">
      <pivotArea dataOnly="0" labelOnly="1" outline="0" fieldPosition="0">
        <references count="2">
          <reference field="1" count="1" selected="0">
            <x v="2"/>
          </reference>
          <reference field="6" count="9" defaultSubtotal="1">
            <x v="7"/>
            <x v="9"/>
            <x v="20"/>
            <x v="33"/>
            <x v="40"/>
            <x v="44"/>
            <x v="61"/>
            <x v="67"/>
            <x v="74"/>
          </reference>
        </references>
      </pivotArea>
    </format>
    <format dxfId="563">
      <pivotArea dataOnly="0" labelOnly="1" outline="0" fieldPosition="0">
        <references count="2">
          <reference field="1" count="1" selected="0">
            <x v="3"/>
          </reference>
          <reference field="6" count="11">
            <x v="8"/>
            <x v="12"/>
            <x v="18"/>
            <x v="20"/>
            <x v="23"/>
            <x v="31"/>
            <x v="41"/>
            <x v="50"/>
            <x v="57"/>
            <x v="59"/>
            <x v="66"/>
          </reference>
        </references>
      </pivotArea>
    </format>
    <format dxfId="562">
      <pivotArea dataOnly="0" labelOnly="1" outline="0" fieldPosition="0">
        <references count="2">
          <reference field="1" count="1" selected="0">
            <x v="3"/>
          </reference>
          <reference field="6" count="11" defaultSubtotal="1">
            <x v="8"/>
            <x v="12"/>
            <x v="18"/>
            <x v="20"/>
            <x v="23"/>
            <x v="31"/>
            <x v="41"/>
            <x v="50"/>
            <x v="57"/>
            <x v="59"/>
            <x v="66"/>
          </reference>
        </references>
      </pivotArea>
    </format>
    <format dxfId="561">
      <pivotArea dataOnly="0" labelOnly="1" outline="0" fieldPosition="0">
        <references count="2">
          <reference field="1" count="1" selected="0">
            <x v="5"/>
          </reference>
          <reference field="6" count="8">
            <x v="2"/>
            <x v="11"/>
            <x v="12"/>
            <x v="20"/>
            <x v="42"/>
            <x v="44"/>
            <x v="58"/>
            <x v="70"/>
          </reference>
        </references>
      </pivotArea>
    </format>
    <format dxfId="560">
      <pivotArea dataOnly="0" labelOnly="1" outline="0" fieldPosition="0">
        <references count="2">
          <reference field="1" count="1" selected="0">
            <x v="5"/>
          </reference>
          <reference field="6" count="8" defaultSubtotal="1">
            <x v="2"/>
            <x v="11"/>
            <x v="12"/>
            <x v="20"/>
            <x v="42"/>
            <x v="44"/>
            <x v="58"/>
            <x v="70"/>
          </reference>
        </references>
      </pivotArea>
    </format>
    <format dxfId="559">
      <pivotArea dataOnly="0" labelOnly="1" outline="0" fieldPosition="0">
        <references count="2">
          <reference field="1" count="1" selected="0">
            <x v="5"/>
          </reference>
          <reference field="6" count="1">
            <x v="72"/>
          </reference>
        </references>
      </pivotArea>
    </format>
    <format dxfId="558">
      <pivotArea dataOnly="0" labelOnly="1" outline="0" fieldPosition="0">
        <references count="3">
          <reference field="1" count="1" selected="0">
            <x v="1"/>
          </reference>
          <reference field="6" count="1" selected="0">
            <x v="5"/>
          </reference>
          <reference field="7" count="1">
            <x v="182"/>
          </reference>
        </references>
      </pivotArea>
    </format>
    <format dxfId="557">
      <pivotArea dataOnly="0" labelOnly="1" outline="0" fieldPosition="0">
        <references count="3">
          <reference field="1" count="1" selected="0">
            <x v="1"/>
          </reference>
          <reference field="6" count="1" selected="0">
            <x v="5"/>
          </reference>
          <reference field="7" count="1" defaultSubtotal="1">
            <x v="182"/>
          </reference>
        </references>
      </pivotArea>
    </format>
    <format dxfId="556">
      <pivotArea dataOnly="0" labelOnly="1" outline="0" fieldPosition="0">
        <references count="3">
          <reference field="1" count="1" selected="0">
            <x v="1"/>
          </reference>
          <reference field="6" count="1" selected="0">
            <x v="6"/>
          </reference>
          <reference field="7" count="1">
            <x v="143"/>
          </reference>
        </references>
      </pivotArea>
    </format>
    <format dxfId="555">
      <pivotArea dataOnly="0" labelOnly="1" outline="0" fieldPosition="0">
        <references count="3">
          <reference field="1" count="1" selected="0">
            <x v="1"/>
          </reference>
          <reference field="6" count="1" selected="0">
            <x v="6"/>
          </reference>
          <reference field="7" count="1" defaultSubtotal="1">
            <x v="143"/>
          </reference>
        </references>
      </pivotArea>
    </format>
    <format dxfId="554">
      <pivotArea dataOnly="0" labelOnly="1" outline="0" fieldPosition="0">
        <references count="3">
          <reference field="1" count="1" selected="0">
            <x v="1"/>
          </reference>
          <reference field="6" count="1" selected="0">
            <x v="12"/>
          </reference>
          <reference field="7" count="1">
            <x v="15"/>
          </reference>
        </references>
      </pivotArea>
    </format>
    <format dxfId="553">
      <pivotArea dataOnly="0" labelOnly="1" outline="0" fieldPosition="0">
        <references count="3">
          <reference field="1" count="1" selected="0">
            <x v="1"/>
          </reference>
          <reference field="6" count="1" selected="0">
            <x v="12"/>
          </reference>
          <reference field="7" count="1" defaultSubtotal="1">
            <x v="15"/>
          </reference>
        </references>
      </pivotArea>
    </format>
    <format dxfId="552">
      <pivotArea dataOnly="0" labelOnly="1" outline="0" fieldPosition="0">
        <references count="3">
          <reference field="1" count="1" selected="0">
            <x v="1"/>
          </reference>
          <reference field="6" count="1" selected="0">
            <x v="19"/>
          </reference>
          <reference field="7" count="1">
            <x v="76"/>
          </reference>
        </references>
      </pivotArea>
    </format>
    <format dxfId="551">
      <pivotArea dataOnly="0" labelOnly="1" outline="0" fieldPosition="0">
        <references count="3">
          <reference field="1" count="1" selected="0">
            <x v="1"/>
          </reference>
          <reference field="6" count="1" selected="0">
            <x v="19"/>
          </reference>
          <reference field="7" count="1" defaultSubtotal="1">
            <x v="76"/>
          </reference>
        </references>
      </pivotArea>
    </format>
    <format dxfId="550">
      <pivotArea dataOnly="0" labelOnly="1" outline="0" fieldPosition="0">
        <references count="3">
          <reference field="1" count="1" selected="0">
            <x v="1"/>
          </reference>
          <reference field="6" count="1" selected="0">
            <x v="21"/>
          </reference>
          <reference field="7" count="1">
            <x v="218"/>
          </reference>
        </references>
      </pivotArea>
    </format>
    <format dxfId="549">
      <pivotArea dataOnly="0" labelOnly="1" outline="0" fieldPosition="0">
        <references count="3">
          <reference field="1" count="1" selected="0">
            <x v="1"/>
          </reference>
          <reference field="6" count="1" selected="0">
            <x v="21"/>
          </reference>
          <reference field="7" count="1" defaultSubtotal="1">
            <x v="218"/>
          </reference>
        </references>
      </pivotArea>
    </format>
    <format dxfId="548">
      <pivotArea dataOnly="0" labelOnly="1" outline="0" fieldPosition="0">
        <references count="3">
          <reference field="1" count="1" selected="0">
            <x v="1"/>
          </reference>
          <reference field="6" count="1" selected="0">
            <x v="23"/>
          </reference>
          <reference field="7" count="1">
            <x v="111"/>
          </reference>
        </references>
      </pivotArea>
    </format>
    <format dxfId="547">
      <pivotArea dataOnly="0" labelOnly="1" outline="0" fieldPosition="0">
        <references count="3">
          <reference field="1" count="1" selected="0">
            <x v="1"/>
          </reference>
          <reference field="6" count="1" selected="0">
            <x v="23"/>
          </reference>
          <reference field="7" count="1" defaultSubtotal="1">
            <x v="111"/>
          </reference>
        </references>
      </pivotArea>
    </format>
    <format dxfId="546">
      <pivotArea dataOnly="0" labelOnly="1" outline="0" fieldPosition="0">
        <references count="3">
          <reference field="1" count="1" selected="0">
            <x v="1"/>
          </reference>
          <reference field="6" count="1" selected="0">
            <x v="25"/>
          </reference>
          <reference field="7" count="1">
            <x v="165"/>
          </reference>
        </references>
      </pivotArea>
    </format>
    <format dxfId="545">
      <pivotArea dataOnly="0" labelOnly="1" outline="0" fieldPosition="0">
        <references count="3">
          <reference field="1" count="1" selected="0">
            <x v="1"/>
          </reference>
          <reference field="6" count="1" selected="0">
            <x v="25"/>
          </reference>
          <reference field="7" count="1" defaultSubtotal="1">
            <x v="165"/>
          </reference>
        </references>
      </pivotArea>
    </format>
    <format dxfId="544">
      <pivotArea dataOnly="0" labelOnly="1" outline="0" fieldPosition="0">
        <references count="3">
          <reference field="1" count="1" selected="0">
            <x v="1"/>
          </reference>
          <reference field="6" count="1" selected="0">
            <x v="37"/>
          </reference>
          <reference field="7" count="1">
            <x v="140"/>
          </reference>
        </references>
      </pivotArea>
    </format>
    <format dxfId="543">
      <pivotArea dataOnly="0" labelOnly="1" outline="0" fieldPosition="0">
        <references count="3">
          <reference field="1" count="1" selected="0">
            <x v="1"/>
          </reference>
          <reference field="6" count="1" selected="0">
            <x v="37"/>
          </reference>
          <reference field="7" count="1" defaultSubtotal="1">
            <x v="140"/>
          </reference>
        </references>
      </pivotArea>
    </format>
    <format dxfId="542">
      <pivotArea dataOnly="0" labelOnly="1" outline="0" fieldPosition="0">
        <references count="3">
          <reference field="1" count="1" selected="0">
            <x v="1"/>
          </reference>
          <reference field="6" count="1" selected="0">
            <x v="38"/>
          </reference>
          <reference field="7" count="1">
            <x v="109"/>
          </reference>
        </references>
      </pivotArea>
    </format>
    <format dxfId="541">
      <pivotArea dataOnly="0" labelOnly="1" outline="0" fieldPosition="0">
        <references count="3">
          <reference field="1" count="1" selected="0">
            <x v="1"/>
          </reference>
          <reference field="6" count="1" selected="0">
            <x v="38"/>
          </reference>
          <reference field="7" count="1" defaultSubtotal="1">
            <x v="109"/>
          </reference>
        </references>
      </pivotArea>
    </format>
    <format dxfId="540">
      <pivotArea dataOnly="0" labelOnly="1" outline="0" fieldPosition="0">
        <references count="3">
          <reference field="1" count="1" selected="0">
            <x v="1"/>
          </reference>
          <reference field="6" count="1" selected="0">
            <x v="39"/>
          </reference>
          <reference field="7" count="1">
            <x v="83"/>
          </reference>
        </references>
      </pivotArea>
    </format>
    <format dxfId="539">
      <pivotArea dataOnly="0" labelOnly="1" outline="0" fieldPosition="0">
        <references count="3">
          <reference field="1" count="1" selected="0">
            <x v="1"/>
          </reference>
          <reference field="6" count="1" selected="0">
            <x v="39"/>
          </reference>
          <reference field="7" count="1" defaultSubtotal="1">
            <x v="83"/>
          </reference>
        </references>
      </pivotArea>
    </format>
    <format dxfId="538">
      <pivotArea dataOnly="0" labelOnly="1" outline="0" fieldPosition="0">
        <references count="3">
          <reference field="1" count="1" selected="0">
            <x v="1"/>
          </reference>
          <reference field="6" count="1" selected="0">
            <x v="41"/>
          </reference>
          <reference field="7" count="1">
            <x v="133"/>
          </reference>
        </references>
      </pivotArea>
    </format>
    <format dxfId="537">
      <pivotArea dataOnly="0" labelOnly="1" outline="0" fieldPosition="0">
        <references count="3">
          <reference field="1" count="1" selected="0">
            <x v="1"/>
          </reference>
          <reference field="6" count="1" selected="0">
            <x v="41"/>
          </reference>
          <reference field="7" count="1" defaultSubtotal="1">
            <x v="133"/>
          </reference>
        </references>
      </pivotArea>
    </format>
    <format dxfId="536">
      <pivotArea dataOnly="0" labelOnly="1" outline="0" fieldPosition="0">
        <references count="3">
          <reference field="1" count="1" selected="0">
            <x v="1"/>
          </reference>
          <reference field="6" count="1" selected="0">
            <x v="44"/>
          </reference>
          <reference field="7" count="1">
            <x v="145"/>
          </reference>
        </references>
      </pivotArea>
    </format>
    <format dxfId="535">
      <pivotArea dataOnly="0" labelOnly="1" outline="0" fieldPosition="0">
        <references count="3">
          <reference field="1" count="1" selected="0">
            <x v="1"/>
          </reference>
          <reference field="6" count="1" selected="0">
            <x v="44"/>
          </reference>
          <reference field="7" count="1" defaultSubtotal="1">
            <x v="145"/>
          </reference>
        </references>
      </pivotArea>
    </format>
    <format dxfId="534">
      <pivotArea dataOnly="0" labelOnly="1" outline="0" fieldPosition="0">
        <references count="3">
          <reference field="1" count="1" selected="0">
            <x v="1"/>
          </reference>
          <reference field="6" count="1" selected="0">
            <x v="58"/>
          </reference>
          <reference field="7" count="1">
            <x v="68"/>
          </reference>
        </references>
      </pivotArea>
    </format>
    <format dxfId="533">
      <pivotArea dataOnly="0" labelOnly="1" outline="0" fieldPosition="0">
        <references count="3">
          <reference field="1" count="1" selected="0">
            <x v="1"/>
          </reference>
          <reference field="6" count="1" selected="0">
            <x v="58"/>
          </reference>
          <reference field="7" count="1" defaultSubtotal="1">
            <x v="68"/>
          </reference>
        </references>
      </pivotArea>
    </format>
    <format dxfId="532">
      <pivotArea dataOnly="0" labelOnly="1" outline="0" fieldPosition="0">
        <references count="3">
          <reference field="1" count="1" selected="0">
            <x v="2"/>
          </reference>
          <reference field="6" count="1" selected="0">
            <x v="7"/>
          </reference>
          <reference field="7" count="1">
            <x v="12"/>
          </reference>
        </references>
      </pivotArea>
    </format>
    <format dxfId="531">
      <pivotArea dataOnly="0" labelOnly="1" outline="0" fieldPosition="0">
        <references count="3">
          <reference field="1" count="1" selected="0">
            <x v="2"/>
          </reference>
          <reference field="6" count="1" selected="0">
            <x v="7"/>
          </reference>
          <reference field="7" count="1" defaultSubtotal="1">
            <x v="12"/>
          </reference>
        </references>
      </pivotArea>
    </format>
    <format dxfId="530">
      <pivotArea dataOnly="0" labelOnly="1" outline="0" fieldPosition="0">
        <references count="3">
          <reference field="1" count="1" selected="0">
            <x v="2"/>
          </reference>
          <reference field="6" count="1" selected="0">
            <x v="9"/>
          </reference>
          <reference field="7" count="1">
            <x v="65"/>
          </reference>
        </references>
      </pivotArea>
    </format>
    <format dxfId="529">
      <pivotArea dataOnly="0" labelOnly="1" outline="0" fieldPosition="0">
        <references count="3">
          <reference field="1" count="1" selected="0">
            <x v="2"/>
          </reference>
          <reference field="6" count="1" selected="0">
            <x v="9"/>
          </reference>
          <reference field="7" count="1" defaultSubtotal="1">
            <x v="65"/>
          </reference>
        </references>
      </pivotArea>
    </format>
    <format dxfId="528">
      <pivotArea dataOnly="0" labelOnly="1" outline="0" fieldPosition="0">
        <references count="3">
          <reference field="1" count="1" selected="0">
            <x v="2"/>
          </reference>
          <reference field="6" count="1" selected="0">
            <x v="20"/>
          </reference>
          <reference field="7" count="1">
            <x v="235"/>
          </reference>
        </references>
      </pivotArea>
    </format>
    <format dxfId="527">
      <pivotArea dataOnly="0" labelOnly="1" outline="0" fieldPosition="0">
        <references count="3">
          <reference field="1" count="1" selected="0">
            <x v="2"/>
          </reference>
          <reference field="6" count="1" selected="0">
            <x v="20"/>
          </reference>
          <reference field="7" count="1" defaultSubtotal="1">
            <x v="235"/>
          </reference>
        </references>
      </pivotArea>
    </format>
    <format dxfId="526">
      <pivotArea dataOnly="0" labelOnly="1" outline="0" fieldPosition="0">
        <references count="3">
          <reference field="1" count="1" selected="0">
            <x v="2"/>
          </reference>
          <reference field="6" count="1" selected="0">
            <x v="33"/>
          </reference>
          <reference field="7" count="1">
            <x v="181"/>
          </reference>
        </references>
      </pivotArea>
    </format>
    <format dxfId="525">
      <pivotArea dataOnly="0" labelOnly="1" outline="0" fieldPosition="0">
        <references count="3">
          <reference field="1" count="1" selected="0">
            <x v="2"/>
          </reference>
          <reference field="6" count="1" selected="0">
            <x v="33"/>
          </reference>
          <reference field="7" count="1" defaultSubtotal="1">
            <x v="181"/>
          </reference>
        </references>
      </pivotArea>
    </format>
    <format dxfId="524">
      <pivotArea dataOnly="0" labelOnly="1" outline="0" fieldPosition="0">
        <references count="3">
          <reference field="1" count="1" selected="0">
            <x v="2"/>
          </reference>
          <reference field="6" count="1" selected="0">
            <x v="40"/>
          </reference>
          <reference field="7" count="2">
            <x v="191"/>
            <x v="257"/>
          </reference>
        </references>
      </pivotArea>
    </format>
    <format dxfId="523">
      <pivotArea dataOnly="0" labelOnly="1" outline="0" fieldPosition="0">
        <references count="3">
          <reference field="1" count="1" selected="0">
            <x v="2"/>
          </reference>
          <reference field="6" count="1" selected="0">
            <x v="40"/>
          </reference>
          <reference field="7" count="2" defaultSubtotal="1">
            <x v="191"/>
            <x v="257"/>
          </reference>
        </references>
      </pivotArea>
    </format>
    <format dxfId="522">
      <pivotArea dataOnly="0" labelOnly="1" outline="0" fieldPosition="0">
        <references count="3">
          <reference field="1" count="1" selected="0">
            <x v="2"/>
          </reference>
          <reference field="6" count="1" selected="0">
            <x v="44"/>
          </reference>
          <reference field="7" count="2">
            <x v="21"/>
            <x v="172"/>
          </reference>
        </references>
      </pivotArea>
    </format>
    <format dxfId="521">
      <pivotArea dataOnly="0" labelOnly="1" outline="0" fieldPosition="0">
        <references count="3">
          <reference field="1" count="1" selected="0">
            <x v="2"/>
          </reference>
          <reference field="6" count="1" selected="0">
            <x v="44"/>
          </reference>
          <reference field="7" count="2" defaultSubtotal="1">
            <x v="21"/>
            <x v="172"/>
          </reference>
        </references>
      </pivotArea>
    </format>
    <format dxfId="520">
      <pivotArea dataOnly="0" labelOnly="1" outline="0" fieldPosition="0">
        <references count="3">
          <reference field="1" count="1" selected="0">
            <x v="2"/>
          </reference>
          <reference field="6" count="1" selected="0">
            <x v="61"/>
          </reference>
          <reference field="7" count="1">
            <x v="20"/>
          </reference>
        </references>
      </pivotArea>
    </format>
    <format dxfId="519">
      <pivotArea dataOnly="0" labelOnly="1" outline="0" fieldPosition="0">
        <references count="3">
          <reference field="1" count="1" selected="0">
            <x v="2"/>
          </reference>
          <reference field="6" count="1" selected="0">
            <x v="61"/>
          </reference>
          <reference field="7" count="1" defaultSubtotal="1">
            <x v="20"/>
          </reference>
        </references>
      </pivotArea>
    </format>
    <format dxfId="518">
      <pivotArea dataOnly="0" labelOnly="1" outline="0" fieldPosition="0">
        <references count="3">
          <reference field="1" count="1" selected="0">
            <x v="2"/>
          </reference>
          <reference field="6" count="1" selected="0">
            <x v="67"/>
          </reference>
          <reference field="7" count="1">
            <x v="197"/>
          </reference>
        </references>
      </pivotArea>
    </format>
    <format dxfId="517">
      <pivotArea dataOnly="0" labelOnly="1" outline="0" fieldPosition="0">
        <references count="3">
          <reference field="1" count="1" selected="0">
            <x v="2"/>
          </reference>
          <reference field="6" count="1" selected="0">
            <x v="67"/>
          </reference>
          <reference field="7" count="1" defaultSubtotal="1">
            <x v="197"/>
          </reference>
        </references>
      </pivotArea>
    </format>
    <format dxfId="516">
      <pivotArea dataOnly="0" labelOnly="1" outline="0" fieldPosition="0">
        <references count="3">
          <reference field="1" count="1" selected="0">
            <x v="2"/>
          </reference>
          <reference field="6" count="1" selected="0">
            <x v="74"/>
          </reference>
          <reference field="7" count="1">
            <x v="167"/>
          </reference>
        </references>
      </pivotArea>
    </format>
    <format dxfId="515">
      <pivotArea dataOnly="0" labelOnly="1" outline="0" fieldPosition="0">
        <references count="3">
          <reference field="1" count="1" selected="0">
            <x v="2"/>
          </reference>
          <reference field="6" count="1" selected="0">
            <x v="74"/>
          </reference>
          <reference field="7" count="1" defaultSubtotal="1">
            <x v="167"/>
          </reference>
        </references>
      </pivotArea>
    </format>
    <format dxfId="514">
      <pivotArea dataOnly="0" labelOnly="1" outline="0" fieldPosition="0">
        <references count="3">
          <reference field="1" count="1" selected="0">
            <x v="3"/>
          </reference>
          <reference field="6" count="1" selected="0">
            <x v="8"/>
          </reference>
          <reference field="7" count="5">
            <x v="57"/>
            <x v="115"/>
            <x v="122"/>
            <x v="176"/>
            <x v="177"/>
          </reference>
        </references>
      </pivotArea>
    </format>
    <format dxfId="513">
      <pivotArea dataOnly="0" labelOnly="1" outline="0" fieldPosition="0">
        <references count="3">
          <reference field="1" count="1" selected="0">
            <x v="3"/>
          </reference>
          <reference field="6" count="1" selected="0">
            <x v="8"/>
          </reference>
          <reference field="7" count="5" defaultSubtotal="1">
            <x v="57"/>
            <x v="115"/>
            <x v="122"/>
            <x v="176"/>
            <x v="177"/>
          </reference>
        </references>
      </pivotArea>
    </format>
    <format dxfId="512">
      <pivotArea dataOnly="0" labelOnly="1" outline="0" fieldPosition="0">
        <references count="3">
          <reference field="1" count="1" selected="0">
            <x v="3"/>
          </reference>
          <reference field="6" count="1" selected="0">
            <x v="12"/>
          </reference>
          <reference field="7" count="1">
            <x v="92"/>
          </reference>
        </references>
      </pivotArea>
    </format>
    <format dxfId="511">
      <pivotArea dataOnly="0" labelOnly="1" outline="0" fieldPosition="0">
        <references count="3">
          <reference field="1" count="1" selected="0">
            <x v="3"/>
          </reference>
          <reference field="6" count="1" selected="0">
            <x v="12"/>
          </reference>
          <reference field="7" count="1" defaultSubtotal="1">
            <x v="92"/>
          </reference>
        </references>
      </pivotArea>
    </format>
    <format dxfId="510">
      <pivotArea dataOnly="0" labelOnly="1" outline="0" fieldPosition="0">
        <references count="3">
          <reference field="1" count="1" selected="0">
            <x v="3"/>
          </reference>
          <reference field="6" count="1" selected="0">
            <x v="18"/>
          </reference>
          <reference field="7" count="1">
            <x v="166"/>
          </reference>
        </references>
      </pivotArea>
    </format>
    <format dxfId="509">
      <pivotArea dataOnly="0" labelOnly="1" outline="0" fieldPosition="0">
        <references count="3">
          <reference field="1" count="1" selected="0">
            <x v="3"/>
          </reference>
          <reference field="6" count="1" selected="0">
            <x v="18"/>
          </reference>
          <reference field="7" count="1" defaultSubtotal="1">
            <x v="166"/>
          </reference>
        </references>
      </pivotArea>
    </format>
    <format dxfId="508">
      <pivotArea dataOnly="0" labelOnly="1" outline="0" fieldPosition="0">
        <references count="3">
          <reference field="1" count="1" selected="0">
            <x v="3"/>
          </reference>
          <reference field="6" count="1" selected="0">
            <x v="20"/>
          </reference>
          <reference field="7" count="5">
            <x v="59"/>
            <x v="60"/>
            <x v="203"/>
            <x v="205"/>
            <x v="256"/>
          </reference>
        </references>
      </pivotArea>
    </format>
    <format dxfId="507">
      <pivotArea dataOnly="0" labelOnly="1" outline="0" fieldPosition="0">
        <references count="3">
          <reference field="1" count="1" selected="0">
            <x v="3"/>
          </reference>
          <reference field="6" count="1" selected="0">
            <x v="20"/>
          </reference>
          <reference field="7" count="5" defaultSubtotal="1">
            <x v="59"/>
            <x v="60"/>
            <x v="203"/>
            <x v="205"/>
            <x v="256"/>
          </reference>
        </references>
      </pivotArea>
    </format>
    <format dxfId="506">
      <pivotArea dataOnly="0" labelOnly="1" outline="0" fieldPosition="0">
        <references count="3">
          <reference field="1" count="1" selected="0">
            <x v="3"/>
          </reference>
          <reference field="6" count="1" selected="0">
            <x v="23"/>
          </reference>
          <reference field="7" count="2">
            <x v="189"/>
            <x v="256"/>
          </reference>
        </references>
      </pivotArea>
    </format>
    <format dxfId="505">
      <pivotArea dataOnly="0" labelOnly="1" outline="0" fieldPosition="0">
        <references count="3">
          <reference field="1" count="1" selected="0">
            <x v="3"/>
          </reference>
          <reference field="6" count="1" selected="0">
            <x v="23"/>
          </reference>
          <reference field="7" count="2" defaultSubtotal="1">
            <x v="189"/>
            <x v="256"/>
          </reference>
        </references>
      </pivotArea>
    </format>
    <format dxfId="504">
      <pivotArea dataOnly="0" labelOnly="1" outline="0" fieldPosition="0">
        <references count="3">
          <reference field="1" count="1" selected="0">
            <x v="3"/>
          </reference>
          <reference field="6" count="1" selected="0">
            <x v="31"/>
          </reference>
          <reference field="7" count="1">
            <x v="39"/>
          </reference>
        </references>
      </pivotArea>
    </format>
    <format dxfId="503">
      <pivotArea dataOnly="0" labelOnly="1" outline="0" fieldPosition="0">
        <references count="3">
          <reference field="1" count="1" selected="0">
            <x v="3"/>
          </reference>
          <reference field="6" count="1" selected="0">
            <x v="31"/>
          </reference>
          <reference field="7" count="1" defaultSubtotal="1">
            <x v="39"/>
          </reference>
        </references>
      </pivotArea>
    </format>
    <format dxfId="502">
      <pivotArea dataOnly="0" labelOnly="1" outline="0" fieldPosition="0">
        <references count="3">
          <reference field="1" count="1" selected="0">
            <x v="3"/>
          </reference>
          <reference field="6" count="1" selected="0">
            <x v="41"/>
          </reference>
          <reference field="7" count="3">
            <x v="22"/>
            <x v="116"/>
            <x v="225"/>
          </reference>
        </references>
      </pivotArea>
    </format>
    <format dxfId="501">
      <pivotArea dataOnly="0" labelOnly="1" outline="0" fieldPosition="0">
        <references count="3">
          <reference field="1" count="1" selected="0">
            <x v="3"/>
          </reference>
          <reference field="6" count="1" selected="0">
            <x v="41"/>
          </reference>
          <reference field="7" count="3" defaultSubtotal="1">
            <x v="22"/>
            <x v="116"/>
            <x v="225"/>
          </reference>
        </references>
      </pivotArea>
    </format>
    <format dxfId="500">
      <pivotArea dataOnly="0" labelOnly="1" outline="0" fieldPosition="0">
        <references count="3">
          <reference field="1" count="1" selected="0">
            <x v="3"/>
          </reference>
          <reference field="6" count="1" selected="0">
            <x v="50"/>
          </reference>
          <reference field="7" count="1">
            <x v="146"/>
          </reference>
        </references>
      </pivotArea>
    </format>
    <format dxfId="499">
      <pivotArea dataOnly="0" labelOnly="1" outline="0" fieldPosition="0">
        <references count="3">
          <reference field="1" count="1" selected="0">
            <x v="3"/>
          </reference>
          <reference field="6" count="1" selected="0">
            <x v="50"/>
          </reference>
          <reference field="7" count="1" defaultSubtotal="1">
            <x v="146"/>
          </reference>
        </references>
      </pivotArea>
    </format>
    <format dxfId="498">
      <pivotArea dataOnly="0" labelOnly="1" outline="0" fieldPosition="0">
        <references count="3">
          <reference field="1" count="1" selected="0">
            <x v="3"/>
          </reference>
          <reference field="6" count="1" selected="0">
            <x v="57"/>
          </reference>
          <reference field="7" count="1">
            <x v="38"/>
          </reference>
        </references>
      </pivotArea>
    </format>
    <format dxfId="497">
      <pivotArea dataOnly="0" labelOnly="1" outline="0" fieldPosition="0">
        <references count="3">
          <reference field="1" count="1" selected="0">
            <x v="3"/>
          </reference>
          <reference field="6" count="1" selected="0">
            <x v="57"/>
          </reference>
          <reference field="7" count="1" defaultSubtotal="1">
            <x v="38"/>
          </reference>
        </references>
      </pivotArea>
    </format>
    <format dxfId="496">
      <pivotArea dataOnly="0" labelOnly="1" outline="0" fieldPosition="0">
        <references count="3">
          <reference field="1" count="1" selected="0">
            <x v="3"/>
          </reference>
          <reference field="6" count="1" selected="0">
            <x v="59"/>
          </reference>
          <reference field="7" count="1">
            <x v="123"/>
          </reference>
        </references>
      </pivotArea>
    </format>
    <format dxfId="495">
      <pivotArea dataOnly="0" labelOnly="1" outline="0" fieldPosition="0">
        <references count="3">
          <reference field="1" count="1" selected="0">
            <x v="3"/>
          </reference>
          <reference field="6" count="1" selected="0">
            <x v="59"/>
          </reference>
          <reference field="7" count="1" defaultSubtotal="1">
            <x v="123"/>
          </reference>
        </references>
      </pivotArea>
    </format>
    <format dxfId="494">
      <pivotArea dataOnly="0" labelOnly="1" outline="0" fieldPosition="0">
        <references count="3">
          <reference field="1" count="1" selected="0">
            <x v="3"/>
          </reference>
          <reference field="6" count="1" selected="0">
            <x v="66"/>
          </reference>
          <reference field="7" count="1">
            <x v="149"/>
          </reference>
        </references>
      </pivotArea>
    </format>
    <format dxfId="493">
      <pivotArea dataOnly="0" labelOnly="1" outline="0" fieldPosition="0">
        <references count="3">
          <reference field="1" count="1" selected="0">
            <x v="3"/>
          </reference>
          <reference field="6" count="1" selected="0">
            <x v="66"/>
          </reference>
          <reference field="7" count="1" defaultSubtotal="1">
            <x v="149"/>
          </reference>
        </references>
      </pivotArea>
    </format>
    <format dxfId="492">
      <pivotArea dataOnly="0" labelOnly="1" outline="0" fieldPosition="0">
        <references count="3">
          <reference field="1" count="1" selected="0">
            <x v="5"/>
          </reference>
          <reference field="6" count="1" selected="0">
            <x v="2"/>
          </reference>
          <reference field="7" count="1">
            <x v="156"/>
          </reference>
        </references>
      </pivotArea>
    </format>
    <format dxfId="491">
      <pivotArea dataOnly="0" labelOnly="1" outline="0" fieldPosition="0">
        <references count="3">
          <reference field="1" count="1" selected="0">
            <x v="5"/>
          </reference>
          <reference field="6" count="1" selected="0">
            <x v="2"/>
          </reference>
          <reference field="7" count="1" defaultSubtotal="1">
            <x v="156"/>
          </reference>
        </references>
      </pivotArea>
    </format>
    <format dxfId="490">
      <pivotArea dataOnly="0" labelOnly="1" outline="0" fieldPosition="0">
        <references count="3">
          <reference field="1" count="1" selected="0">
            <x v="5"/>
          </reference>
          <reference field="6" count="1" selected="0">
            <x v="11"/>
          </reference>
          <reference field="7" count="1">
            <x v="78"/>
          </reference>
        </references>
      </pivotArea>
    </format>
    <format dxfId="489">
      <pivotArea dataOnly="0" labelOnly="1" outline="0" fieldPosition="0">
        <references count="3">
          <reference field="1" count="1" selected="0">
            <x v="5"/>
          </reference>
          <reference field="6" count="1" selected="0">
            <x v="11"/>
          </reference>
          <reference field="7" count="1" defaultSubtotal="1">
            <x v="78"/>
          </reference>
        </references>
      </pivotArea>
    </format>
    <format dxfId="488">
      <pivotArea dataOnly="0" labelOnly="1" outline="0" fieldPosition="0">
        <references count="3">
          <reference field="1" count="1" selected="0">
            <x v="5"/>
          </reference>
          <reference field="6" count="1" selected="0">
            <x v="12"/>
          </reference>
          <reference field="7" count="1">
            <x v="19"/>
          </reference>
        </references>
      </pivotArea>
    </format>
    <format dxfId="487">
      <pivotArea dataOnly="0" labelOnly="1" outline="0" fieldPosition="0">
        <references count="3">
          <reference field="1" count="1" selected="0">
            <x v="5"/>
          </reference>
          <reference field="6" count="1" selected="0">
            <x v="12"/>
          </reference>
          <reference field="7" count="1" defaultSubtotal="1">
            <x v="19"/>
          </reference>
        </references>
      </pivotArea>
    </format>
    <format dxfId="486">
      <pivotArea dataOnly="0" labelOnly="1" outline="0" fieldPosition="0">
        <references count="3">
          <reference field="1" count="1" selected="0">
            <x v="5"/>
          </reference>
          <reference field="6" count="1" selected="0">
            <x v="20"/>
          </reference>
          <reference field="7" count="1">
            <x v="255"/>
          </reference>
        </references>
      </pivotArea>
    </format>
    <format dxfId="485">
      <pivotArea dataOnly="0" labelOnly="1" outline="0" fieldPosition="0">
        <references count="3">
          <reference field="1" count="1" selected="0">
            <x v="5"/>
          </reference>
          <reference field="6" count="1" selected="0">
            <x v="20"/>
          </reference>
          <reference field="7" count="1" defaultSubtotal="1">
            <x v="255"/>
          </reference>
        </references>
      </pivotArea>
    </format>
    <format dxfId="484">
      <pivotArea dataOnly="0" labelOnly="1" outline="0" fieldPosition="0">
        <references count="3">
          <reference field="1" count="1" selected="0">
            <x v="5"/>
          </reference>
          <reference field="6" count="1" selected="0">
            <x v="42"/>
          </reference>
          <reference field="7" count="1">
            <x v="233"/>
          </reference>
        </references>
      </pivotArea>
    </format>
    <format dxfId="483">
      <pivotArea dataOnly="0" labelOnly="1" outline="0" fieldPosition="0">
        <references count="3">
          <reference field="1" count="1" selected="0">
            <x v="5"/>
          </reference>
          <reference field="6" count="1" selected="0">
            <x v="42"/>
          </reference>
          <reference field="7" count="1" defaultSubtotal="1">
            <x v="233"/>
          </reference>
        </references>
      </pivotArea>
    </format>
    <format dxfId="482">
      <pivotArea dataOnly="0" labelOnly="1" outline="0" fieldPosition="0">
        <references count="3">
          <reference field="1" count="1" selected="0">
            <x v="5"/>
          </reference>
          <reference field="6" count="1" selected="0">
            <x v="44"/>
          </reference>
          <reference field="7" count="2">
            <x v="237"/>
            <x v="239"/>
          </reference>
        </references>
      </pivotArea>
    </format>
    <format dxfId="481">
      <pivotArea dataOnly="0" labelOnly="1" outline="0" fieldPosition="0">
        <references count="3">
          <reference field="1" count="1" selected="0">
            <x v="5"/>
          </reference>
          <reference field="6" count="1" selected="0">
            <x v="44"/>
          </reference>
          <reference field="7" count="2" defaultSubtotal="1">
            <x v="237"/>
            <x v="239"/>
          </reference>
        </references>
      </pivotArea>
    </format>
    <format dxfId="480">
      <pivotArea dataOnly="0" labelOnly="1" outline="0" fieldPosition="0">
        <references count="3">
          <reference field="1" count="1" selected="0">
            <x v="5"/>
          </reference>
          <reference field="6" count="1" selected="0">
            <x v="58"/>
          </reference>
          <reference field="7" count="1">
            <x v="86"/>
          </reference>
        </references>
      </pivotArea>
    </format>
    <format dxfId="479">
      <pivotArea dataOnly="0" labelOnly="1" outline="0" fieldPosition="0">
        <references count="3">
          <reference field="1" count="1" selected="0">
            <x v="5"/>
          </reference>
          <reference field="6" count="1" selected="0">
            <x v="58"/>
          </reference>
          <reference field="7" count="1" defaultSubtotal="1">
            <x v="86"/>
          </reference>
        </references>
      </pivotArea>
    </format>
    <format dxfId="478">
      <pivotArea dataOnly="0" labelOnly="1" outline="0" fieldPosition="0">
        <references count="3">
          <reference field="1" count="1" selected="0">
            <x v="5"/>
          </reference>
          <reference field="6" count="1" selected="0">
            <x v="70"/>
          </reference>
          <reference field="7" count="1">
            <x v="179"/>
          </reference>
        </references>
      </pivotArea>
    </format>
    <format dxfId="477">
      <pivotArea dataOnly="0" labelOnly="1" outline="0" fieldPosition="0">
        <references count="3">
          <reference field="1" count="1" selected="0">
            <x v="5"/>
          </reference>
          <reference field="6" count="1" selected="0">
            <x v="70"/>
          </reference>
          <reference field="7" count="1" defaultSubtotal="1">
            <x v="179"/>
          </reference>
        </references>
      </pivotArea>
    </format>
    <format dxfId="476">
      <pivotArea dataOnly="0" labelOnly="1" outline="0" fieldPosition="0">
        <references count="3">
          <reference field="1" count="1" selected="0">
            <x v="5"/>
          </reference>
          <reference field="6" count="1" selected="0">
            <x v="72"/>
          </reference>
          <reference field="7" count="1">
            <x v="88"/>
          </reference>
        </references>
      </pivotArea>
    </format>
    <format dxfId="475">
      <pivotArea dataOnly="0" labelOnly="1" outline="0" fieldPosition="0">
        <references count="4">
          <reference field="1" count="1" selected="0">
            <x v="1"/>
          </reference>
          <reference field="6" count="1" selected="0">
            <x v="5"/>
          </reference>
          <reference field="7" count="1" selected="0">
            <x v="182"/>
          </reference>
          <reference field="8" count="1">
            <x v="14"/>
          </reference>
        </references>
      </pivotArea>
    </format>
    <format dxfId="474">
      <pivotArea dataOnly="0" labelOnly="1" outline="0" fieldPosition="0">
        <references count="4">
          <reference field="1" count="1" selected="0">
            <x v="1"/>
          </reference>
          <reference field="6" count="1" selected="0">
            <x v="6"/>
          </reference>
          <reference field="7" count="1" selected="0">
            <x v="143"/>
          </reference>
          <reference field="8" count="1">
            <x v="3"/>
          </reference>
        </references>
      </pivotArea>
    </format>
    <format dxfId="473">
      <pivotArea dataOnly="0" labelOnly="1" outline="0" fieldPosition="0">
        <references count="4">
          <reference field="1" count="1" selected="0">
            <x v="1"/>
          </reference>
          <reference field="6" count="1" selected="0">
            <x v="12"/>
          </reference>
          <reference field="7" count="1" selected="0">
            <x v="15"/>
          </reference>
          <reference field="8" count="1">
            <x v="240"/>
          </reference>
        </references>
      </pivotArea>
    </format>
    <format dxfId="472">
      <pivotArea dataOnly="0" labelOnly="1" outline="0" fieldPosition="0">
        <references count="4">
          <reference field="1" count="1" selected="0">
            <x v="1"/>
          </reference>
          <reference field="6" count="1" selected="0">
            <x v="19"/>
          </reference>
          <reference field="7" count="1" selected="0">
            <x v="76"/>
          </reference>
          <reference field="8" count="1">
            <x v="120"/>
          </reference>
        </references>
      </pivotArea>
    </format>
    <format dxfId="471">
      <pivotArea dataOnly="0" labelOnly="1" outline="0" fieldPosition="0">
        <references count="4">
          <reference field="1" count="1" selected="0">
            <x v="1"/>
          </reference>
          <reference field="6" count="1" selected="0">
            <x v="21"/>
          </reference>
          <reference field="7" count="1" selected="0">
            <x v="218"/>
          </reference>
          <reference field="8" count="1">
            <x v="12"/>
          </reference>
        </references>
      </pivotArea>
    </format>
    <format dxfId="470">
      <pivotArea dataOnly="0" labelOnly="1" outline="0" fieldPosition="0">
        <references count="4">
          <reference field="1" count="1" selected="0">
            <x v="1"/>
          </reference>
          <reference field="6" count="1" selected="0">
            <x v="23"/>
          </reference>
          <reference field="7" count="1" selected="0">
            <x v="111"/>
          </reference>
          <reference field="8" count="1">
            <x v="161"/>
          </reference>
        </references>
      </pivotArea>
    </format>
    <format dxfId="469">
      <pivotArea dataOnly="0" labelOnly="1" outline="0" fieldPosition="0">
        <references count="4">
          <reference field="1" count="1" selected="0">
            <x v="1"/>
          </reference>
          <reference field="6" count="1" selected="0">
            <x v="25"/>
          </reference>
          <reference field="7" count="1" selected="0">
            <x v="165"/>
          </reference>
          <reference field="8" count="1">
            <x v="41"/>
          </reference>
        </references>
      </pivotArea>
    </format>
    <format dxfId="468">
      <pivotArea dataOnly="0" labelOnly="1" outline="0" fieldPosition="0">
        <references count="4">
          <reference field="1" count="1" selected="0">
            <x v="1"/>
          </reference>
          <reference field="6" count="1" selected="0">
            <x v="37"/>
          </reference>
          <reference field="7" count="1" selected="0">
            <x v="140"/>
          </reference>
          <reference field="8" count="1">
            <x v="134"/>
          </reference>
        </references>
      </pivotArea>
    </format>
    <format dxfId="467">
      <pivotArea dataOnly="0" labelOnly="1" outline="0" fieldPosition="0">
        <references count="4">
          <reference field="1" count="1" selected="0">
            <x v="1"/>
          </reference>
          <reference field="6" count="1" selected="0">
            <x v="38"/>
          </reference>
          <reference field="7" count="1" selected="0">
            <x v="109"/>
          </reference>
          <reference field="8" count="1">
            <x v="59"/>
          </reference>
        </references>
      </pivotArea>
    </format>
    <format dxfId="466">
      <pivotArea dataOnly="0" labelOnly="1" outline="0" fieldPosition="0">
        <references count="4">
          <reference field="1" count="1" selected="0">
            <x v="1"/>
          </reference>
          <reference field="6" count="1" selected="0">
            <x v="39"/>
          </reference>
          <reference field="7" count="1" selected="0">
            <x v="83"/>
          </reference>
          <reference field="8" count="1">
            <x v="125"/>
          </reference>
        </references>
      </pivotArea>
    </format>
    <format dxfId="465">
      <pivotArea dataOnly="0" labelOnly="1" outline="0" fieldPosition="0">
        <references count="4">
          <reference field="1" count="1" selected="0">
            <x v="1"/>
          </reference>
          <reference field="6" count="1" selected="0">
            <x v="41"/>
          </reference>
          <reference field="7" count="1" selected="0">
            <x v="133"/>
          </reference>
          <reference field="8" count="1">
            <x v="119"/>
          </reference>
        </references>
      </pivotArea>
    </format>
    <format dxfId="464">
      <pivotArea dataOnly="0" labelOnly="1" outline="0" fieldPosition="0">
        <references count="4">
          <reference field="1" count="1" selected="0">
            <x v="1"/>
          </reference>
          <reference field="6" count="1" selected="0">
            <x v="44"/>
          </reference>
          <reference field="7" count="1" selected="0">
            <x v="145"/>
          </reference>
          <reference field="8" count="1">
            <x v="65"/>
          </reference>
        </references>
      </pivotArea>
    </format>
    <format dxfId="463">
      <pivotArea dataOnly="0" labelOnly="1" outline="0" fieldPosition="0">
        <references count="4">
          <reference field="1" count="1" selected="0">
            <x v="1"/>
          </reference>
          <reference field="6" count="1" selected="0">
            <x v="58"/>
          </reference>
          <reference field="7" count="1" selected="0">
            <x v="68"/>
          </reference>
          <reference field="8" count="1">
            <x v="24"/>
          </reference>
        </references>
      </pivotArea>
    </format>
    <format dxfId="462">
      <pivotArea dataOnly="0" labelOnly="1" outline="0" fieldPosition="0">
        <references count="4">
          <reference field="1" count="1" selected="0">
            <x v="2"/>
          </reference>
          <reference field="6" count="1" selected="0">
            <x v="7"/>
          </reference>
          <reference field="7" count="1" selected="0">
            <x v="12"/>
          </reference>
          <reference field="8" count="1">
            <x v="30"/>
          </reference>
        </references>
      </pivotArea>
    </format>
    <format dxfId="461">
      <pivotArea dataOnly="0" labelOnly="1" outline="0" fieldPosition="0">
        <references count="4">
          <reference field="1" count="1" selected="0">
            <x v="2"/>
          </reference>
          <reference field="6" count="1" selected="0">
            <x v="9"/>
          </reference>
          <reference field="7" count="1" selected="0">
            <x v="65"/>
          </reference>
          <reference field="8" count="1">
            <x v="8"/>
          </reference>
        </references>
      </pivotArea>
    </format>
    <format dxfId="460">
      <pivotArea dataOnly="0" labelOnly="1" outline="0" fieldPosition="0">
        <references count="4">
          <reference field="1" count="1" selected="0">
            <x v="2"/>
          </reference>
          <reference field="6" count="1" selected="0">
            <x v="20"/>
          </reference>
          <reference field="7" count="1" selected="0">
            <x v="235"/>
          </reference>
          <reference field="8" count="1">
            <x v="197"/>
          </reference>
        </references>
      </pivotArea>
    </format>
    <format dxfId="459">
      <pivotArea dataOnly="0" labelOnly="1" outline="0" fieldPosition="0">
        <references count="4">
          <reference field="1" count="1" selected="0">
            <x v="2"/>
          </reference>
          <reference field="6" count="1" selected="0">
            <x v="33"/>
          </reference>
          <reference field="7" count="1" selected="0">
            <x v="181"/>
          </reference>
          <reference field="8" count="1">
            <x v="264"/>
          </reference>
        </references>
      </pivotArea>
    </format>
    <format dxfId="458">
      <pivotArea dataOnly="0" labelOnly="1" outline="0" fieldPosition="0">
        <references count="4">
          <reference field="1" count="1" selected="0">
            <x v="2"/>
          </reference>
          <reference field="6" count="1" selected="0">
            <x v="40"/>
          </reference>
          <reference field="7" count="1" selected="0">
            <x v="191"/>
          </reference>
          <reference field="8" count="1">
            <x v="22"/>
          </reference>
        </references>
      </pivotArea>
    </format>
    <format dxfId="457">
      <pivotArea dataOnly="0" labelOnly="1" outline="0" fieldPosition="0">
        <references count="4">
          <reference field="1" count="1" selected="0">
            <x v="2"/>
          </reference>
          <reference field="6" count="1" selected="0">
            <x v="40"/>
          </reference>
          <reference field="7" count="1" selected="0">
            <x v="257"/>
          </reference>
          <reference field="8" count="1">
            <x v="9"/>
          </reference>
        </references>
      </pivotArea>
    </format>
    <format dxfId="456">
      <pivotArea dataOnly="0" labelOnly="1" outline="0" fieldPosition="0">
        <references count="4">
          <reference field="1" count="1" selected="0">
            <x v="2"/>
          </reference>
          <reference field="6" count="1" selected="0">
            <x v="44"/>
          </reference>
          <reference field="7" count="1" selected="0">
            <x v="21"/>
          </reference>
          <reference field="8" count="1">
            <x v="247"/>
          </reference>
        </references>
      </pivotArea>
    </format>
    <format dxfId="455">
      <pivotArea dataOnly="0" labelOnly="1" outline="0" fieldPosition="0">
        <references count="4">
          <reference field="1" count="1" selected="0">
            <x v="2"/>
          </reference>
          <reference field="6" count="1" selected="0">
            <x v="44"/>
          </reference>
          <reference field="7" count="1" selected="0">
            <x v="172"/>
          </reference>
          <reference field="8" count="1">
            <x v="132"/>
          </reference>
        </references>
      </pivotArea>
    </format>
    <format dxfId="454">
      <pivotArea dataOnly="0" labelOnly="1" outline="0" fieldPosition="0">
        <references count="4">
          <reference field="1" count="1" selected="0">
            <x v="2"/>
          </reference>
          <reference field="6" count="1" selected="0">
            <x v="61"/>
          </reference>
          <reference field="7" count="1" selected="0">
            <x v="20"/>
          </reference>
          <reference field="8" count="1">
            <x v="248"/>
          </reference>
        </references>
      </pivotArea>
    </format>
    <format dxfId="453">
      <pivotArea dataOnly="0" labelOnly="1" outline="0" fieldPosition="0">
        <references count="4">
          <reference field="1" count="1" selected="0">
            <x v="2"/>
          </reference>
          <reference field="6" count="1" selected="0">
            <x v="67"/>
          </reference>
          <reference field="7" count="1" selected="0">
            <x v="197"/>
          </reference>
          <reference field="8" count="1">
            <x v="194"/>
          </reference>
        </references>
      </pivotArea>
    </format>
    <format dxfId="452">
      <pivotArea dataOnly="0" labelOnly="1" outline="0" fieldPosition="0">
        <references count="4">
          <reference field="1" count="1" selected="0">
            <x v="2"/>
          </reference>
          <reference field="6" count="1" selected="0">
            <x v="74"/>
          </reference>
          <reference field="7" count="1" selected="0">
            <x v="167"/>
          </reference>
          <reference field="8" count="1">
            <x v="259"/>
          </reference>
        </references>
      </pivotArea>
    </format>
    <format dxfId="451">
      <pivotArea dataOnly="0" labelOnly="1" outline="0" fieldPosition="0">
        <references count="4">
          <reference field="1" count="1" selected="0">
            <x v="3"/>
          </reference>
          <reference field="6" count="1" selected="0">
            <x v="8"/>
          </reference>
          <reference field="7" count="1" selected="0">
            <x v="57"/>
          </reference>
          <reference field="8" count="1">
            <x v="124"/>
          </reference>
        </references>
      </pivotArea>
    </format>
    <format dxfId="450">
      <pivotArea dataOnly="0" labelOnly="1" outline="0" fieldPosition="0">
        <references count="4">
          <reference field="1" count="1" selected="0">
            <x v="3"/>
          </reference>
          <reference field="6" count="1" selected="0">
            <x v="8"/>
          </reference>
          <reference field="7" count="1" selected="0">
            <x v="115"/>
          </reference>
          <reference field="8" count="1">
            <x v="218"/>
          </reference>
        </references>
      </pivotArea>
    </format>
    <format dxfId="449">
      <pivotArea dataOnly="0" labelOnly="1" outline="0" fieldPosition="0">
        <references count="4">
          <reference field="1" count="1" selected="0">
            <x v="3"/>
          </reference>
          <reference field="6" count="1" selected="0">
            <x v="8"/>
          </reference>
          <reference field="7" count="1" selected="0">
            <x v="122"/>
          </reference>
          <reference field="8" count="1">
            <x v="27"/>
          </reference>
        </references>
      </pivotArea>
    </format>
    <format dxfId="448">
      <pivotArea dataOnly="0" labelOnly="1" outline="0" fieldPosition="0">
        <references count="4">
          <reference field="1" count="1" selected="0">
            <x v="3"/>
          </reference>
          <reference field="6" count="1" selected="0">
            <x v="8"/>
          </reference>
          <reference field="7" count="1" selected="0">
            <x v="176"/>
          </reference>
          <reference field="8" count="1">
            <x v="229"/>
          </reference>
        </references>
      </pivotArea>
    </format>
    <format dxfId="447">
      <pivotArea dataOnly="0" labelOnly="1" outline="0" fieldPosition="0">
        <references count="4">
          <reference field="1" count="1" selected="0">
            <x v="3"/>
          </reference>
          <reference field="6" count="1" selected="0">
            <x v="8"/>
          </reference>
          <reference field="7" count="1" selected="0">
            <x v="177"/>
          </reference>
          <reference field="8" count="1">
            <x v="144"/>
          </reference>
        </references>
      </pivotArea>
    </format>
    <format dxfId="446">
      <pivotArea dataOnly="0" labelOnly="1" outline="0" fieldPosition="0">
        <references count="4">
          <reference field="1" count="1" selected="0">
            <x v="3"/>
          </reference>
          <reference field="6" count="1" selected="0">
            <x v="12"/>
          </reference>
          <reference field="7" count="1" selected="0">
            <x v="92"/>
          </reference>
          <reference field="8" count="1">
            <x v="234"/>
          </reference>
        </references>
      </pivotArea>
    </format>
    <format dxfId="445">
      <pivotArea dataOnly="0" labelOnly="1" outline="0" fieldPosition="0">
        <references count="4">
          <reference field="1" count="1" selected="0">
            <x v="3"/>
          </reference>
          <reference field="6" count="1" selected="0">
            <x v="18"/>
          </reference>
          <reference field="7" count="1" selected="0">
            <x v="166"/>
          </reference>
          <reference field="8" count="1">
            <x v="201"/>
          </reference>
        </references>
      </pivotArea>
    </format>
    <format dxfId="444">
      <pivotArea dataOnly="0" labelOnly="1" outline="0" fieldPosition="0">
        <references count="4">
          <reference field="1" count="1" selected="0">
            <x v="3"/>
          </reference>
          <reference field="6" count="1" selected="0">
            <x v="20"/>
          </reference>
          <reference field="7" count="1" selected="0">
            <x v="59"/>
          </reference>
          <reference field="8" count="1">
            <x v="138"/>
          </reference>
        </references>
      </pivotArea>
    </format>
    <format dxfId="443">
      <pivotArea dataOnly="0" labelOnly="1" outline="0" fieldPosition="0">
        <references count="4">
          <reference field="1" count="1" selected="0">
            <x v="3"/>
          </reference>
          <reference field="6" count="1" selected="0">
            <x v="20"/>
          </reference>
          <reference field="7" count="1" selected="0">
            <x v="60"/>
          </reference>
          <reference field="8" count="1">
            <x v="138"/>
          </reference>
        </references>
      </pivotArea>
    </format>
    <format dxfId="442">
      <pivotArea dataOnly="0" labelOnly="1" outline="0" fieldPosition="0">
        <references count="4">
          <reference field="1" count="1" selected="0">
            <x v="3"/>
          </reference>
          <reference field="6" count="1" selected="0">
            <x v="20"/>
          </reference>
          <reference field="7" count="1" selected="0">
            <x v="203"/>
          </reference>
          <reference field="8" count="1">
            <x v="1"/>
          </reference>
        </references>
      </pivotArea>
    </format>
    <format dxfId="441">
      <pivotArea dataOnly="0" labelOnly="1" outline="0" fieldPosition="0">
        <references count="4">
          <reference field="1" count="1" selected="0">
            <x v="3"/>
          </reference>
          <reference field="6" count="1" selected="0">
            <x v="20"/>
          </reference>
          <reference field="7" count="1" selected="0">
            <x v="205"/>
          </reference>
          <reference field="8" count="1">
            <x v="83"/>
          </reference>
        </references>
      </pivotArea>
    </format>
    <format dxfId="440">
      <pivotArea dataOnly="0" labelOnly="1" outline="0" fieldPosition="0">
        <references count="4">
          <reference field="1" count="1" selected="0">
            <x v="3"/>
          </reference>
          <reference field="6" count="1" selected="0">
            <x v="20"/>
          </reference>
          <reference field="7" count="1" selected="0">
            <x v="256"/>
          </reference>
          <reference field="8" count="1">
            <x v="188"/>
          </reference>
        </references>
      </pivotArea>
    </format>
    <format dxfId="439">
      <pivotArea dataOnly="0" labelOnly="1" outline="0" fieldPosition="0">
        <references count="4">
          <reference field="1" count="1" selected="0">
            <x v="3"/>
          </reference>
          <reference field="6" count="1" selected="0">
            <x v="23"/>
          </reference>
          <reference field="7" count="1" selected="0">
            <x v="189"/>
          </reference>
          <reference field="8" count="1">
            <x v="270"/>
          </reference>
        </references>
      </pivotArea>
    </format>
    <format dxfId="438">
      <pivotArea dataOnly="0" labelOnly="1" outline="0" fieldPosition="0">
        <references count="4">
          <reference field="1" count="1" selected="0">
            <x v="3"/>
          </reference>
          <reference field="6" count="1" selected="0">
            <x v="23"/>
          </reference>
          <reference field="7" count="1" selected="0">
            <x v="256"/>
          </reference>
          <reference field="8" count="1">
            <x v="171"/>
          </reference>
        </references>
      </pivotArea>
    </format>
    <format dxfId="437">
      <pivotArea dataOnly="0" labelOnly="1" outline="0" fieldPosition="0">
        <references count="4">
          <reference field="1" count="1" selected="0">
            <x v="3"/>
          </reference>
          <reference field="6" count="1" selected="0">
            <x v="31"/>
          </reference>
          <reference field="7" count="1" selected="0">
            <x v="39"/>
          </reference>
          <reference field="8" count="1">
            <x v="243"/>
          </reference>
        </references>
      </pivotArea>
    </format>
    <format dxfId="436">
      <pivotArea dataOnly="0" labelOnly="1" outline="0" fieldPosition="0">
        <references count="4">
          <reference field="1" count="1" selected="0">
            <x v="3"/>
          </reference>
          <reference field="6" count="1" selected="0">
            <x v="41"/>
          </reference>
          <reference field="7" count="1" selected="0">
            <x v="22"/>
          </reference>
          <reference field="8" count="1">
            <x v="31"/>
          </reference>
        </references>
      </pivotArea>
    </format>
    <format dxfId="435">
      <pivotArea dataOnly="0" labelOnly="1" outline="0" fieldPosition="0">
        <references count="4">
          <reference field="1" count="1" selected="0">
            <x v="3"/>
          </reference>
          <reference field="6" count="1" selected="0">
            <x v="41"/>
          </reference>
          <reference field="7" count="1" selected="0">
            <x v="116"/>
          </reference>
          <reference field="8" count="1">
            <x v="116"/>
          </reference>
        </references>
      </pivotArea>
    </format>
    <format dxfId="434">
      <pivotArea dataOnly="0" labelOnly="1" outline="0" fieldPosition="0">
        <references count="4">
          <reference field="1" count="1" selected="0">
            <x v="3"/>
          </reference>
          <reference field="6" count="1" selected="0">
            <x v="41"/>
          </reference>
          <reference field="7" count="1" selected="0">
            <x v="225"/>
          </reference>
          <reference field="8" count="1">
            <x v="186"/>
          </reference>
        </references>
      </pivotArea>
    </format>
    <format dxfId="433">
      <pivotArea dataOnly="0" labelOnly="1" outline="0" fieldPosition="0">
        <references count="4">
          <reference field="1" count="1" selected="0">
            <x v="3"/>
          </reference>
          <reference field="6" count="1" selected="0">
            <x v="50"/>
          </reference>
          <reference field="7" count="1" selected="0">
            <x v="146"/>
          </reference>
          <reference field="8" count="1">
            <x v="130"/>
          </reference>
        </references>
      </pivotArea>
    </format>
    <format dxfId="432">
      <pivotArea dataOnly="0" labelOnly="1" outline="0" fieldPosition="0">
        <references count="4">
          <reference field="1" count="1" selected="0">
            <x v="3"/>
          </reference>
          <reference field="6" count="1" selected="0">
            <x v="57"/>
          </reference>
          <reference field="7" count="1" selected="0">
            <x v="38"/>
          </reference>
          <reference field="8" count="1">
            <x v="143"/>
          </reference>
        </references>
      </pivotArea>
    </format>
    <format dxfId="431">
      <pivotArea dataOnly="0" labelOnly="1" outline="0" fieldPosition="0">
        <references count="4">
          <reference field="1" count="1" selected="0">
            <x v="3"/>
          </reference>
          <reference field="6" count="1" selected="0">
            <x v="59"/>
          </reference>
          <reference field="7" count="1" selected="0">
            <x v="123"/>
          </reference>
          <reference field="8" count="1">
            <x v="225"/>
          </reference>
        </references>
      </pivotArea>
    </format>
    <format dxfId="430">
      <pivotArea dataOnly="0" labelOnly="1" outline="0" fieldPosition="0">
        <references count="4">
          <reference field="1" count="1" selected="0">
            <x v="3"/>
          </reference>
          <reference field="6" count="1" selected="0">
            <x v="66"/>
          </reference>
          <reference field="7" count="1" selected="0">
            <x v="149"/>
          </reference>
          <reference field="8" count="1">
            <x v="164"/>
          </reference>
        </references>
      </pivotArea>
    </format>
    <format dxfId="429">
      <pivotArea dataOnly="0" labelOnly="1" outline="0" fieldPosition="0">
        <references count="4">
          <reference field="1" count="1" selected="0">
            <x v="5"/>
          </reference>
          <reference field="6" count="1" selected="0">
            <x v="2"/>
          </reference>
          <reference field="7" count="1" selected="0">
            <x v="156"/>
          </reference>
          <reference field="8" count="1">
            <x v="203"/>
          </reference>
        </references>
      </pivotArea>
    </format>
    <format dxfId="428">
      <pivotArea dataOnly="0" labelOnly="1" outline="0" fieldPosition="0">
        <references count="4">
          <reference field="1" count="1" selected="0">
            <x v="5"/>
          </reference>
          <reference field="6" count="1" selected="0">
            <x v="11"/>
          </reference>
          <reference field="7" count="1" selected="0">
            <x v="78"/>
          </reference>
          <reference field="8" count="1">
            <x v="62"/>
          </reference>
        </references>
      </pivotArea>
    </format>
    <format dxfId="427">
      <pivotArea dataOnly="0" labelOnly="1" outline="0" fieldPosition="0">
        <references count="4">
          <reference field="1" count="1" selected="0">
            <x v="5"/>
          </reference>
          <reference field="6" count="1" selected="0">
            <x v="12"/>
          </reference>
          <reference field="7" count="1" selected="0">
            <x v="19"/>
          </reference>
          <reference field="8" count="1">
            <x v="267"/>
          </reference>
        </references>
      </pivotArea>
    </format>
    <format dxfId="426">
      <pivotArea dataOnly="0" labelOnly="1" outline="0" fieldPosition="0">
        <references count="4">
          <reference field="1" count="1" selected="0">
            <x v="5"/>
          </reference>
          <reference field="6" count="1" selected="0">
            <x v="20"/>
          </reference>
          <reference field="7" count="1" selected="0">
            <x v="255"/>
          </reference>
          <reference field="8" count="1">
            <x v="4"/>
          </reference>
        </references>
      </pivotArea>
    </format>
    <format dxfId="425">
      <pivotArea dataOnly="0" labelOnly="1" outline="0" fieldPosition="0">
        <references count="4">
          <reference field="1" count="1" selected="0">
            <x v="5"/>
          </reference>
          <reference field="6" count="1" selected="0">
            <x v="42"/>
          </reference>
          <reference field="7" count="1" selected="0">
            <x v="233"/>
          </reference>
          <reference field="8" count="1">
            <x v="70"/>
          </reference>
        </references>
      </pivotArea>
    </format>
    <format dxfId="424">
      <pivotArea dataOnly="0" labelOnly="1" outline="0" fieldPosition="0">
        <references count="4">
          <reference field="1" count="1" selected="0">
            <x v="5"/>
          </reference>
          <reference field="6" count="1" selected="0">
            <x v="44"/>
          </reference>
          <reference field="7" count="1" selected="0">
            <x v="237"/>
          </reference>
          <reference field="8" count="1">
            <x v="251"/>
          </reference>
        </references>
      </pivotArea>
    </format>
    <format dxfId="423">
      <pivotArea dataOnly="0" labelOnly="1" outline="0" fieldPosition="0">
        <references count="4">
          <reference field="1" count="1" selected="0">
            <x v="5"/>
          </reference>
          <reference field="6" count="1" selected="0">
            <x v="44"/>
          </reference>
          <reference field="7" count="1" selected="0">
            <x v="239"/>
          </reference>
          <reference field="8" count="1">
            <x v="71"/>
          </reference>
        </references>
      </pivotArea>
    </format>
    <format dxfId="422">
      <pivotArea dataOnly="0" labelOnly="1" outline="0" fieldPosition="0">
        <references count="4">
          <reference field="1" count="1" selected="0">
            <x v="5"/>
          </reference>
          <reference field="6" count="1" selected="0">
            <x v="58"/>
          </reference>
          <reference field="7" count="1" selected="0">
            <x v="86"/>
          </reference>
          <reference field="8" count="1">
            <x v="57"/>
          </reference>
        </references>
      </pivotArea>
    </format>
    <format dxfId="421">
      <pivotArea dataOnly="0" labelOnly="1" outline="0" fieldPosition="0">
        <references count="4">
          <reference field="1" count="1" selected="0">
            <x v="5"/>
          </reference>
          <reference field="6" count="1" selected="0">
            <x v="70"/>
          </reference>
          <reference field="7" count="1" selected="0">
            <x v="179"/>
          </reference>
          <reference field="8" count="1">
            <x v="29"/>
          </reference>
        </references>
      </pivotArea>
    </format>
    <format dxfId="420">
      <pivotArea dataOnly="0" labelOnly="1" outline="0" fieldPosition="0">
        <references count="4">
          <reference field="1" count="1" selected="0">
            <x v="5"/>
          </reference>
          <reference field="6" count="1" selected="0">
            <x v="72"/>
          </reference>
          <reference field="7" count="1" selected="0">
            <x v="88"/>
          </reference>
          <reference field="8" count="1">
            <x v="46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Tabla dinámica5" cacheId="1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compact="0" compactData="0" gridDropZones="1" multipleFieldFilters="0">
  <location ref="A4:E140" firstHeaderRow="2" firstDataRow="2" firstDataCol="4" rowPageCount="1" colPageCount="1"/>
  <pivotFields count="15">
    <pivotField axis="axisPage" compact="0" outline="0" multipleItemSelectionAllowed="1" showAll="0">
      <items count="8">
        <item h="1" x="0"/>
        <item h="1" x="2"/>
        <item h="1" x="1"/>
        <item x="5"/>
        <item h="1" x="6"/>
        <item h="1" x="3"/>
        <item h="1" x="4"/>
        <item t="default"/>
      </items>
    </pivotField>
    <pivotField axis="axisRow" compact="0" outline="0" showAll="0">
      <items count="7">
        <item x="5"/>
        <item x="0"/>
        <item x="3"/>
        <item x="4"/>
        <item x="2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Row" dataField="1" compact="0" outline="0" showAll="0">
      <items count="77">
        <item x="18"/>
        <item x="37"/>
        <item x="73"/>
        <item x="48"/>
        <item x="62"/>
        <item x="58"/>
        <item x="27"/>
        <item x="69"/>
        <item x="4"/>
        <item x="40"/>
        <item x="51"/>
        <item x="72"/>
        <item x="19"/>
        <item x="57"/>
        <item x="64"/>
        <item x="7"/>
        <item x="42"/>
        <item x="36"/>
        <item x="16"/>
        <item x="47"/>
        <item x="2"/>
        <item x="66"/>
        <item x="33"/>
        <item x="17"/>
        <item x="52"/>
        <item x="31"/>
        <item x="44"/>
        <item x="28"/>
        <item x="20"/>
        <item x="15"/>
        <item x="35"/>
        <item x="60"/>
        <item x="22"/>
        <item x="3"/>
        <item x="21"/>
        <item x="53"/>
        <item x="34"/>
        <item x="1"/>
        <item x="67"/>
        <item x="45"/>
        <item x="13"/>
        <item x="11"/>
        <item x="74"/>
        <item x="9"/>
        <item x="8"/>
        <item x="0"/>
        <item x="59"/>
        <item x="14"/>
        <item x="63"/>
        <item x="29"/>
        <item x="30"/>
        <item x="24"/>
        <item x="23"/>
        <item x="49"/>
        <item x="46"/>
        <item x="50"/>
        <item x="65"/>
        <item x="70"/>
        <item x="39"/>
        <item x="25"/>
        <item x="5"/>
        <item x="10"/>
        <item x="41"/>
        <item x="43"/>
        <item x="55"/>
        <item x="61"/>
        <item x="6"/>
        <item x="26"/>
        <item x="38"/>
        <item x="54"/>
        <item x="12"/>
        <item x="56"/>
        <item x="71"/>
        <item x="32"/>
        <item x="68"/>
        <item m="1" x="75"/>
        <item t="default"/>
      </items>
    </pivotField>
    <pivotField axis="axisRow" compact="0" outline="0" showAll="0">
      <items count="268">
        <item x="199"/>
        <item x="207"/>
        <item x="93"/>
        <item x="45"/>
        <item x="2"/>
        <item x="66"/>
        <item x="148"/>
        <item x="147"/>
        <item x="31"/>
        <item x="71"/>
        <item x="63"/>
        <item x="64"/>
        <item x="234"/>
        <item x="120"/>
        <item x="160"/>
        <item x="221"/>
        <item x="18"/>
        <item x="133"/>
        <item x="82"/>
        <item x="261"/>
        <item x="235"/>
        <item x="231"/>
        <item x="252"/>
        <item x="8"/>
        <item x="175"/>
        <item x="83"/>
        <item x="96"/>
        <item x="166"/>
        <item x="137"/>
        <item x="42"/>
        <item x="164"/>
        <item x="141"/>
        <item x="38"/>
        <item x="117"/>
        <item x="174"/>
        <item x="173"/>
        <item x="1"/>
        <item x="138"/>
        <item x="254"/>
        <item x="242"/>
        <item x="65"/>
        <item x="210"/>
        <item x="134"/>
        <item x="165"/>
        <item x="46"/>
        <item x="4"/>
        <item x="62"/>
        <item x="55"/>
        <item x="118"/>
        <item x="15"/>
        <item x="116"/>
        <item x="47"/>
        <item x="50"/>
        <item x="195"/>
        <item x="57"/>
        <item x="181"/>
        <item x="198"/>
        <item x="238"/>
        <item x="86"/>
        <item x="241"/>
        <item x="240"/>
        <item x="58"/>
        <item x="170"/>
        <item x="111"/>
        <item x="184"/>
        <item x="227"/>
        <item x="125"/>
        <item x="24"/>
        <item x="224"/>
        <item x="67"/>
        <item x="35"/>
        <item x="88"/>
        <item x="194"/>
        <item x="89"/>
        <item x="108"/>
        <item x="128"/>
        <item x="213"/>
        <item x="90"/>
        <item x="259"/>
        <item x="99"/>
        <item x="151"/>
        <item x="192"/>
        <item x="193"/>
        <item x="223"/>
        <item x="123"/>
        <item x="159"/>
        <item x="266"/>
        <item x="145"/>
        <item x="258"/>
        <item x="124"/>
        <item x="33"/>
        <item x="78"/>
        <item x="247"/>
        <item x="183"/>
        <item x="61"/>
        <item x="152"/>
        <item x="77"/>
        <item x="22"/>
        <item x="34"/>
        <item x="94"/>
        <item x="136"/>
        <item x="23"/>
        <item x="113"/>
        <item x="131"/>
        <item x="139"/>
        <item x="146"/>
        <item x="76"/>
        <item x="162"/>
        <item x="156"/>
        <item x="220"/>
        <item x="100"/>
        <item x="212"/>
        <item x="102"/>
        <item x="190"/>
        <item x="196"/>
        <item x="244"/>
        <item x="249"/>
        <item x="79"/>
        <item x="53"/>
        <item x="203"/>
        <item x="59"/>
        <item x="26"/>
        <item x="253"/>
        <item x="243"/>
        <item x="187"/>
        <item x="29"/>
        <item x="49"/>
        <item x="161"/>
        <item x="19"/>
        <item x="176"/>
        <item x="126"/>
        <item x="132"/>
        <item x="127"/>
        <item x="222"/>
        <item x="39"/>
        <item x="11"/>
        <item x="112"/>
        <item x="14"/>
        <item x="6"/>
        <item x="121"/>
        <item x="219"/>
        <item x="10"/>
        <item x="17"/>
        <item x="218"/>
        <item x="211"/>
        <item x="214"/>
        <item x="255"/>
        <item x="0"/>
        <item x="95"/>
        <item x="237"/>
        <item x="209"/>
        <item x="40"/>
        <item x="178"/>
        <item x="110"/>
        <item x="87"/>
        <item x="56"/>
        <item x="260"/>
        <item x="189"/>
        <item x="68"/>
        <item x="186"/>
        <item x="140"/>
        <item x="157"/>
        <item x="30"/>
        <item x="25"/>
        <item x="21"/>
        <item x="216"/>
        <item x="245"/>
        <item x="226"/>
        <item x="129"/>
        <item x="185"/>
        <item x="20"/>
        <item x="60"/>
        <item x="230"/>
        <item x="200"/>
        <item x="208"/>
        <item x="98"/>
        <item x="250"/>
        <item x="251"/>
        <item x="119"/>
        <item x="264"/>
        <item x="80"/>
        <item x="233"/>
        <item x="215"/>
        <item x="188"/>
        <item x="70"/>
        <item x="84"/>
        <item x="85"/>
        <item x="144"/>
        <item x="92"/>
        <item x="239"/>
        <item x="48"/>
        <item x="228"/>
        <item x="171"/>
        <item x="158"/>
        <item x="154"/>
        <item x="177"/>
        <item x="135"/>
        <item x="225"/>
        <item x="109"/>
        <item x="73"/>
        <item x="150"/>
        <item x="36"/>
        <item x="12"/>
        <item x="256"/>
        <item x="97"/>
        <item x="248"/>
        <item x="179"/>
        <item x="28"/>
        <item x="204"/>
        <item x="43"/>
        <item x="163"/>
        <item x="74"/>
        <item x="75"/>
        <item x="41"/>
        <item x="103"/>
        <item x="72"/>
        <item x="191"/>
        <item x="51"/>
        <item x="217"/>
        <item x="153"/>
        <item x="16"/>
        <item x="101"/>
        <item x="37"/>
        <item x="69"/>
        <item x="105"/>
        <item x="236"/>
        <item x="155"/>
        <item x="182"/>
        <item x="13"/>
        <item x="169"/>
        <item x="44"/>
        <item x="54"/>
        <item x="202"/>
        <item x="263"/>
        <item x="91"/>
        <item x="229"/>
        <item x="149"/>
        <item x="257"/>
        <item x="168"/>
        <item x="262"/>
        <item x="52"/>
        <item x="7"/>
        <item x="115"/>
        <item x="5"/>
        <item x="201"/>
        <item x="114"/>
        <item x="32"/>
        <item x="3"/>
        <item x="104"/>
        <item x="122"/>
        <item x="106"/>
        <item x="81"/>
        <item x="130"/>
        <item x="167"/>
        <item x="172"/>
        <item x="265"/>
        <item x="246"/>
        <item x="232"/>
        <item x="197"/>
        <item x="206"/>
        <item x="205"/>
        <item x="107"/>
        <item x="27"/>
        <item x="180"/>
        <item x="142"/>
        <item x="143"/>
        <item x="9"/>
        <item t="default"/>
      </items>
    </pivotField>
    <pivotField axis="axisRow" compact="0" outline="0" showAll="0">
      <items count="275">
        <item x="114"/>
        <item x="263"/>
        <item x="100"/>
        <item x="225"/>
        <item x="272"/>
        <item x="165"/>
        <item x="103"/>
        <item x="58"/>
        <item x="234"/>
        <item x="239"/>
        <item x="217"/>
        <item x="185"/>
        <item x="224"/>
        <item x="15"/>
        <item x="222"/>
        <item x="92"/>
        <item x="94"/>
        <item x="95"/>
        <item x="130"/>
        <item x="203"/>
        <item x="59"/>
        <item x="4"/>
        <item x="235"/>
        <item x="16"/>
        <item x="231"/>
        <item x="90"/>
        <item x="142"/>
        <item x="260"/>
        <item x="189"/>
        <item x="271"/>
        <item x="241"/>
        <item x="259"/>
        <item x="208"/>
        <item x="176"/>
        <item x="8"/>
        <item x="158"/>
        <item x="9"/>
        <item x="197"/>
        <item x="198"/>
        <item x="98"/>
        <item x="0"/>
        <item x="223"/>
        <item x="125"/>
        <item x="180"/>
        <item x="88"/>
        <item x="144"/>
        <item x="265"/>
        <item x="210"/>
        <item x="129"/>
        <item x="6"/>
        <item x="172"/>
        <item x="190"/>
        <item x="182"/>
        <item x="183"/>
        <item x="77"/>
        <item x="119"/>
        <item x="36"/>
        <item x="273"/>
        <item x="96"/>
        <item x="227"/>
        <item x="107"/>
        <item x="110"/>
        <item x="266"/>
        <item x="112"/>
        <item x="54"/>
        <item x="221"/>
        <item x="202"/>
        <item x="2"/>
        <item x="44"/>
        <item x="14"/>
        <item x="270"/>
        <item x="269"/>
        <item x="49"/>
        <item x="193"/>
        <item x="102"/>
        <item x="211"/>
        <item x="5"/>
        <item x="209"/>
        <item x="186"/>
        <item x="207"/>
        <item x="40"/>
        <item x="50"/>
        <item x="45"/>
        <item x="255"/>
        <item x="215"/>
        <item x="175"/>
        <item x="122"/>
        <item x="93"/>
        <item x="154"/>
        <item x="179"/>
        <item x="46"/>
        <item x="123"/>
        <item x="63"/>
        <item x="35"/>
        <item x="196"/>
        <item x="157"/>
        <item x="65"/>
        <item x="178"/>
        <item x="7"/>
        <item x="10"/>
        <item x="136"/>
        <item x="72"/>
        <item x="68"/>
        <item x="64"/>
        <item x="69"/>
        <item x="73"/>
        <item x="55"/>
        <item x="57"/>
        <item x="42"/>
        <item x="39"/>
        <item x="99"/>
        <item x="23"/>
        <item x="188"/>
        <item x="174"/>
        <item x="181"/>
        <item x="97"/>
        <item x="256"/>
        <item x="143"/>
        <item x="87"/>
        <item x="229"/>
        <item x="220"/>
        <item x="41"/>
        <item x="81"/>
        <item x="139"/>
        <item x="245"/>
        <item x="230"/>
        <item x="105"/>
        <item x="205"/>
        <item x="53"/>
        <item x="30"/>
        <item x="262"/>
        <item x="56"/>
        <item x="237"/>
        <item x="191"/>
        <item x="226"/>
        <item x="61"/>
        <item x="79"/>
        <item x="71"/>
        <item x="247"/>
        <item x="31"/>
        <item x="155"/>
        <item x="20"/>
        <item x="118"/>
        <item x="261"/>
        <item x="258"/>
        <item x="184"/>
        <item x="163"/>
        <item x="166"/>
        <item x="62"/>
        <item x="29"/>
        <item x="121"/>
        <item x="187"/>
        <item x="160"/>
        <item x="214"/>
        <item x="52"/>
        <item x="138"/>
        <item x="18"/>
        <item x="115"/>
        <item x="206"/>
        <item x="22"/>
        <item x="200"/>
        <item x="219"/>
        <item x="101"/>
        <item x="75"/>
        <item x="244"/>
        <item x="171"/>
        <item x="25"/>
        <item x="164"/>
        <item x="108"/>
        <item x="37"/>
        <item x="145"/>
        <item x="253"/>
        <item x="67"/>
        <item x="140"/>
        <item x="1"/>
        <item x="128"/>
        <item x="120"/>
        <item x="17"/>
        <item x="48"/>
        <item x="170"/>
        <item x="218"/>
        <item x="168"/>
        <item x="51"/>
        <item x="74"/>
        <item x="216"/>
        <item x="47"/>
        <item x="243"/>
        <item x="201"/>
        <item x="252"/>
        <item x="38"/>
        <item x="3"/>
        <item x="117"/>
        <item x="162"/>
        <item x="194"/>
        <item x="232"/>
        <item x="135"/>
        <item x="21"/>
        <item x="236"/>
        <item x="12"/>
        <item x="84"/>
        <item x="167"/>
        <item x="251"/>
        <item x="66"/>
        <item x="267"/>
        <item x="132"/>
        <item x="43"/>
        <item x="26"/>
        <item x="106"/>
        <item x="124"/>
        <item x="127"/>
        <item x="32"/>
        <item x="149"/>
        <item x="141"/>
        <item x="133"/>
        <item x="131"/>
        <item x="147"/>
        <item x="161"/>
        <item x="126"/>
        <item x="250"/>
        <item x="24"/>
        <item x="212"/>
        <item x="169"/>
        <item x="19"/>
        <item x="204"/>
        <item x="146"/>
        <item x="249"/>
        <item x="213"/>
        <item x="28"/>
        <item x="82"/>
        <item x="257"/>
        <item x="195"/>
        <item x="11"/>
        <item x="159"/>
        <item x="111"/>
        <item x="254"/>
        <item x="192"/>
        <item x="156"/>
        <item x="134"/>
        <item x="80"/>
        <item x="34"/>
        <item x="228"/>
        <item x="148"/>
        <item x="104"/>
        <item x="248"/>
        <item x="13"/>
        <item x="109"/>
        <item x="70"/>
        <item x="238"/>
        <item x="242"/>
        <item x="199"/>
        <item x="27"/>
        <item x="264"/>
        <item x="78"/>
        <item x="83"/>
        <item x="86"/>
        <item x="173"/>
        <item x="60"/>
        <item x="150"/>
        <item x="113"/>
        <item x="233"/>
        <item x="76"/>
        <item x="177"/>
        <item x="91"/>
        <item x="33"/>
        <item x="240"/>
        <item x="137"/>
        <item x="152"/>
        <item x="268"/>
        <item x="153"/>
        <item x="151"/>
        <item x="246"/>
        <item x="85"/>
        <item x="116"/>
        <item x="89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4">
    <field x="1"/>
    <field x="6"/>
    <field x="7"/>
    <field x="8"/>
  </rowFields>
  <rowItems count="135">
    <i>
      <x/>
      <x v="30"/>
      <x v="238"/>
      <x v="50"/>
    </i>
    <i t="default" r="2">
      <x v="238"/>
    </i>
    <i r="2">
      <x v="253"/>
      <x v="165"/>
    </i>
    <i t="default" r="2">
      <x v="253"/>
    </i>
    <i t="default" r="1">
      <x v="30"/>
    </i>
    <i r="1">
      <x v="44"/>
      <x v="192"/>
      <x v="85"/>
    </i>
    <i t="default" r="2">
      <x v="192"/>
    </i>
    <i r="2">
      <x v="254"/>
      <x v="33"/>
    </i>
    <i t="default" r="2">
      <x v="254"/>
    </i>
    <i t="default" r="1">
      <x v="44"/>
    </i>
    <i r="1">
      <x v="54"/>
      <x v="34"/>
      <x v="97"/>
    </i>
    <i t="default" r="2">
      <x v="34"/>
    </i>
    <i r="2">
      <x v="35"/>
      <x v="261"/>
    </i>
    <i t="default" r="2">
      <x v="35"/>
    </i>
    <i t="default" r="1">
      <x v="54"/>
    </i>
    <i r="1">
      <x v="62"/>
      <x v="62"/>
      <x v="113"/>
    </i>
    <i t="default" r="2">
      <x v="62"/>
    </i>
    <i t="default" r="1">
      <x v="62"/>
    </i>
    <i r="1">
      <x v="71"/>
      <x v="229"/>
      <x v="255"/>
    </i>
    <i t="default" r="2">
      <x v="229"/>
    </i>
    <i t="default" r="1">
      <x v="71"/>
    </i>
    <i t="default">
      <x/>
    </i>
    <i>
      <x v="1"/>
      <x v="12"/>
      <x v="24"/>
      <x v="89"/>
    </i>
    <i t="default" r="2">
      <x v="24"/>
    </i>
    <i r="2">
      <x v="93"/>
      <x v="112"/>
    </i>
    <i t="default" r="2">
      <x v="93"/>
    </i>
    <i t="default" r="1">
      <x v="12"/>
    </i>
    <i r="1">
      <x v="13"/>
      <x v="195"/>
      <x v="114"/>
    </i>
    <i t="default" r="2">
      <x v="195"/>
    </i>
    <i t="default" r="1">
      <x v="13"/>
    </i>
    <i r="1">
      <x v="20"/>
      <x v="227"/>
      <x v="151"/>
    </i>
    <i t="default" r="2">
      <x v="227"/>
    </i>
    <i t="default" r="1">
      <x v="20"/>
    </i>
    <i r="1">
      <x v="33"/>
      <x v="55"/>
      <x v="78"/>
    </i>
    <i t="default" r="2">
      <x v="55"/>
    </i>
    <i t="default" r="1">
      <x v="33"/>
    </i>
    <i r="1">
      <x v="39"/>
      <x v="129"/>
      <x v="43"/>
    </i>
    <i t="default" r="2">
      <x v="129"/>
    </i>
    <i r="2">
      <x v="152"/>
      <x v="52"/>
    </i>
    <i r="3">
      <x v="53"/>
    </i>
    <i t="default" r="2">
      <x v="152"/>
    </i>
    <i t="default" r="1">
      <x v="39"/>
    </i>
    <i r="1">
      <x v="40"/>
      <x v="206"/>
      <x v="145"/>
    </i>
    <i t="default" r="2">
      <x v="206"/>
    </i>
    <i r="2">
      <x v="263"/>
      <x v="11"/>
    </i>
    <i t="default" r="2">
      <x v="263"/>
    </i>
    <i t="default" r="1">
      <x v="40"/>
    </i>
    <i r="1">
      <x v="63"/>
      <x v="64"/>
      <x v="28"/>
    </i>
    <i t="default" r="2">
      <x v="64"/>
    </i>
    <i t="default" r="1">
      <x v="63"/>
    </i>
    <i t="default">
      <x v="1"/>
    </i>
    <i>
      <x v="2"/>
      <x v="4"/>
      <x v="72"/>
      <x v="249"/>
    </i>
    <i t="default" r="2">
      <x v="72"/>
    </i>
    <i t="default" r="1">
      <x v="4"/>
    </i>
    <i r="1">
      <x v="5"/>
      <x v="183"/>
      <x v="73"/>
    </i>
    <i t="default" r="2">
      <x v="183"/>
    </i>
    <i t="default" r="1">
      <x v="5"/>
    </i>
    <i r="1">
      <x v="20"/>
      <x v="159"/>
      <x v="133"/>
    </i>
    <i t="default" r="2">
      <x v="159"/>
    </i>
    <i t="default" r="1">
      <x v="20"/>
    </i>
    <i r="1">
      <x v="31"/>
      <x v="113"/>
      <x v="230"/>
    </i>
    <i t="default" r="2">
      <x v="113"/>
    </i>
    <i t="default" r="1">
      <x v="31"/>
    </i>
    <i r="1">
      <x v="36"/>
      <x v="169"/>
      <x v="51"/>
    </i>
    <i t="default" r="2">
      <x v="169"/>
    </i>
    <i t="default" r="1">
      <x v="36"/>
    </i>
    <i r="1">
      <x v="44"/>
      <x v="53"/>
      <x v="160"/>
    </i>
    <i t="default" r="2">
      <x v="53"/>
    </i>
    <i r="2">
      <x v="216"/>
      <x v="94"/>
    </i>
    <i t="default" r="2">
      <x v="216"/>
    </i>
    <i t="default" r="1">
      <x v="44"/>
    </i>
    <i r="1">
      <x v="46"/>
      <x v="157"/>
      <x v="193"/>
    </i>
    <i t="default" r="2">
      <x v="157"/>
    </i>
    <i t="default" r="1">
      <x v="46"/>
    </i>
    <i r="1">
      <x v="60"/>
      <x v="82"/>
      <x v="38"/>
    </i>
    <i t="default" r="2">
      <x v="82"/>
    </i>
    <i t="default" r="1">
      <x v="60"/>
    </i>
    <i r="1">
      <x v="61"/>
      <x v="124"/>
      <x v="235"/>
    </i>
    <i t="default" r="2">
      <x v="124"/>
    </i>
    <i t="default" r="1">
      <x v="61"/>
    </i>
    <i r="1">
      <x v="65"/>
      <x v="81"/>
      <x v="37"/>
    </i>
    <i t="default" r="2">
      <x v="81"/>
    </i>
    <i t="default" r="1">
      <x v="65"/>
    </i>
    <i t="default">
      <x v="2"/>
    </i>
    <i>
      <x v="3"/>
      <x v="14"/>
      <x v="173"/>
      <x v="127"/>
    </i>
    <i t="default" r="2">
      <x v="173"/>
    </i>
    <i t="default" r="1">
      <x v="14"/>
    </i>
    <i r="1">
      <x v="20"/>
      <x v="244"/>
      <x v="158"/>
    </i>
    <i t="default" r="2">
      <x v="244"/>
    </i>
    <i t="default" r="1">
      <x v="20"/>
    </i>
    <i r="1">
      <x v="40"/>
      <x v="1"/>
      <x v="153"/>
    </i>
    <i t="default" r="2">
      <x v="1"/>
    </i>
    <i r="2">
      <x v="258"/>
      <x v="32"/>
    </i>
    <i r="3">
      <x v="66"/>
    </i>
    <i t="default" r="2">
      <x v="258"/>
    </i>
    <i t="default" r="1">
      <x v="40"/>
    </i>
    <i r="1">
      <x v="41"/>
      <x v="51"/>
      <x v="79"/>
    </i>
    <i t="default" r="2">
      <x v="51"/>
    </i>
    <i r="2">
      <x v="56"/>
      <x v="19"/>
    </i>
    <i t="default" r="2">
      <x v="56"/>
    </i>
    <i r="2">
      <x v="114"/>
      <x v="187"/>
    </i>
    <i t="default" r="2">
      <x v="114"/>
    </i>
    <i t="default" r="1">
      <x v="41"/>
    </i>
    <i r="1">
      <x v="43"/>
      <x v="119"/>
      <x v="47"/>
    </i>
    <i t="default" r="2">
      <x v="119"/>
    </i>
    <i t="default" r="1">
      <x v="43"/>
    </i>
    <i r="1">
      <x v="44"/>
      <x v="232"/>
      <x v="77"/>
    </i>
    <i t="default" r="2">
      <x v="232"/>
    </i>
    <i t="default" r="1">
      <x v="44"/>
    </i>
    <i r="1">
      <x v="46"/>
      <x v="208"/>
      <x v="75"/>
    </i>
    <i t="default" r="2">
      <x v="208"/>
    </i>
    <i t="default" r="1">
      <x v="46"/>
    </i>
    <i r="1">
      <x v="48"/>
      <x/>
      <x v="223"/>
    </i>
    <i t="default" r="2">
      <x/>
    </i>
    <i t="default" r="1">
      <x v="48"/>
    </i>
    <i r="1">
      <x v="56"/>
      <x v="259"/>
      <x v="226"/>
    </i>
    <i t="default" r="2">
      <x v="259"/>
    </i>
    <i r="2">
      <x v="260"/>
      <x v="220"/>
    </i>
    <i t="default" r="2">
      <x v="260"/>
    </i>
    <i t="default" r="1">
      <x v="56"/>
    </i>
    <i t="default">
      <x v="3"/>
    </i>
    <i>
      <x v="5"/>
      <x v="27"/>
      <x v="144"/>
      <x v="180"/>
    </i>
    <i t="default" r="2">
      <x v="144"/>
    </i>
    <i t="default" r="1">
      <x v="27"/>
    </i>
    <i r="1">
      <x v="33"/>
      <x v="174"/>
      <x v="84"/>
    </i>
    <i t="default" r="2">
      <x v="174"/>
    </i>
    <i t="default" r="1">
      <x v="33"/>
    </i>
    <i r="1">
      <x v="44"/>
      <x v="41"/>
      <x v="10"/>
    </i>
    <i t="default" r="2">
      <x v="41"/>
    </i>
    <i t="default" r="1">
      <x v="44"/>
    </i>
    <i r="1">
      <x v="69"/>
      <x v="150"/>
      <x v="184"/>
    </i>
    <i t="default" r="2">
      <x v="150"/>
    </i>
    <i t="default" r="1">
      <x v="69"/>
    </i>
    <i t="default">
      <x v="5"/>
    </i>
    <i t="grand">
      <x/>
    </i>
  </rowItems>
  <colItems count="1">
    <i/>
  </colItems>
  <pageFields count="1">
    <pageField fld="0" hier="-1"/>
  </pageFields>
  <dataFields count="1">
    <dataField name="Contar de VERBO" fld="6" subtotal="count" baseField="0" baseItem="0"/>
  </dataFields>
  <formats count="135">
    <format dxfId="419">
      <pivotArea field="8" type="button" dataOnly="0" labelOnly="1" outline="0" axis="axisRow" fieldPosition="3"/>
    </format>
    <format dxfId="418">
      <pivotArea dataOnly="0" labelOnly="1" outline="0" fieldPosition="0">
        <references count="1">
          <reference field="1" count="1" defaultSubtotal="1">
            <x v="0"/>
          </reference>
        </references>
      </pivotArea>
    </format>
    <format dxfId="417">
      <pivotArea dataOnly="0" labelOnly="1" outline="0" fieldPosition="0">
        <references count="1">
          <reference field="1" count="1" defaultSubtotal="1">
            <x v="1"/>
          </reference>
        </references>
      </pivotArea>
    </format>
    <format dxfId="416">
      <pivotArea dataOnly="0" labelOnly="1" outline="0" fieldPosition="0">
        <references count="1">
          <reference field="1" count="1" defaultSubtotal="1">
            <x v="2"/>
          </reference>
        </references>
      </pivotArea>
    </format>
    <format dxfId="415">
      <pivotArea dataOnly="0" labelOnly="1" outline="0" fieldPosition="0">
        <references count="1">
          <reference field="1" count="1" defaultSubtotal="1">
            <x v="3"/>
          </reference>
        </references>
      </pivotArea>
    </format>
    <format dxfId="414">
      <pivotArea dataOnly="0" labelOnly="1" outline="0" fieldPosition="0">
        <references count="1">
          <reference field="1" count="1" defaultSubtotal="1">
            <x v="5"/>
          </reference>
        </references>
      </pivotArea>
    </format>
    <format dxfId="413">
      <pivotArea dataOnly="0" labelOnly="1" grandRow="1" outline="0" fieldPosition="0"/>
    </format>
    <format dxfId="412">
      <pivotArea dataOnly="0" labelOnly="1" outline="0" fieldPosition="0">
        <references count="2">
          <reference field="1" count="1" selected="0">
            <x v="0"/>
          </reference>
          <reference field="6" count="1" defaultSubtotal="1">
            <x v="30"/>
          </reference>
        </references>
      </pivotArea>
    </format>
    <format dxfId="411">
      <pivotArea dataOnly="0" labelOnly="1" outline="0" fieldPosition="0">
        <references count="2">
          <reference field="1" count="1" selected="0">
            <x v="0"/>
          </reference>
          <reference field="6" count="1" defaultSubtotal="1">
            <x v="44"/>
          </reference>
        </references>
      </pivotArea>
    </format>
    <format dxfId="410">
      <pivotArea dataOnly="0" labelOnly="1" outline="0" fieldPosition="0">
        <references count="2">
          <reference field="1" count="1" selected="0">
            <x v="0"/>
          </reference>
          <reference field="6" count="1" defaultSubtotal="1">
            <x v="54"/>
          </reference>
        </references>
      </pivotArea>
    </format>
    <format dxfId="409">
      <pivotArea dataOnly="0" labelOnly="1" outline="0" fieldPosition="0">
        <references count="2">
          <reference field="1" count="1" selected="0">
            <x v="0"/>
          </reference>
          <reference field="6" count="1" defaultSubtotal="1">
            <x v="62"/>
          </reference>
        </references>
      </pivotArea>
    </format>
    <format dxfId="408">
      <pivotArea dataOnly="0" labelOnly="1" outline="0" fieldPosition="0">
        <references count="2">
          <reference field="1" count="1" selected="0">
            <x v="0"/>
          </reference>
          <reference field="6" count="1" defaultSubtotal="1">
            <x v="71"/>
          </reference>
        </references>
      </pivotArea>
    </format>
    <format dxfId="407">
      <pivotArea dataOnly="0" labelOnly="1" outline="0" fieldPosition="0">
        <references count="2">
          <reference field="1" count="1" selected="0">
            <x v="1"/>
          </reference>
          <reference field="6" count="1" defaultSubtotal="1">
            <x v="12"/>
          </reference>
        </references>
      </pivotArea>
    </format>
    <format dxfId="406">
      <pivotArea dataOnly="0" labelOnly="1" outline="0" fieldPosition="0">
        <references count="2">
          <reference field="1" count="1" selected="0">
            <x v="1"/>
          </reference>
          <reference field="6" count="1" defaultSubtotal="1">
            <x v="13"/>
          </reference>
        </references>
      </pivotArea>
    </format>
    <format dxfId="405">
      <pivotArea dataOnly="0" labelOnly="1" outline="0" fieldPosition="0">
        <references count="2">
          <reference field="1" count="1" selected="0">
            <x v="1"/>
          </reference>
          <reference field="6" count="1" defaultSubtotal="1">
            <x v="20"/>
          </reference>
        </references>
      </pivotArea>
    </format>
    <format dxfId="404">
      <pivotArea dataOnly="0" labelOnly="1" outline="0" fieldPosition="0">
        <references count="2">
          <reference field="1" count="1" selected="0">
            <x v="1"/>
          </reference>
          <reference field="6" count="1" defaultSubtotal="1">
            <x v="33"/>
          </reference>
        </references>
      </pivotArea>
    </format>
    <format dxfId="403">
      <pivotArea dataOnly="0" labelOnly="1" outline="0" fieldPosition="0">
        <references count="2">
          <reference field="1" count="1" selected="0">
            <x v="1"/>
          </reference>
          <reference field="6" count="1" defaultSubtotal="1">
            <x v="39"/>
          </reference>
        </references>
      </pivotArea>
    </format>
    <format dxfId="402">
      <pivotArea dataOnly="0" labelOnly="1" outline="0" fieldPosition="0">
        <references count="2">
          <reference field="1" count="1" selected="0">
            <x v="1"/>
          </reference>
          <reference field="6" count="1" defaultSubtotal="1">
            <x v="40"/>
          </reference>
        </references>
      </pivotArea>
    </format>
    <format dxfId="401">
      <pivotArea dataOnly="0" labelOnly="1" outline="0" fieldPosition="0">
        <references count="2">
          <reference field="1" count="1" selected="0">
            <x v="1"/>
          </reference>
          <reference field="6" count="1" defaultSubtotal="1">
            <x v="63"/>
          </reference>
        </references>
      </pivotArea>
    </format>
    <format dxfId="400">
      <pivotArea dataOnly="0" labelOnly="1" outline="0" fieldPosition="0">
        <references count="2">
          <reference field="1" count="1" selected="0">
            <x v="2"/>
          </reference>
          <reference field="6" count="1" defaultSubtotal="1">
            <x v="4"/>
          </reference>
        </references>
      </pivotArea>
    </format>
    <format dxfId="399">
      <pivotArea dataOnly="0" labelOnly="1" outline="0" fieldPosition="0">
        <references count="2">
          <reference field="1" count="1" selected="0">
            <x v="2"/>
          </reference>
          <reference field="6" count="1" defaultSubtotal="1">
            <x v="5"/>
          </reference>
        </references>
      </pivotArea>
    </format>
    <format dxfId="398">
      <pivotArea dataOnly="0" labelOnly="1" outline="0" fieldPosition="0">
        <references count="2">
          <reference field="1" count="1" selected="0">
            <x v="2"/>
          </reference>
          <reference field="6" count="1" defaultSubtotal="1">
            <x v="20"/>
          </reference>
        </references>
      </pivotArea>
    </format>
    <format dxfId="397">
      <pivotArea dataOnly="0" labelOnly="1" outline="0" fieldPosition="0">
        <references count="2">
          <reference field="1" count="1" selected="0">
            <x v="2"/>
          </reference>
          <reference field="6" count="1" defaultSubtotal="1">
            <x v="31"/>
          </reference>
        </references>
      </pivotArea>
    </format>
    <format dxfId="396">
      <pivotArea dataOnly="0" labelOnly="1" outline="0" fieldPosition="0">
        <references count="2">
          <reference field="1" count="1" selected="0">
            <x v="2"/>
          </reference>
          <reference field="6" count="1" defaultSubtotal="1">
            <x v="36"/>
          </reference>
        </references>
      </pivotArea>
    </format>
    <format dxfId="395">
      <pivotArea dataOnly="0" labelOnly="1" outline="0" fieldPosition="0">
        <references count="2">
          <reference field="1" count="1" selected="0">
            <x v="2"/>
          </reference>
          <reference field="6" count="1" defaultSubtotal="1">
            <x v="44"/>
          </reference>
        </references>
      </pivotArea>
    </format>
    <format dxfId="394">
      <pivotArea dataOnly="0" labelOnly="1" outline="0" fieldPosition="0">
        <references count="2">
          <reference field="1" count="1" selected="0">
            <x v="2"/>
          </reference>
          <reference field="6" count="1" defaultSubtotal="1">
            <x v="46"/>
          </reference>
        </references>
      </pivotArea>
    </format>
    <format dxfId="393">
      <pivotArea dataOnly="0" labelOnly="1" outline="0" fieldPosition="0">
        <references count="2">
          <reference field="1" count="1" selected="0">
            <x v="2"/>
          </reference>
          <reference field="6" count="1" defaultSubtotal="1">
            <x v="60"/>
          </reference>
        </references>
      </pivotArea>
    </format>
    <format dxfId="392">
      <pivotArea dataOnly="0" labelOnly="1" outline="0" fieldPosition="0">
        <references count="2">
          <reference field="1" count="1" selected="0">
            <x v="2"/>
          </reference>
          <reference field="6" count="1" defaultSubtotal="1">
            <x v="61"/>
          </reference>
        </references>
      </pivotArea>
    </format>
    <format dxfId="391">
      <pivotArea dataOnly="0" labelOnly="1" outline="0" fieldPosition="0">
        <references count="2">
          <reference field="1" count="1" selected="0">
            <x v="2"/>
          </reference>
          <reference field="6" count="1" defaultSubtotal="1">
            <x v="65"/>
          </reference>
        </references>
      </pivotArea>
    </format>
    <format dxfId="390">
      <pivotArea dataOnly="0" labelOnly="1" outline="0" fieldPosition="0">
        <references count="2">
          <reference field="1" count="1" selected="0">
            <x v="3"/>
          </reference>
          <reference field="6" count="1" defaultSubtotal="1">
            <x v="14"/>
          </reference>
        </references>
      </pivotArea>
    </format>
    <format dxfId="389">
      <pivotArea dataOnly="0" labelOnly="1" outline="0" fieldPosition="0">
        <references count="2">
          <reference field="1" count="1" selected="0">
            <x v="3"/>
          </reference>
          <reference field="6" count="1" defaultSubtotal="1">
            <x v="20"/>
          </reference>
        </references>
      </pivotArea>
    </format>
    <format dxfId="388">
      <pivotArea dataOnly="0" labelOnly="1" outline="0" fieldPosition="0">
        <references count="2">
          <reference field="1" count="1" selected="0">
            <x v="3"/>
          </reference>
          <reference field="6" count="1" defaultSubtotal="1">
            <x v="40"/>
          </reference>
        </references>
      </pivotArea>
    </format>
    <format dxfId="387">
      <pivotArea dataOnly="0" labelOnly="1" outline="0" fieldPosition="0">
        <references count="2">
          <reference field="1" count="1" selected="0">
            <x v="3"/>
          </reference>
          <reference field="6" count="1" defaultSubtotal="1">
            <x v="41"/>
          </reference>
        </references>
      </pivotArea>
    </format>
    <format dxfId="386">
      <pivotArea dataOnly="0" labelOnly="1" outline="0" fieldPosition="0">
        <references count="2">
          <reference field="1" count="1" selected="0">
            <x v="3"/>
          </reference>
          <reference field="6" count="1" defaultSubtotal="1">
            <x v="43"/>
          </reference>
        </references>
      </pivotArea>
    </format>
    <format dxfId="385">
      <pivotArea dataOnly="0" labelOnly="1" outline="0" fieldPosition="0">
        <references count="2">
          <reference field="1" count="1" selected="0">
            <x v="3"/>
          </reference>
          <reference field="6" count="1" defaultSubtotal="1">
            <x v="44"/>
          </reference>
        </references>
      </pivotArea>
    </format>
    <format dxfId="384">
      <pivotArea dataOnly="0" labelOnly="1" outline="0" fieldPosition="0">
        <references count="2">
          <reference field="1" count="1" selected="0">
            <x v="3"/>
          </reference>
          <reference field="6" count="1" defaultSubtotal="1">
            <x v="46"/>
          </reference>
        </references>
      </pivotArea>
    </format>
    <format dxfId="383">
      <pivotArea dataOnly="0" labelOnly="1" outline="0" fieldPosition="0">
        <references count="2">
          <reference field="1" count="1" selected="0">
            <x v="3"/>
          </reference>
          <reference field="6" count="1" defaultSubtotal="1">
            <x v="48"/>
          </reference>
        </references>
      </pivotArea>
    </format>
    <format dxfId="382">
      <pivotArea dataOnly="0" labelOnly="1" outline="0" fieldPosition="0">
        <references count="2">
          <reference field="1" count="1" selected="0">
            <x v="3"/>
          </reference>
          <reference field="6" count="1" defaultSubtotal="1">
            <x v="56"/>
          </reference>
        </references>
      </pivotArea>
    </format>
    <format dxfId="381">
      <pivotArea dataOnly="0" labelOnly="1" outline="0" fieldPosition="0">
        <references count="2">
          <reference field="1" count="1" selected="0">
            <x v="5"/>
          </reference>
          <reference field="6" count="1" defaultSubtotal="1">
            <x v="27"/>
          </reference>
        </references>
      </pivotArea>
    </format>
    <format dxfId="380">
      <pivotArea dataOnly="0" labelOnly="1" outline="0" fieldPosition="0">
        <references count="2">
          <reference field="1" count="1" selected="0">
            <x v="5"/>
          </reference>
          <reference field="6" count="1" defaultSubtotal="1">
            <x v="33"/>
          </reference>
        </references>
      </pivotArea>
    </format>
    <format dxfId="379">
      <pivotArea dataOnly="0" labelOnly="1" outline="0" fieldPosition="0">
        <references count="2">
          <reference field="1" count="1" selected="0">
            <x v="5"/>
          </reference>
          <reference field="6" count="1" defaultSubtotal="1">
            <x v="44"/>
          </reference>
        </references>
      </pivotArea>
    </format>
    <format dxfId="378">
      <pivotArea dataOnly="0" labelOnly="1" outline="0" fieldPosition="0">
        <references count="2">
          <reference field="1" count="1" selected="0">
            <x v="5"/>
          </reference>
          <reference field="6" count="1" defaultSubtotal="1">
            <x v="69"/>
          </reference>
        </references>
      </pivotArea>
    </format>
    <format dxfId="377">
      <pivotArea dataOnly="0" labelOnly="1" outline="0" fieldPosition="0">
        <references count="3">
          <reference field="1" count="1" selected="0">
            <x v="0"/>
          </reference>
          <reference field="6" count="1" selected="0">
            <x v="30"/>
          </reference>
          <reference field="7" count="1" defaultSubtotal="1">
            <x v="238"/>
          </reference>
        </references>
      </pivotArea>
    </format>
    <format dxfId="376">
      <pivotArea dataOnly="0" labelOnly="1" outline="0" fieldPosition="0">
        <references count="3">
          <reference field="1" count="1" selected="0">
            <x v="0"/>
          </reference>
          <reference field="6" count="1" selected="0">
            <x v="30"/>
          </reference>
          <reference field="7" count="1" defaultSubtotal="1">
            <x v="253"/>
          </reference>
        </references>
      </pivotArea>
    </format>
    <format dxfId="375">
      <pivotArea dataOnly="0" labelOnly="1" outline="0" fieldPosition="0">
        <references count="3">
          <reference field="1" count="1" selected="0">
            <x v="0"/>
          </reference>
          <reference field="6" count="1" selected="0">
            <x v="44"/>
          </reference>
          <reference field="7" count="1" defaultSubtotal="1">
            <x v="192"/>
          </reference>
        </references>
      </pivotArea>
    </format>
    <format dxfId="374">
      <pivotArea dataOnly="0" labelOnly="1" outline="0" fieldPosition="0">
        <references count="3">
          <reference field="1" count="1" selected="0">
            <x v="0"/>
          </reference>
          <reference field="6" count="1" selected="0">
            <x v="44"/>
          </reference>
          <reference field="7" count="1" defaultSubtotal="1">
            <x v="254"/>
          </reference>
        </references>
      </pivotArea>
    </format>
    <format dxfId="373">
      <pivotArea dataOnly="0" labelOnly="1" outline="0" fieldPosition="0">
        <references count="3">
          <reference field="1" count="1" selected="0">
            <x v="0"/>
          </reference>
          <reference field="6" count="1" selected="0">
            <x v="54"/>
          </reference>
          <reference field="7" count="1" defaultSubtotal="1">
            <x v="34"/>
          </reference>
        </references>
      </pivotArea>
    </format>
    <format dxfId="372">
      <pivotArea dataOnly="0" labelOnly="1" outline="0" fieldPosition="0">
        <references count="3">
          <reference field="1" count="1" selected="0">
            <x v="0"/>
          </reference>
          <reference field="6" count="1" selected="0">
            <x v="54"/>
          </reference>
          <reference field="7" count="1" defaultSubtotal="1">
            <x v="35"/>
          </reference>
        </references>
      </pivotArea>
    </format>
    <format dxfId="371">
      <pivotArea dataOnly="0" labelOnly="1" outline="0" fieldPosition="0">
        <references count="3">
          <reference field="1" count="1" selected="0">
            <x v="0"/>
          </reference>
          <reference field="6" count="1" selected="0">
            <x v="62"/>
          </reference>
          <reference field="7" count="1" defaultSubtotal="1">
            <x v="62"/>
          </reference>
        </references>
      </pivotArea>
    </format>
    <format dxfId="370">
      <pivotArea dataOnly="0" labelOnly="1" outline="0" fieldPosition="0">
        <references count="3">
          <reference field="1" count="1" selected="0">
            <x v="0"/>
          </reference>
          <reference field="6" count="1" selected="0">
            <x v="71"/>
          </reference>
          <reference field="7" count="1" defaultSubtotal="1">
            <x v="229"/>
          </reference>
        </references>
      </pivotArea>
    </format>
    <format dxfId="369">
      <pivotArea dataOnly="0" labelOnly="1" outline="0" fieldPosition="0">
        <references count="3">
          <reference field="1" count="1" selected="0">
            <x v="1"/>
          </reference>
          <reference field="6" count="1" selected="0">
            <x v="12"/>
          </reference>
          <reference field="7" count="1" defaultSubtotal="1">
            <x v="24"/>
          </reference>
        </references>
      </pivotArea>
    </format>
    <format dxfId="368">
      <pivotArea dataOnly="0" labelOnly="1" outline="0" fieldPosition="0">
        <references count="3">
          <reference field="1" count="1" selected="0">
            <x v="1"/>
          </reference>
          <reference field="6" count="1" selected="0">
            <x v="12"/>
          </reference>
          <reference field="7" count="1" defaultSubtotal="1">
            <x v="93"/>
          </reference>
        </references>
      </pivotArea>
    </format>
    <format dxfId="367">
      <pivotArea dataOnly="0" labelOnly="1" outline="0" fieldPosition="0">
        <references count="3">
          <reference field="1" count="1" selected="0">
            <x v="1"/>
          </reference>
          <reference field="6" count="1" selected="0">
            <x v="13"/>
          </reference>
          <reference field="7" count="1" defaultSubtotal="1">
            <x v="195"/>
          </reference>
        </references>
      </pivotArea>
    </format>
    <format dxfId="366">
      <pivotArea dataOnly="0" labelOnly="1" outline="0" fieldPosition="0">
        <references count="3">
          <reference field="1" count="1" selected="0">
            <x v="1"/>
          </reference>
          <reference field="6" count="1" selected="0">
            <x v="20"/>
          </reference>
          <reference field="7" count="1" defaultSubtotal="1">
            <x v="227"/>
          </reference>
        </references>
      </pivotArea>
    </format>
    <format dxfId="365">
      <pivotArea dataOnly="0" labelOnly="1" outline="0" fieldPosition="0">
        <references count="3">
          <reference field="1" count="1" selected="0">
            <x v="1"/>
          </reference>
          <reference field="6" count="1" selected="0">
            <x v="33"/>
          </reference>
          <reference field="7" count="1" defaultSubtotal="1">
            <x v="55"/>
          </reference>
        </references>
      </pivotArea>
    </format>
    <format dxfId="364">
      <pivotArea dataOnly="0" labelOnly="1" outline="0" fieldPosition="0">
        <references count="3">
          <reference field="1" count="1" selected="0">
            <x v="1"/>
          </reference>
          <reference field="6" count="1" selected="0">
            <x v="39"/>
          </reference>
          <reference field="7" count="1" defaultSubtotal="1">
            <x v="129"/>
          </reference>
        </references>
      </pivotArea>
    </format>
    <format dxfId="363">
      <pivotArea dataOnly="0" labelOnly="1" outline="0" fieldPosition="0">
        <references count="3">
          <reference field="1" count="1" selected="0">
            <x v="1"/>
          </reference>
          <reference field="6" count="1" selected="0">
            <x v="39"/>
          </reference>
          <reference field="7" count="1" defaultSubtotal="1">
            <x v="152"/>
          </reference>
        </references>
      </pivotArea>
    </format>
    <format dxfId="362">
      <pivotArea dataOnly="0" labelOnly="1" outline="0" fieldPosition="0">
        <references count="3">
          <reference field="1" count="1" selected="0">
            <x v="1"/>
          </reference>
          <reference field="6" count="1" selected="0">
            <x v="40"/>
          </reference>
          <reference field="7" count="1" defaultSubtotal="1">
            <x v="206"/>
          </reference>
        </references>
      </pivotArea>
    </format>
    <format dxfId="361">
      <pivotArea dataOnly="0" labelOnly="1" outline="0" fieldPosition="0">
        <references count="3">
          <reference field="1" count="1" selected="0">
            <x v="1"/>
          </reference>
          <reference field="6" count="1" selected="0">
            <x v="40"/>
          </reference>
          <reference field="7" count="1" defaultSubtotal="1">
            <x v="263"/>
          </reference>
        </references>
      </pivotArea>
    </format>
    <format dxfId="360">
      <pivotArea dataOnly="0" labelOnly="1" outline="0" fieldPosition="0">
        <references count="3">
          <reference field="1" count="1" selected="0">
            <x v="1"/>
          </reference>
          <reference field="6" count="1" selected="0">
            <x v="63"/>
          </reference>
          <reference field="7" count="1" defaultSubtotal="1">
            <x v="64"/>
          </reference>
        </references>
      </pivotArea>
    </format>
    <format dxfId="359">
      <pivotArea dataOnly="0" labelOnly="1" outline="0" fieldPosition="0">
        <references count="3">
          <reference field="1" count="1" selected="0">
            <x v="2"/>
          </reference>
          <reference field="6" count="1" selected="0">
            <x v="4"/>
          </reference>
          <reference field="7" count="1" defaultSubtotal="1">
            <x v="72"/>
          </reference>
        </references>
      </pivotArea>
    </format>
    <format dxfId="358">
      <pivotArea dataOnly="0" labelOnly="1" outline="0" fieldPosition="0">
        <references count="3">
          <reference field="1" count="1" selected="0">
            <x v="2"/>
          </reference>
          <reference field="6" count="1" selected="0">
            <x v="5"/>
          </reference>
          <reference field="7" count="1" defaultSubtotal="1">
            <x v="183"/>
          </reference>
        </references>
      </pivotArea>
    </format>
    <format dxfId="357">
      <pivotArea dataOnly="0" labelOnly="1" outline="0" fieldPosition="0">
        <references count="3">
          <reference field="1" count="1" selected="0">
            <x v="2"/>
          </reference>
          <reference field="6" count="1" selected="0">
            <x v="20"/>
          </reference>
          <reference field="7" count="1" defaultSubtotal="1">
            <x v="159"/>
          </reference>
        </references>
      </pivotArea>
    </format>
    <format dxfId="356">
      <pivotArea dataOnly="0" labelOnly="1" outline="0" fieldPosition="0">
        <references count="3">
          <reference field="1" count="1" selected="0">
            <x v="2"/>
          </reference>
          <reference field="6" count="1" selected="0">
            <x v="31"/>
          </reference>
          <reference field="7" count="1" defaultSubtotal="1">
            <x v="113"/>
          </reference>
        </references>
      </pivotArea>
    </format>
    <format dxfId="355">
      <pivotArea dataOnly="0" labelOnly="1" outline="0" fieldPosition="0">
        <references count="3">
          <reference field="1" count="1" selected="0">
            <x v="2"/>
          </reference>
          <reference field="6" count="1" selected="0">
            <x v="36"/>
          </reference>
          <reference field="7" count="1" defaultSubtotal="1">
            <x v="169"/>
          </reference>
        </references>
      </pivotArea>
    </format>
    <format dxfId="354">
      <pivotArea dataOnly="0" labelOnly="1" outline="0" fieldPosition="0">
        <references count="3">
          <reference field="1" count="1" selected="0">
            <x v="2"/>
          </reference>
          <reference field="6" count="1" selected="0">
            <x v="44"/>
          </reference>
          <reference field="7" count="1" defaultSubtotal="1">
            <x v="53"/>
          </reference>
        </references>
      </pivotArea>
    </format>
    <format dxfId="353">
      <pivotArea dataOnly="0" labelOnly="1" outline="0" fieldPosition="0">
        <references count="3">
          <reference field="1" count="1" selected="0">
            <x v="2"/>
          </reference>
          <reference field="6" count="1" selected="0">
            <x v="44"/>
          </reference>
          <reference field="7" count="1" defaultSubtotal="1">
            <x v="216"/>
          </reference>
        </references>
      </pivotArea>
    </format>
    <format dxfId="352">
      <pivotArea dataOnly="0" labelOnly="1" outline="0" fieldPosition="0">
        <references count="3">
          <reference field="1" count="1" selected="0">
            <x v="2"/>
          </reference>
          <reference field="6" count="1" selected="0">
            <x v="46"/>
          </reference>
          <reference field="7" count="1" defaultSubtotal="1">
            <x v="157"/>
          </reference>
        </references>
      </pivotArea>
    </format>
    <format dxfId="351">
      <pivotArea dataOnly="0" labelOnly="1" outline="0" fieldPosition="0">
        <references count="3">
          <reference field="1" count="1" selected="0">
            <x v="2"/>
          </reference>
          <reference field="6" count="1" selected="0">
            <x v="60"/>
          </reference>
          <reference field="7" count="1" defaultSubtotal="1">
            <x v="82"/>
          </reference>
        </references>
      </pivotArea>
    </format>
    <format dxfId="350">
      <pivotArea dataOnly="0" labelOnly="1" outline="0" fieldPosition="0">
        <references count="3">
          <reference field="1" count="1" selected="0">
            <x v="2"/>
          </reference>
          <reference field="6" count="1" selected="0">
            <x v="61"/>
          </reference>
          <reference field="7" count="1" defaultSubtotal="1">
            <x v="124"/>
          </reference>
        </references>
      </pivotArea>
    </format>
    <format dxfId="349">
      <pivotArea dataOnly="0" labelOnly="1" outline="0" fieldPosition="0">
        <references count="3">
          <reference field="1" count="1" selected="0">
            <x v="2"/>
          </reference>
          <reference field="6" count="1" selected="0">
            <x v="65"/>
          </reference>
          <reference field="7" count="1" defaultSubtotal="1">
            <x v="81"/>
          </reference>
        </references>
      </pivotArea>
    </format>
    <format dxfId="348">
      <pivotArea dataOnly="0" labelOnly="1" outline="0" fieldPosition="0">
        <references count="3">
          <reference field="1" count="1" selected="0">
            <x v="3"/>
          </reference>
          <reference field="6" count="1" selected="0">
            <x v="14"/>
          </reference>
          <reference field="7" count="1" defaultSubtotal="1">
            <x v="173"/>
          </reference>
        </references>
      </pivotArea>
    </format>
    <format dxfId="347">
      <pivotArea dataOnly="0" labelOnly="1" outline="0" fieldPosition="0">
        <references count="3">
          <reference field="1" count="1" selected="0">
            <x v="3"/>
          </reference>
          <reference field="6" count="1" selected="0">
            <x v="20"/>
          </reference>
          <reference field="7" count="1" defaultSubtotal="1">
            <x v="244"/>
          </reference>
        </references>
      </pivotArea>
    </format>
    <format dxfId="346">
      <pivotArea dataOnly="0" labelOnly="1" outline="0" fieldPosition="0">
        <references count="3">
          <reference field="1" count="1" selected="0">
            <x v="3"/>
          </reference>
          <reference field="6" count="1" selected="0">
            <x v="40"/>
          </reference>
          <reference field="7" count="1" defaultSubtotal="1">
            <x v="1"/>
          </reference>
        </references>
      </pivotArea>
    </format>
    <format dxfId="345">
      <pivotArea dataOnly="0" labelOnly="1" outline="0" fieldPosition="0">
        <references count="3">
          <reference field="1" count="1" selected="0">
            <x v="3"/>
          </reference>
          <reference field="6" count="1" selected="0">
            <x v="40"/>
          </reference>
          <reference field="7" count="1" defaultSubtotal="1">
            <x v="258"/>
          </reference>
        </references>
      </pivotArea>
    </format>
    <format dxfId="344">
      <pivotArea dataOnly="0" labelOnly="1" outline="0" fieldPosition="0">
        <references count="3">
          <reference field="1" count="1" selected="0">
            <x v="3"/>
          </reference>
          <reference field="6" count="1" selected="0">
            <x v="41"/>
          </reference>
          <reference field="7" count="1" defaultSubtotal="1">
            <x v="51"/>
          </reference>
        </references>
      </pivotArea>
    </format>
    <format dxfId="343">
      <pivotArea dataOnly="0" labelOnly="1" outline="0" fieldPosition="0">
        <references count="3">
          <reference field="1" count="1" selected="0">
            <x v="3"/>
          </reference>
          <reference field="6" count="1" selected="0">
            <x v="41"/>
          </reference>
          <reference field="7" count="1" defaultSubtotal="1">
            <x v="56"/>
          </reference>
        </references>
      </pivotArea>
    </format>
    <format dxfId="342">
      <pivotArea dataOnly="0" labelOnly="1" outline="0" fieldPosition="0">
        <references count="3">
          <reference field="1" count="1" selected="0">
            <x v="3"/>
          </reference>
          <reference field="6" count="1" selected="0">
            <x v="41"/>
          </reference>
          <reference field="7" count="1" defaultSubtotal="1">
            <x v="114"/>
          </reference>
        </references>
      </pivotArea>
    </format>
    <format dxfId="341">
      <pivotArea dataOnly="0" labelOnly="1" outline="0" fieldPosition="0">
        <references count="3">
          <reference field="1" count="1" selected="0">
            <x v="3"/>
          </reference>
          <reference field="6" count="1" selected="0">
            <x v="43"/>
          </reference>
          <reference field="7" count="1" defaultSubtotal="1">
            <x v="119"/>
          </reference>
        </references>
      </pivotArea>
    </format>
    <format dxfId="340">
      <pivotArea dataOnly="0" labelOnly="1" outline="0" fieldPosition="0">
        <references count="3">
          <reference field="1" count="1" selected="0">
            <x v="3"/>
          </reference>
          <reference field="6" count="1" selected="0">
            <x v="44"/>
          </reference>
          <reference field="7" count="1" defaultSubtotal="1">
            <x v="232"/>
          </reference>
        </references>
      </pivotArea>
    </format>
    <format dxfId="339">
      <pivotArea dataOnly="0" labelOnly="1" outline="0" fieldPosition="0">
        <references count="3">
          <reference field="1" count="1" selected="0">
            <x v="3"/>
          </reference>
          <reference field="6" count="1" selected="0">
            <x v="46"/>
          </reference>
          <reference field="7" count="1" defaultSubtotal="1">
            <x v="208"/>
          </reference>
        </references>
      </pivotArea>
    </format>
    <format dxfId="338">
      <pivotArea dataOnly="0" labelOnly="1" outline="0" fieldPosition="0">
        <references count="3">
          <reference field="1" count="1" selected="0">
            <x v="3"/>
          </reference>
          <reference field="6" count="1" selected="0">
            <x v="48"/>
          </reference>
          <reference field="7" count="1" defaultSubtotal="1">
            <x v="0"/>
          </reference>
        </references>
      </pivotArea>
    </format>
    <format dxfId="337">
      <pivotArea dataOnly="0" labelOnly="1" outline="0" fieldPosition="0">
        <references count="3">
          <reference field="1" count="1" selected="0">
            <x v="3"/>
          </reference>
          <reference field="6" count="1" selected="0">
            <x v="56"/>
          </reference>
          <reference field="7" count="1" defaultSubtotal="1">
            <x v="259"/>
          </reference>
        </references>
      </pivotArea>
    </format>
    <format dxfId="336">
      <pivotArea dataOnly="0" labelOnly="1" outline="0" fieldPosition="0">
        <references count="3">
          <reference field="1" count="1" selected="0">
            <x v="3"/>
          </reference>
          <reference field="6" count="1" selected="0">
            <x v="56"/>
          </reference>
          <reference field="7" count="1" defaultSubtotal="1">
            <x v="260"/>
          </reference>
        </references>
      </pivotArea>
    </format>
    <format dxfId="335">
      <pivotArea dataOnly="0" labelOnly="1" outline="0" fieldPosition="0">
        <references count="3">
          <reference field="1" count="1" selected="0">
            <x v="5"/>
          </reference>
          <reference field="6" count="1" selected="0">
            <x v="27"/>
          </reference>
          <reference field="7" count="1" defaultSubtotal="1">
            <x v="144"/>
          </reference>
        </references>
      </pivotArea>
    </format>
    <format dxfId="334">
      <pivotArea dataOnly="0" labelOnly="1" outline="0" fieldPosition="0">
        <references count="3">
          <reference field="1" count="1" selected="0">
            <x v="5"/>
          </reference>
          <reference field="6" count="1" selected="0">
            <x v="33"/>
          </reference>
          <reference field="7" count="1" defaultSubtotal="1">
            <x v="174"/>
          </reference>
        </references>
      </pivotArea>
    </format>
    <format dxfId="333">
      <pivotArea dataOnly="0" labelOnly="1" outline="0" fieldPosition="0">
        <references count="3">
          <reference field="1" count="1" selected="0">
            <x v="5"/>
          </reference>
          <reference field="6" count="1" selected="0">
            <x v="44"/>
          </reference>
          <reference field="7" count="1" defaultSubtotal="1">
            <x v="41"/>
          </reference>
        </references>
      </pivotArea>
    </format>
    <format dxfId="332">
      <pivotArea dataOnly="0" labelOnly="1" outline="0" fieldPosition="0">
        <references count="3">
          <reference field="1" count="1" selected="0">
            <x v="5"/>
          </reference>
          <reference field="6" count="1" selected="0">
            <x v="69"/>
          </reference>
          <reference field="7" count="1" defaultSubtotal="1">
            <x v="150"/>
          </reference>
        </references>
      </pivotArea>
    </format>
    <format dxfId="331">
      <pivotArea dataOnly="0" labelOnly="1" outline="0" fieldPosition="0">
        <references count="4">
          <reference field="1" count="1" selected="0">
            <x v="0"/>
          </reference>
          <reference field="6" count="1" selected="0">
            <x v="30"/>
          </reference>
          <reference field="7" count="1" selected="0">
            <x v="238"/>
          </reference>
          <reference field="8" count="1">
            <x v="50"/>
          </reference>
        </references>
      </pivotArea>
    </format>
    <format dxfId="330">
      <pivotArea dataOnly="0" labelOnly="1" outline="0" fieldPosition="0">
        <references count="4">
          <reference field="1" count="1" selected="0">
            <x v="0"/>
          </reference>
          <reference field="6" count="1" selected="0">
            <x v="30"/>
          </reference>
          <reference field="7" count="1" selected="0">
            <x v="253"/>
          </reference>
          <reference field="8" count="1">
            <x v="165"/>
          </reference>
        </references>
      </pivotArea>
    </format>
    <format dxfId="329">
      <pivotArea dataOnly="0" labelOnly="1" outline="0" fieldPosition="0">
        <references count="4">
          <reference field="1" count="1" selected="0">
            <x v="0"/>
          </reference>
          <reference field="6" count="1" selected="0">
            <x v="44"/>
          </reference>
          <reference field="7" count="1" selected="0">
            <x v="192"/>
          </reference>
          <reference field="8" count="1">
            <x v="85"/>
          </reference>
        </references>
      </pivotArea>
    </format>
    <format dxfId="328">
      <pivotArea dataOnly="0" labelOnly="1" outline="0" fieldPosition="0">
        <references count="4">
          <reference field="1" count="1" selected="0">
            <x v="0"/>
          </reference>
          <reference field="6" count="1" selected="0">
            <x v="44"/>
          </reference>
          <reference field="7" count="1" selected="0">
            <x v="254"/>
          </reference>
          <reference field="8" count="1">
            <x v="33"/>
          </reference>
        </references>
      </pivotArea>
    </format>
    <format dxfId="327">
      <pivotArea dataOnly="0" labelOnly="1" outline="0" fieldPosition="0">
        <references count="4">
          <reference field="1" count="1" selected="0">
            <x v="0"/>
          </reference>
          <reference field="6" count="1" selected="0">
            <x v="54"/>
          </reference>
          <reference field="7" count="1" selected="0">
            <x v="34"/>
          </reference>
          <reference field="8" count="1">
            <x v="97"/>
          </reference>
        </references>
      </pivotArea>
    </format>
    <format dxfId="326">
      <pivotArea dataOnly="0" labelOnly="1" outline="0" fieldPosition="0">
        <references count="4">
          <reference field="1" count="1" selected="0">
            <x v="0"/>
          </reference>
          <reference field="6" count="1" selected="0">
            <x v="54"/>
          </reference>
          <reference field="7" count="1" selected="0">
            <x v="35"/>
          </reference>
          <reference field="8" count="1">
            <x v="261"/>
          </reference>
        </references>
      </pivotArea>
    </format>
    <format dxfId="325">
      <pivotArea dataOnly="0" labelOnly="1" outline="0" fieldPosition="0">
        <references count="4">
          <reference field="1" count="1" selected="0">
            <x v="0"/>
          </reference>
          <reference field="6" count="1" selected="0">
            <x v="62"/>
          </reference>
          <reference field="7" count="1" selected="0">
            <x v="62"/>
          </reference>
          <reference field="8" count="1">
            <x v="113"/>
          </reference>
        </references>
      </pivotArea>
    </format>
    <format dxfId="324">
      <pivotArea dataOnly="0" labelOnly="1" outline="0" fieldPosition="0">
        <references count="4">
          <reference field="1" count="1" selected="0">
            <x v="0"/>
          </reference>
          <reference field="6" count="1" selected="0">
            <x v="71"/>
          </reference>
          <reference field="7" count="1" selected="0">
            <x v="229"/>
          </reference>
          <reference field="8" count="1">
            <x v="255"/>
          </reference>
        </references>
      </pivotArea>
    </format>
    <format dxfId="323">
      <pivotArea dataOnly="0" labelOnly="1" outline="0" fieldPosition="0">
        <references count="4">
          <reference field="1" count="1" selected="0">
            <x v="1"/>
          </reference>
          <reference field="6" count="1" selected="0">
            <x v="12"/>
          </reference>
          <reference field="7" count="1" selected="0">
            <x v="24"/>
          </reference>
          <reference field="8" count="1">
            <x v="89"/>
          </reference>
        </references>
      </pivotArea>
    </format>
    <format dxfId="322">
      <pivotArea dataOnly="0" labelOnly="1" outline="0" fieldPosition="0">
        <references count="4">
          <reference field="1" count="1" selected="0">
            <x v="1"/>
          </reference>
          <reference field="6" count="1" selected="0">
            <x v="12"/>
          </reference>
          <reference field="7" count="1" selected="0">
            <x v="93"/>
          </reference>
          <reference field="8" count="1">
            <x v="112"/>
          </reference>
        </references>
      </pivotArea>
    </format>
    <format dxfId="321">
      <pivotArea dataOnly="0" labelOnly="1" outline="0" fieldPosition="0">
        <references count="4">
          <reference field="1" count="1" selected="0">
            <x v="1"/>
          </reference>
          <reference field="6" count="1" selected="0">
            <x v="13"/>
          </reference>
          <reference field="7" count="1" selected="0">
            <x v="195"/>
          </reference>
          <reference field="8" count="1">
            <x v="114"/>
          </reference>
        </references>
      </pivotArea>
    </format>
    <format dxfId="320">
      <pivotArea dataOnly="0" labelOnly="1" outline="0" fieldPosition="0">
        <references count="4">
          <reference field="1" count="1" selected="0">
            <x v="1"/>
          </reference>
          <reference field="6" count="1" selected="0">
            <x v="20"/>
          </reference>
          <reference field="7" count="1" selected="0">
            <x v="227"/>
          </reference>
          <reference field="8" count="1">
            <x v="151"/>
          </reference>
        </references>
      </pivotArea>
    </format>
    <format dxfId="319">
      <pivotArea dataOnly="0" labelOnly="1" outline="0" fieldPosition="0">
        <references count="4">
          <reference field="1" count="1" selected="0">
            <x v="1"/>
          </reference>
          <reference field="6" count="1" selected="0">
            <x v="33"/>
          </reference>
          <reference field="7" count="1" selected="0">
            <x v="55"/>
          </reference>
          <reference field="8" count="1">
            <x v="78"/>
          </reference>
        </references>
      </pivotArea>
    </format>
    <format dxfId="318">
      <pivotArea dataOnly="0" labelOnly="1" outline="0" fieldPosition="0">
        <references count="4">
          <reference field="1" count="1" selected="0">
            <x v="1"/>
          </reference>
          <reference field="6" count="1" selected="0">
            <x v="39"/>
          </reference>
          <reference field="7" count="1" selected="0">
            <x v="129"/>
          </reference>
          <reference field="8" count="1">
            <x v="43"/>
          </reference>
        </references>
      </pivotArea>
    </format>
    <format dxfId="317">
      <pivotArea dataOnly="0" labelOnly="1" outline="0" fieldPosition="0">
        <references count="4">
          <reference field="1" count="1" selected="0">
            <x v="1"/>
          </reference>
          <reference field="6" count="1" selected="0">
            <x v="39"/>
          </reference>
          <reference field="7" count="1" selected="0">
            <x v="152"/>
          </reference>
          <reference field="8" count="2">
            <x v="52"/>
            <x v="53"/>
          </reference>
        </references>
      </pivotArea>
    </format>
    <format dxfId="316">
      <pivotArea dataOnly="0" labelOnly="1" outline="0" fieldPosition="0">
        <references count="4">
          <reference field="1" count="1" selected="0">
            <x v="1"/>
          </reference>
          <reference field="6" count="1" selected="0">
            <x v="40"/>
          </reference>
          <reference field="7" count="1" selected="0">
            <x v="206"/>
          </reference>
          <reference field="8" count="1">
            <x v="145"/>
          </reference>
        </references>
      </pivotArea>
    </format>
    <format dxfId="315">
      <pivotArea dataOnly="0" labelOnly="1" outline="0" fieldPosition="0">
        <references count="4">
          <reference field="1" count="1" selected="0">
            <x v="1"/>
          </reference>
          <reference field="6" count="1" selected="0">
            <x v="40"/>
          </reference>
          <reference field="7" count="1" selected="0">
            <x v="263"/>
          </reference>
          <reference field="8" count="1">
            <x v="11"/>
          </reference>
        </references>
      </pivotArea>
    </format>
    <format dxfId="314">
      <pivotArea dataOnly="0" labelOnly="1" outline="0" fieldPosition="0">
        <references count="4">
          <reference field="1" count="1" selected="0">
            <x v="1"/>
          </reference>
          <reference field="6" count="1" selected="0">
            <x v="63"/>
          </reference>
          <reference field="7" count="1" selected="0">
            <x v="64"/>
          </reference>
          <reference field="8" count="1">
            <x v="28"/>
          </reference>
        </references>
      </pivotArea>
    </format>
    <format dxfId="313">
      <pivotArea dataOnly="0" labelOnly="1" outline="0" fieldPosition="0">
        <references count="4">
          <reference field="1" count="1" selected="0">
            <x v="2"/>
          </reference>
          <reference field="6" count="1" selected="0">
            <x v="4"/>
          </reference>
          <reference field="7" count="1" selected="0">
            <x v="72"/>
          </reference>
          <reference field="8" count="1">
            <x v="249"/>
          </reference>
        </references>
      </pivotArea>
    </format>
    <format dxfId="312">
      <pivotArea dataOnly="0" labelOnly="1" outline="0" fieldPosition="0">
        <references count="4">
          <reference field="1" count="1" selected="0">
            <x v="2"/>
          </reference>
          <reference field="6" count="1" selected="0">
            <x v="5"/>
          </reference>
          <reference field="7" count="1" selected="0">
            <x v="183"/>
          </reference>
          <reference field="8" count="1">
            <x v="73"/>
          </reference>
        </references>
      </pivotArea>
    </format>
    <format dxfId="311">
      <pivotArea dataOnly="0" labelOnly="1" outline="0" fieldPosition="0">
        <references count="4">
          <reference field="1" count="1" selected="0">
            <x v="2"/>
          </reference>
          <reference field="6" count="1" selected="0">
            <x v="20"/>
          </reference>
          <reference field="7" count="1" selected="0">
            <x v="159"/>
          </reference>
          <reference field="8" count="1">
            <x v="133"/>
          </reference>
        </references>
      </pivotArea>
    </format>
    <format dxfId="310">
      <pivotArea dataOnly="0" labelOnly="1" outline="0" fieldPosition="0">
        <references count="4">
          <reference field="1" count="1" selected="0">
            <x v="2"/>
          </reference>
          <reference field="6" count="1" selected="0">
            <x v="31"/>
          </reference>
          <reference field="7" count="1" selected="0">
            <x v="113"/>
          </reference>
          <reference field="8" count="1">
            <x v="230"/>
          </reference>
        </references>
      </pivotArea>
    </format>
    <format dxfId="309">
      <pivotArea dataOnly="0" labelOnly="1" outline="0" fieldPosition="0">
        <references count="4">
          <reference field="1" count="1" selected="0">
            <x v="2"/>
          </reference>
          <reference field="6" count="1" selected="0">
            <x v="36"/>
          </reference>
          <reference field="7" count="1" selected="0">
            <x v="169"/>
          </reference>
          <reference field="8" count="1">
            <x v="51"/>
          </reference>
        </references>
      </pivotArea>
    </format>
    <format dxfId="308">
      <pivotArea dataOnly="0" labelOnly="1" outline="0" fieldPosition="0">
        <references count="4">
          <reference field="1" count="1" selected="0">
            <x v="2"/>
          </reference>
          <reference field="6" count="1" selected="0">
            <x v="44"/>
          </reference>
          <reference field="7" count="1" selected="0">
            <x v="53"/>
          </reference>
          <reference field="8" count="1">
            <x v="160"/>
          </reference>
        </references>
      </pivotArea>
    </format>
    <format dxfId="307">
      <pivotArea dataOnly="0" labelOnly="1" outline="0" fieldPosition="0">
        <references count="4">
          <reference field="1" count="1" selected="0">
            <x v="2"/>
          </reference>
          <reference field="6" count="1" selected="0">
            <x v="44"/>
          </reference>
          <reference field="7" count="1" selected="0">
            <x v="216"/>
          </reference>
          <reference field="8" count="1">
            <x v="94"/>
          </reference>
        </references>
      </pivotArea>
    </format>
    <format dxfId="306">
      <pivotArea dataOnly="0" labelOnly="1" outline="0" fieldPosition="0">
        <references count="4">
          <reference field="1" count="1" selected="0">
            <x v="2"/>
          </reference>
          <reference field="6" count="1" selected="0">
            <x v="46"/>
          </reference>
          <reference field="7" count="1" selected="0">
            <x v="157"/>
          </reference>
          <reference field="8" count="1">
            <x v="193"/>
          </reference>
        </references>
      </pivotArea>
    </format>
    <format dxfId="305">
      <pivotArea dataOnly="0" labelOnly="1" outline="0" fieldPosition="0">
        <references count="4">
          <reference field="1" count="1" selected="0">
            <x v="2"/>
          </reference>
          <reference field="6" count="1" selected="0">
            <x v="60"/>
          </reference>
          <reference field="7" count="1" selected="0">
            <x v="82"/>
          </reference>
          <reference field="8" count="1">
            <x v="38"/>
          </reference>
        </references>
      </pivotArea>
    </format>
    <format dxfId="304">
      <pivotArea dataOnly="0" labelOnly="1" outline="0" fieldPosition="0">
        <references count="4">
          <reference field="1" count="1" selected="0">
            <x v="2"/>
          </reference>
          <reference field="6" count="1" selected="0">
            <x v="61"/>
          </reference>
          <reference field="7" count="1" selected="0">
            <x v="124"/>
          </reference>
          <reference field="8" count="1">
            <x v="235"/>
          </reference>
        </references>
      </pivotArea>
    </format>
    <format dxfId="303">
      <pivotArea dataOnly="0" labelOnly="1" outline="0" fieldPosition="0">
        <references count="4">
          <reference field="1" count="1" selected="0">
            <x v="2"/>
          </reference>
          <reference field="6" count="1" selected="0">
            <x v="65"/>
          </reference>
          <reference field="7" count="1" selected="0">
            <x v="81"/>
          </reference>
          <reference field="8" count="1">
            <x v="37"/>
          </reference>
        </references>
      </pivotArea>
    </format>
    <format dxfId="302">
      <pivotArea dataOnly="0" labelOnly="1" outline="0" fieldPosition="0">
        <references count="4">
          <reference field="1" count="1" selected="0">
            <x v="3"/>
          </reference>
          <reference field="6" count="1" selected="0">
            <x v="14"/>
          </reference>
          <reference field="7" count="1" selected="0">
            <x v="173"/>
          </reference>
          <reference field="8" count="1">
            <x v="127"/>
          </reference>
        </references>
      </pivotArea>
    </format>
    <format dxfId="301">
      <pivotArea dataOnly="0" labelOnly="1" outline="0" fieldPosition="0">
        <references count="4">
          <reference field="1" count="1" selected="0">
            <x v="3"/>
          </reference>
          <reference field="6" count="1" selected="0">
            <x v="20"/>
          </reference>
          <reference field="7" count="1" selected="0">
            <x v="244"/>
          </reference>
          <reference field="8" count="1">
            <x v="158"/>
          </reference>
        </references>
      </pivotArea>
    </format>
    <format dxfId="300">
      <pivotArea dataOnly="0" labelOnly="1" outline="0" fieldPosition="0">
        <references count="4">
          <reference field="1" count="1" selected="0">
            <x v="3"/>
          </reference>
          <reference field="6" count="1" selected="0">
            <x v="40"/>
          </reference>
          <reference field="7" count="1" selected="0">
            <x v="1"/>
          </reference>
          <reference field="8" count="1">
            <x v="153"/>
          </reference>
        </references>
      </pivotArea>
    </format>
    <format dxfId="299">
      <pivotArea dataOnly="0" labelOnly="1" outline="0" fieldPosition="0">
        <references count="4">
          <reference field="1" count="1" selected="0">
            <x v="3"/>
          </reference>
          <reference field="6" count="1" selected="0">
            <x v="40"/>
          </reference>
          <reference field="7" count="1" selected="0">
            <x v="258"/>
          </reference>
          <reference field="8" count="2">
            <x v="32"/>
            <x v="66"/>
          </reference>
        </references>
      </pivotArea>
    </format>
    <format dxfId="298">
      <pivotArea dataOnly="0" labelOnly="1" outline="0" fieldPosition="0">
        <references count="4">
          <reference field="1" count="1" selected="0">
            <x v="3"/>
          </reference>
          <reference field="6" count="1" selected="0">
            <x v="41"/>
          </reference>
          <reference field="7" count="1" selected="0">
            <x v="51"/>
          </reference>
          <reference field="8" count="1">
            <x v="79"/>
          </reference>
        </references>
      </pivotArea>
    </format>
    <format dxfId="297">
      <pivotArea dataOnly="0" labelOnly="1" outline="0" fieldPosition="0">
        <references count="4">
          <reference field="1" count="1" selected="0">
            <x v="3"/>
          </reference>
          <reference field="6" count="1" selected="0">
            <x v="41"/>
          </reference>
          <reference field="7" count="1" selected="0">
            <x v="56"/>
          </reference>
          <reference field="8" count="1">
            <x v="19"/>
          </reference>
        </references>
      </pivotArea>
    </format>
    <format dxfId="296">
      <pivotArea dataOnly="0" labelOnly="1" outline="0" fieldPosition="0">
        <references count="4">
          <reference field="1" count="1" selected="0">
            <x v="3"/>
          </reference>
          <reference field="6" count="1" selected="0">
            <x v="41"/>
          </reference>
          <reference field="7" count="1" selected="0">
            <x v="114"/>
          </reference>
          <reference field="8" count="1">
            <x v="187"/>
          </reference>
        </references>
      </pivotArea>
    </format>
    <format dxfId="295">
      <pivotArea dataOnly="0" labelOnly="1" outline="0" fieldPosition="0">
        <references count="4">
          <reference field="1" count="1" selected="0">
            <x v="3"/>
          </reference>
          <reference field="6" count="1" selected="0">
            <x v="43"/>
          </reference>
          <reference field="7" count="1" selected="0">
            <x v="119"/>
          </reference>
          <reference field="8" count="1">
            <x v="47"/>
          </reference>
        </references>
      </pivotArea>
    </format>
    <format dxfId="294">
      <pivotArea dataOnly="0" labelOnly="1" outline="0" fieldPosition="0">
        <references count="4">
          <reference field="1" count="1" selected="0">
            <x v="3"/>
          </reference>
          <reference field="6" count="1" selected="0">
            <x v="44"/>
          </reference>
          <reference field="7" count="1" selected="0">
            <x v="232"/>
          </reference>
          <reference field="8" count="1">
            <x v="77"/>
          </reference>
        </references>
      </pivotArea>
    </format>
    <format dxfId="293">
      <pivotArea dataOnly="0" labelOnly="1" outline="0" fieldPosition="0">
        <references count="4">
          <reference field="1" count="1" selected="0">
            <x v="3"/>
          </reference>
          <reference field="6" count="1" selected="0">
            <x v="46"/>
          </reference>
          <reference field="7" count="1" selected="0">
            <x v="208"/>
          </reference>
          <reference field="8" count="1">
            <x v="75"/>
          </reference>
        </references>
      </pivotArea>
    </format>
    <format dxfId="292">
      <pivotArea dataOnly="0" labelOnly="1" outline="0" fieldPosition="0">
        <references count="4">
          <reference field="1" count="1" selected="0">
            <x v="3"/>
          </reference>
          <reference field="6" count="1" selected="0">
            <x v="48"/>
          </reference>
          <reference field="7" count="1" selected="0">
            <x v="0"/>
          </reference>
          <reference field="8" count="1">
            <x v="223"/>
          </reference>
        </references>
      </pivotArea>
    </format>
    <format dxfId="291">
      <pivotArea dataOnly="0" labelOnly="1" outline="0" fieldPosition="0">
        <references count="4">
          <reference field="1" count="1" selected="0">
            <x v="3"/>
          </reference>
          <reference field="6" count="1" selected="0">
            <x v="56"/>
          </reference>
          <reference field="7" count="1" selected="0">
            <x v="259"/>
          </reference>
          <reference field="8" count="1">
            <x v="226"/>
          </reference>
        </references>
      </pivotArea>
    </format>
    <format dxfId="290">
      <pivotArea dataOnly="0" labelOnly="1" outline="0" fieldPosition="0">
        <references count="4">
          <reference field="1" count="1" selected="0">
            <x v="3"/>
          </reference>
          <reference field="6" count="1" selected="0">
            <x v="56"/>
          </reference>
          <reference field="7" count="1" selected="0">
            <x v="260"/>
          </reference>
          <reference field="8" count="1">
            <x v="220"/>
          </reference>
        </references>
      </pivotArea>
    </format>
    <format dxfId="289">
      <pivotArea dataOnly="0" labelOnly="1" outline="0" fieldPosition="0">
        <references count="4">
          <reference field="1" count="1" selected="0">
            <x v="5"/>
          </reference>
          <reference field="6" count="1" selected="0">
            <x v="27"/>
          </reference>
          <reference field="7" count="1" selected="0">
            <x v="144"/>
          </reference>
          <reference field="8" count="1">
            <x v="180"/>
          </reference>
        </references>
      </pivotArea>
    </format>
    <format dxfId="288">
      <pivotArea dataOnly="0" labelOnly="1" outline="0" fieldPosition="0">
        <references count="4">
          <reference field="1" count="1" selected="0">
            <x v="5"/>
          </reference>
          <reference field="6" count="1" selected="0">
            <x v="33"/>
          </reference>
          <reference field="7" count="1" selected="0">
            <x v="174"/>
          </reference>
          <reference field="8" count="1">
            <x v="84"/>
          </reference>
        </references>
      </pivotArea>
    </format>
    <format dxfId="287">
      <pivotArea dataOnly="0" labelOnly="1" outline="0" fieldPosition="0">
        <references count="4">
          <reference field="1" count="1" selected="0">
            <x v="5"/>
          </reference>
          <reference field="6" count="1" selected="0">
            <x v="44"/>
          </reference>
          <reference field="7" count="1" selected="0">
            <x v="41"/>
          </reference>
          <reference field="8" count="1">
            <x v="10"/>
          </reference>
        </references>
      </pivotArea>
    </format>
    <format dxfId="286">
      <pivotArea dataOnly="0" labelOnly="1" outline="0" fieldPosition="0">
        <references count="4">
          <reference field="1" count="1" selected="0">
            <x v="5"/>
          </reference>
          <reference field="6" count="1" selected="0">
            <x v="69"/>
          </reference>
          <reference field="7" count="1" selected="0">
            <x v="150"/>
          </reference>
          <reference field="8" count="1">
            <x v="184"/>
          </reference>
        </references>
      </pivotArea>
    </format>
    <format dxfId="285">
      <pivotArea field="7" type="button" dataOnly="0" labelOnly="1" outline="0" axis="axisRow" fieldPosition="2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Tabla dinámica5" cacheId="4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compact="0" compactData="0" gridDropZones="1" multipleFieldFilters="0">
  <location ref="A4:E85" firstHeaderRow="2" firstDataRow="2" firstDataCol="4" rowPageCount="1" colPageCount="1"/>
  <pivotFields count="18">
    <pivotField axis="axisPage" compact="0" outline="0" multipleItemSelectionAllowed="1" showAll="0">
      <items count="9">
        <item h="1" x="0"/>
        <item h="1" x="2"/>
        <item h="1" x="1"/>
        <item h="1" x="5"/>
        <item h="1" x="6"/>
        <item h="1" x="3"/>
        <item h="1" x="4"/>
        <item x="7"/>
        <item t="default"/>
      </items>
    </pivotField>
    <pivotField axis="axisRow" compact="0" outline="0" showAll="0">
      <items count="7">
        <item x="5"/>
        <item x="0"/>
        <item x="3"/>
        <item x="4"/>
        <item x="2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Row" dataField="1" compact="0" outline="0" showAll="0">
      <items count="89">
        <item x="18"/>
        <item x="37"/>
        <item x="73"/>
        <item x="48"/>
        <item x="62"/>
        <item x="58"/>
        <item x="27"/>
        <item x="69"/>
        <item x="4"/>
        <item x="40"/>
        <item x="51"/>
        <item x="72"/>
        <item x="19"/>
        <item x="57"/>
        <item x="64"/>
        <item x="7"/>
        <item x="42"/>
        <item x="36"/>
        <item x="16"/>
        <item x="47"/>
        <item x="2"/>
        <item x="66"/>
        <item x="33"/>
        <item x="17"/>
        <item x="52"/>
        <item x="31"/>
        <item x="44"/>
        <item x="28"/>
        <item x="20"/>
        <item x="15"/>
        <item x="35"/>
        <item x="60"/>
        <item x="22"/>
        <item x="3"/>
        <item x="21"/>
        <item x="53"/>
        <item x="34"/>
        <item x="1"/>
        <item x="67"/>
        <item x="45"/>
        <item x="13"/>
        <item x="11"/>
        <item x="74"/>
        <item x="9"/>
        <item x="8"/>
        <item x="0"/>
        <item x="59"/>
        <item x="14"/>
        <item x="63"/>
        <item x="29"/>
        <item x="30"/>
        <item x="24"/>
        <item x="23"/>
        <item x="49"/>
        <item x="46"/>
        <item x="50"/>
        <item x="65"/>
        <item x="70"/>
        <item x="39"/>
        <item x="25"/>
        <item x="5"/>
        <item x="10"/>
        <item x="41"/>
        <item x="43"/>
        <item x="55"/>
        <item x="61"/>
        <item x="6"/>
        <item x="26"/>
        <item x="38"/>
        <item x="54"/>
        <item x="12"/>
        <item x="56"/>
        <item x="71"/>
        <item x="32"/>
        <item x="68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axis="axisRow" compact="0" outline="0" showAll="0">
      <items count="294">
        <item x="199"/>
        <item x="207"/>
        <item x="93"/>
        <item x="45"/>
        <item x="2"/>
        <item x="66"/>
        <item x="148"/>
        <item x="147"/>
        <item x="31"/>
        <item x="71"/>
        <item x="63"/>
        <item x="64"/>
        <item x="234"/>
        <item x="120"/>
        <item x="160"/>
        <item x="221"/>
        <item x="18"/>
        <item x="133"/>
        <item x="82"/>
        <item x="261"/>
        <item x="235"/>
        <item x="231"/>
        <item x="252"/>
        <item x="8"/>
        <item x="175"/>
        <item x="83"/>
        <item x="96"/>
        <item x="166"/>
        <item x="137"/>
        <item x="42"/>
        <item x="164"/>
        <item x="141"/>
        <item x="38"/>
        <item x="117"/>
        <item x="174"/>
        <item x="173"/>
        <item x="1"/>
        <item x="138"/>
        <item x="254"/>
        <item x="242"/>
        <item x="65"/>
        <item x="210"/>
        <item x="134"/>
        <item x="165"/>
        <item x="46"/>
        <item x="4"/>
        <item x="62"/>
        <item x="55"/>
        <item x="118"/>
        <item x="15"/>
        <item x="116"/>
        <item x="47"/>
        <item x="50"/>
        <item x="195"/>
        <item x="57"/>
        <item x="181"/>
        <item x="198"/>
        <item x="238"/>
        <item x="86"/>
        <item x="241"/>
        <item x="240"/>
        <item x="58"/>
        <item x="170"/>
        <item x="111"/>
        <item x="184"/>
        <item x="227"/>
        <item x="125"/>
        <item x="24"/>
        <item x="224"/>
        <item x="67"/>
        <item x="35"/>
        <item x="88"/>
        <item x="194"/>
        <item x="89"/>
        <item x="108"/>
        <item x="128"/>
        <item x="213"/>
        <item x="90"/>
        <item x="259"/>
        <item x="99"/>
        <item x="151"/>
        <item x="192"/>
        <item x="193"/>
        <item x="223"/>
        <item x="123"/>
        <item x="159"/>
        <item x="266"/>
        <item x="145"/>
        <item x="258"/>
        <item x="124"/>
        <item x="33"/>
        <item x="78"/>
        <item x="247"/>
        <item x="183"/>
        <item x="61"/>
        <item x="152"/>
        <item x="77"/>
        <item x="22"/>
        <item x="34"/>
        <item x="94"/>
        <item x="136"/>
        <item x="23"/>
        <item x="113"/>
        <item x="131"/>
        <item x="139"/>
        <item x="146"/>
        <item x="76"/>
        <item x="162"/>
        <item x="156"/>
        <item x="220"/>
        <item x="100"/>
        <item x="212"/>
        <item x="102"/>
        <item x="190"/>
        <item x="196"/>
        <item x="244"/>
        <item x="249"/>
        <item x="79"/>
        <item x="53"/>
        <item x="203"/>
        <item x="59"/>
        <item x="26"/>
        <item x="253"/>
        <item x="243"/>
        <item x="187"/>
        <item x="29"/>
        <item x="49"/>
        <item x="161"/>
        <item x="19"/>
        <item x="176"/>
        <item x="126"/>
        <item x="132"/>
        <item x="127"/>
        <item x="222"/>
        <item x="39"/>
        <item x="11"/>
        <item x="112"/>
        <item x="14"/>
        <item x="6"/>
        <item x="121"/>
        <item x="219"/>
        <item x="10"/>
        <item x="17"/>
        <item x="218"/>
        <item x="211"/>
        <item x="214"/>
        <item x="255"/>
        <item x="0"/>
        <item x="95"/>
        <item x="237"/>
        <item x="209"/>
        <item x="40"/>
        <item x="178"/>
        <item x="110"/>
        <item x="87"/>
        <item x="56"/>
        <item x="260"/>
        <item x="189"/>
        <item x="68"/>
        <item x="186"/>
        <item x="140"/>
        <item x="157"/>
        <item x="30"/>
        <item x="25"/>
        <item x="21"/>
        <item x="216"/>
        <item x="245"/>
        <item x="226"/>
        <item x="129"/>
        <item x="185"/>
        <item x="20"/>
        <item x="60"/>
        <item x="230"/>
        <item x="200"/>
        <item x="208"/>
        <item x="98"/>
        <item x="250"/>
        <item x="251"/>
        <item x="119"/>
        <item x="264"/>
        <item x="80"/>
        <item x="233"/>
        <item x="215"/>
        <item x="188"/>
        <item x="70"/>
        <item x="84"/>
        <item x="85"/>
        <item x="144"/>
        <item x="92"/>
        <item x="239"/>
        <item x="48"/>
        <item x="228"/>
        <item x="171"/>
        <item x="158"/>
        <item x="154"/>
        <item x="177"/>
        <item x="135"/>
        <item x="225"/>
        <item x="109"/>
        <item x="73"/>
        <item x="150"/>
        <item x="36"/>
        <item x="12"/>
        <item x="256"/>
        <item x="97"/>
        <item x="248"/>
        <item x="179"/>
        <item x="28"/>
        <item x="204"/>
        <item x="43"/>
        <item x="163"/>
        <item x="74"/>
        <item x="75"/>
        <item x="41"/>
        <item x="103"/>
        <item x="72"/>
        <item x="191"/>
        <item x="51"/>
        <item x="217"/>
        <item x="153"/>
        <item x="16"/>
        <item x="101"/>
        <item x="37"/>
        <item x="69"/>
        <item x="105"/>
        <item x="236"/>
        <item x="155"/>
        <item x="182"/>
        <item x="13"/>
        <item x="169"/>
        <item x="44"/>
        <item x="54"/>
        <item x="202"/>
        <item x="263"/>
        <item x="91"/>
        <item x="229"/>
        <item x="149"/>
        <item x="257"/>
        <item x="168"/>
        <item x="262"/>
        <item x="52"/>
        <item x="7"/>
        <item x="115"/>
        <item x="5"/>
        <item x="201"/>
        <item x="114"/>
        <item x="32"/>
        <item x="3"/>
        <item x="104"/>
        <item x="122"/>
        <item x="106"/>
        <item x="81"/>
        <item x="130"/>
        <item x="167"/>
        <item x="172"/>
        <item x="265"/>
        <item x="246"/>
        <item x="232"/>
        <item x="197"/>
        <item x="206"/>
        <item x="205"/>
        <item x="107"/>
        <item x="27"/>
        <item x="180"/>
        <item x="142"/>
        <item x="143"/>
        <item x="9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t="default"/>
      </items>
    </pivotField>
    <pivotField axis="axisRow" compact="0" outline="0" showAll="0">
      <items count="301">
        <item x="114"/>
        <item x="263"/>
        <item x="100"/>
        <item x="225"/>
        <item x="272"/>
        <item x="165"/>
        <item x="103"/>
        <item x="58"/>
        <item x="234"/>
        <item x="239"/>
        <item x="217"/>
        <item x="185"/>
        <item x="224"/>
        <item x="15"/>
        <item x="222"/>
        <item x="92"/>
        <item x="94"/>
        <item x="95"/>
        <item x="130"/>
        <item x="203"/>
        <item x="59"/>
        <item x="4"/>
        <item x="235"/>
        <item x="16"/>
        <item x="231"/>
        <item x="90"/>
        <item x="142"/>
        <item x="260"/>
        <item x="189"/>
        <item x="271"/>
        <item x="241"/>
        <item x="259"/>
        <item x="208"/>
        <item x="176"/>
        <item x="8"/>
        <item x="158"/>
        <item x="9"/>
        <item x="197"/>
        <item x="198"/>
        <item x="98"/>
        <item x="0"/>
        <item x="223"/>
        <item x="125"/>
        <item x="180"/>
        <item x="88"/>
        <item x="144"/>
        <item x="265"/>
        <item x="210"/>
        <item x="129"/>
        <item x="6"/>
        <item x="172"/>
        <item x="190"/>
        <item x="182"/>
        <item x="183"/>
        <item x="77"/>
        <item x="119"/>
        <item x="36"/>
        <item x="273"/>
        <item x="96"/>
        <item x="227"/>
        <item x="107"/>
        <item x="110"/>
        <item x="266"/>
        <item x="112"/>
        <item x="54"/>
        <item x="221"/>
        <item x="202"/>
        <item x="2"/>
        <item x="44"/>
        <item x="14"/>
        <item x="270"/>
        <item x="269"/>
        <item x="49"/>
        <item x="193"/>
        <item x="102"/>
        <item x="211"/>
        <item x="5"/>
        <item x="209"/>
        <item x="186"/>
        <item x="207"/>
        <item x="40"/>
        <item x="50"/>
        <item x="45"/>
        <item x="255"/>
        <item x="215"/>
        <item x="175"/>
        <item x="122"/>
        <item x="93"/>
        <item x="154"/>
        <item x="179"/>
        <item x="46"/>
        <item x="123"/>
        <item x="63"/>
        <item x="35"/>
        <item x="196"/>
        <item x="157"/>
        <item x="65"/>
        <item x="178"/>
        <item x="7"/>
        <item x="10"/>
        <item x="136"/>
        <item x="72"/>
        <item x="68"/>
        <item x="64"/>
        <item x="69"/>
        <item x="73"/>
        <item x="55"/>
        <item x="57"/>
        <item x="42"/>
        <item x="39"/>
        <item x="99"/>
        <item x="23"/>
        <item x="188"/>
        <item x="174"/>
        <item x="181"/>
        <item x="97"/>
        <item x="256"/>
        <item x="143"/>
        <item x="87"/>
        <item x="229"/>
        <item x="220"/>
        <item x="41"/>
        <item x="81"/>
        <item x="139"/>
        <item x="245"/>
        <item x="230"/>
        <item x="105"/>
        <item x="205"/>
        <item x="53"/>
        <item x="30"/>
        <item x="262"/>
        <item x="56"/>
        <item x="237"/>
        <item x="191"/>
        <item x="226"/>
        <item x="61"/>
        <item x="79"/>
        <item x="71"/>
        <item x="247"/>
        <item x="31"/>
        <item x="155"/>
        <item x="20"/>
        <item x="118"/>
        <item x="261"/>
        <item x="258"/>
        <item x="184"/>
        <item x="163"/>
        <item x="166"/>
        <item x="62"/>
        <item x="29"/>
        <item x="121"/>
        <item x="187"/>
        <item x="160"/>
        <item x="214"/>
        <item x="52"/>
        <item x="138"/>
        <item x="18"/>
        <item x="115"/>
        <item x="206"/>
        <item x="22"/>
        <item x="200"/>
        <item x="219"/>
        <item x="101"/>
        <item x="75"/>
        <item x="244"/>
        <item x="171"/>
        <item x="25"/>
        <item x="164"/>
        <item x="108"/>
        <item x="37"/>
        <item x="145"/>
        <item x="253"/>
        <item x="67"/>
        <item x="140"/>
        <item x="1"/>
        <item x="128"/>
        <item x="120"/>
        <item x="17"/>
        <item x="48"/>
        <item x="170"/>
        <item x="218"/>
        <item x="168"/>
        <item x="51"/>
        <item x="74"/>
        <item x="216"/>
        <item x="47"/>
        <item x="243"/>
        <item x="201"/>
        <item x="252"/>
        <item x="38"/>
        <item x="3"/>
        <item x="117"/>
        <item x="162"/>
        <item x="194"/>
        <item x="232"/>
        <item x="135"/>
        <item x="21"/>
        <item x="236"/>
        <item x="12"/>
        <item x="84"/>
        <item x="167"/>
        <item x="251"/>
        <item x="66"/>
        <item x="267"/>
        <item x="132"/>
        <item x="43"/>
        <item x="26"/>
        <item x="106"/>
        <item x="124"/>
        <item x="127"/>
        <item x="32"/>
        <item x="149"/>
        <item x="141"/>
        <item x="133"/>
        <item x="131"/>
        <item x="147"/>
        <item x="161"/>
        <item x="126"/>
        <item x="250"/>
        <item x="24"/>
        <item x="212"/>
        <item x="169"/>
        <item x="19"/>
        <item x="204"/>
        <item x="146"/>
        <item x="249"/>
        <item x="213"/>
        <item x="28"/>
        <item x="82"/>
        <item x="257"/>
        <item x="195"/>
        <item x="11"/>
        <item x="159"/>
        <item x="111"/>
        <item x="254"/>
        <item x="192"/>
        <item x="156"/>
        <item x="134"/>
        <item x="80"/>
        <item x="34"/>
        <item x="228"/>
        <item x="148"/>
        <item x="104"/>
        <item x="248"/>
        <item x="13"/>
        <item x="109"/>
        <item x="70"/>
        <item x="238"/>
        <item x="242"/>
        <item x="199"/>
        <item x="27"/>
        <item x="264"/>
        <item x="78"/>
        <item x="83"/>
        <item x="86"/>
        <item x="173"/>
        <item x="60"/>
        <item x="150"/>
        <item x="113"/>
        <item x="233"/>
        <item x="76"/>
        <item x="177"/>
        <item x="91"/>
        <item x="33"/>
        <item x="240"/>
        <item x="137"/>
        <item x="152"/>
        <item x="268"/>
        <item x="153"/>
        <item x="151"/>
        <item x="246"/>
        <item x="85"/>
        <item x="116"/>
        <item x="89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>
      <items count="2">
        <item x="1"/>
        <item x="0"/>
      </items>
    </pivotField>
    <pivotField compact="0" outline="0" showAll="0" defaultSubtotal="0"/>
    <pivotField compact="0" outline="0" showAll="0" defaultSubtotal="0"/>
  </pivotFields>
  <rowFields count="4">
    <field x="1"/>
    <field x="6"/>
    <field x="7"/>
    <field x="8"/>
  </rowFields>
  <rowItems count="80">
    <i>
      <x/>
      <x v="78"/>
      <x v="276"/>
      <x v="283"/>
    </i>
    <i t="default" r="2">
      <x v="276"/>
    </i>
    <i r="2">
      <x v="277"/>
      <x v="284"/>
    </i>
    <i t="default" r="2">
      <x v="277"/>
    </i>
    <i t="default" r="1">
      <x v="78"/>
    </i>
    <i r="1">
      <x v="79"/>
      <x v="278"/>
      <x v="285"/>
    </i>
    <i t="default" r="2">
      <x v="278"/>
    </i>
    <i t="default" r="1">
      <x v="79"/>
    </i>
    <i r="1">
      <x v="80"/>
      <x v="279"/>
      <x v="286"/>
    </i>
    <i t="default" r="2">
      <x v="279"/>
    </i>
    <i t="default" r="1">
      <x v="80"/>
    </i>
    <i t="default">
      <x/>
    </i>
    <i>
      <x v="1"/>
      <x v="12"/>
      <x v="288"/>
      <x v="295"/>
    </i>
    <i t="default" r="2">
      <x v="288"/>
    </i>
    <i t="default" r="1">
      <x v="12"/>
    </i>
    <i r="1">
      <x v="20"/>
      <x v="285"/>
      <x v="292"/>
    </i>
    <i t="default" r="2">
      <x v="285"/>
    </i>
    <i t="default" r="1">
      <x v="20"/>
    </i>
    <i r="1">
      <x v="28"/>
      <x v="283"/>
      <x v="290"/>
    </i>
    <i t="default" r="2">
      <x v="283"/>
    </i>
    <i t="default" r="1">
      <x v="28"/>
    </i>
    <i r="1">
      <x v="30"/>
      <x v="287"/>
      <x v="294"/>
    </i>
    <i t="default" r="2">
      <x v="287"/>
    </i>
    <i t="default" r="1">
      <x v="30"/>
    </i>
    <i r="1">
      <x v="54"/>
      <x v="286"/>
      <x v="293"/>
    </i>
    <i t="default" r="2">
      <x v="286"/>
    </i>
    <i t="default" r="1">
      <x v="54"/>
    </i>
    <i r="1">
      <x v="81"/>
      <x v="280"/>
      <x v="287"/>
    </i>
    <i t="default" r="2">
      <x v="280"/>
    </i>
    <i t="default" r="1">
      <x v="81"/>
    </i>
    <i r="1">
      <x v="82"/>
      <x v="281"/>
      <x v="288"/>
    </i>
    <i t="default" r="2">
      <x v="281"/>
    </i>
    <i t="default" r="1">
      <x v="82"/>
    </i>
    <i r="1">
      <x v="83"/>
      <x v="282"/>
      <x v="289"/>
    </i>
    <i t="default" r="2">
      <x v="282"/>
    </i>
    <i t="default" r="1">
      <x v="83"/>
    </i>
    <i r="1">
      <x v="84"/>
      <x v="284"/>
      <x v="291"/>
    </i>
    <i t="default" r="2">
      <x v="284"/>
    </i>
    <i t="default" r="1">
      <x v="84"/>
    </i>
    <i t="default">
      <x v="1"/>
    </i>
    <i>
      <x v="2"/>
      <x v="50"/>
      <x v="292"/>
      <x v="299"/>
    </i>
    <i t="default" r="2">
      <x v="292"/>
    </i>
    <i t="default" r="1">
      <x v="50"/>
    </i>
    <i r="1">
      <x v="86"/>
      <x v="290"/>
      <x v="297"/>
    </i>
    <i t="default" r="2">
      <x v="290"/>
    </i>
    <i t="default" r="1">
      <x v="86"/>
    </i>
    <i r="1">
      <x v="87"/>
      <x v="291"/>
      <x v="298"/>
    </i>
    <i t="default" r="2">
      <x v="291"/>
    </i>
    <i t="default" r="1">
      <x v="87"/>
    </i>
    <i t="default">
      <x v="2"/>
    </i>
    <i>
      <x v="4"/>
      <x v="85"/>
      <x v="289"/>
      <x v="296"/>
    </i>
    <i t="default" r="2">
      <x v="289"/>
    </i>
    <i t="default" r="1">
      <x v="85"/>
    </i>
    <i t="default">
      <x v="4"/>
    </i>
    <i>
      <x v="5"/>
      <x v="12"/>
      <x v="275"/>
      <x v="282"/>
    </i>
    <i t="default" r="2">
      <x v="275"/>
    </i>
    <i t="default" r="1">
      <x v="12"/>
    </i>
    <i r="1">
      <x v="27"/>
      <x v="268"/>
      <x v="275"/>
    </i>
    <i t="default" r="2">
      <x v="268"/>
    </i>
    <i r="2">
      <x v="271"/>
      <x v="278"/>
    </i>
    <i t="default" r="2">
      <x v="271"/>
    </i>
    <i r="2">
      <x v="272"/>
      <x v="279"/>
    </i>
    <i t="default" r="2">
      <x v="272"/>
    </i>
    <i r="2">
      <x v="273"/>
      <x v="280"/>
    </i>
    <i t="default" r="2">
      <x v="273"/>
    </i>
    <i t="default" r="1">
      <x v="27"/>
    </i>
    <i r="1">
      <x v="44"/>
      <x v="270"/>
      <x v="277"/>
    </i>
    <i t="default" r="2">
      <x v="270"/>
    </i>
    <i t="default" r="1">
      <x v="44"/>
    </i>
    <i r="1">
      <x v="75"/>
      <x v="267"/>
      <x v="274"/>
    </i>
    <i t="default" r="2">
      <x v="267"/>
    </i>
    <i t="default" r="1">
      <x v="75"/>
    </i>
    <i r="1">
      <x v="76"/>
      <x v="269"/>
      <x v="276"/>
    </i>
    <i t="default" r="2">
      <x v="269"/>
    </i>
    <i t="default" r="1">
      <x v="76"/>
    </i>
    <i r="1">
      <x v="77"/>
      <x v="274"/>
      <x v="281"/>
    </i>
    <i t="default" r="2">
      <x v="274"/>
    </i>
    <i t="default" r="1">
      <x v="77"/>
    </i>
    <i t="default">
      <x v="5"/>
    </i>
    <i t="grand">
      <x/>
    </i>
  </rowItems>
  <colItems count="1">
    <i/>
  </colItems>
  <pageFields count="1">
    <pageField fld="0" hier="-1"/>
  </pageFields>
  <dataFields count="1">
    <dataField name="Contar de VERBO" fld="6" subtotal="count" baseField="0" baseItem="0"/>
  </dataFields>
  <formats count="1">
    <format dxfId="284">
      <pivotArea field="7" type="button" dataOnly="0" labelOnly="1" outline="0" axis="axisRow" fieldPosition="2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Tabla dinámica5" cacheId="1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compact="0" compactData="0" gridDropZones="1" multipleFieldFilters="0">
  <location ref="A4:E122" firstHeaderRow="2" firstDataRow="2" firstDataCol="4" rowPageCount="1" colPageCount="1"/>
  <pivotFields count="15">
    <pivotField axis="axisPage" compact="0" outline="0" multipleItemSelectionAllowed="1" showAll="0">
      <items count="8">
        <item h="1" x="0"/>
        <item h="1" x="2"/>
        <item x="1"/>
        <item h="1" x="5"/>
        <item h="1" x="6"/>
        <item h="1" x="3"/>
        <item h="1" x="4"/>
        <item t="default"/>
      </items>
    </pivotField>
    <pivotField axis="axisRow" compact="0" outline="0" showAll="0">
      <items count="7">
        <item x="5"/>
        <item x="0"/>
        <item x="3"/>
        <item x="4"/>
        <item x="2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Row" dataField="1" compact="0" outline="0" showAll="0">
      <items count="77">
        <item x="18"/>
        <item x="37"/>
        <item x="73"/>
        <item x="48"/>
        <item x="62"/>
        <item x="58"/>
        <item x="27"/>
        <item x="69"/>
        <item x="4"/>
        <item x="40"/>
        <item x="51"/>
        <item x="72"/>
        <item x="19"/>
        <item x="57"/>
        <item x="64"/>
        <item x="7"/>
        <item x="42"/>
        <item x="36"/>
        <item x="16"/>
        <item x="47"/>
        <item x="2"/>
        <item x="66"/>
        <item x="33"/>
        <item x="17"/>
        <item x="52"/>
        <item x="31"/>
        <item x="44"/>
        <item x="28"/>
        <item x="20"/>
        <item x="15"/>
        <item x="35"/>
        <item x="60"/>
        <item x="22"/>
        <item x="3"/>
        <item x="21"/>
        <item x="53"/>
        <item x="34"/>
        <item x="1"/>
        <item x="67"/>
        <item x="45"/>
        <item x="13"/>
        <item x="11"/>
        <item x="74"/>
        <item x="9"/>
        <item x="8"/>
        <item x="0"/>
        <item x="59"/>
        <item x="14"/>
        <item x="63"/>
        <item x="29"/>
        <item x="30"/>
        <item x="24"/>
        <item x="23"/>
        <item x="49"/>
        <item x="46"/>
        <item x="50"/>
        <item x="65"/>
        <item x="70"/>
        <item x="39"/>
        <item x="25"/>
        <item x="5"/>
        <item x="10"/>
        <item x="41"/>
        <item x="43"/>
        <item x="55"/>
        <item x="61"/>
        <item x="6"/>
        <item x="26"/>
        <item x="38"/>
        <item x="54"/>
        <item x="12"/>
        <item x="56"/>
        <item x="71"/>
        <item x="32"/>
        <item x="68"/>
        <item m="1" x="75"/>
        <item t="default"/>
      </items>
    </pivotField>
    <pivotField axis="axisRow" compact="0" outline="0" showAll="0">
      <items count="268">
        <item x="199"/>
        <item x="207"/>
        <item x="93"/>
        <item x="45"/>
        <item x="2"/>
        <item x="66"/>
        <item x="148"/>
        <item x="147"/>
        <item x="31"/>
        <item x="71"/>
        <item x="63"/>
        <item x="64"/>
        <item x="234"/>
        <item x="120"/>
        <item x="160"/>
        <item x="221"/>
        <item x="18"/>
        <item x="133"/>
        <item x="82"/>
        <item x="261"/>
        <item x="235"/>
        <item x="231"/>
        <item x="252"/>
        <item x="8"/>
        <item x="175"/>
        <item x="83"/>
        <item x="96"/>
        <item x="166"/>
        <item x="137"/>
        <item x="42"/>
        <item x="164"/>
        <item x="141"/>
        <item x="38"/>
        <item x="117"/>
        <item x="174"/>
        <item x="173"/>
        <item x="1"/>
        <item x="138"/>
        <item x="254"/>
        <item x="242"/>
        <item x="65"/>
        <item x="210"/>
        <item x="134"/>
        <item x="165"/>
        <item x="46"/>
        <item x="4"/>
        <item x="62"/>
        <item x="55"/>
        <item x="118"/>
        <item x="15"/>
        <item x="116"/>
        <item x="47"/>
        <item x="50"/>
        <item x="195"/>
        <item x="57"/>
        <item x="181"/>
        <item x="198"/>
        <item x="238"/>
        <item x="86"/>
        <item x="241"/>
        <item x="240"/>
        <item x="58"/>
        <item x="170"/>
        <item x="111"/>
        <item x="184"/>
        <item x="227"/>
        <item x="125"/>
        <item x="24"/>
        <item x="224"/>
        <item x="67"/>
        <item x="35"/>
        <item x="88"/>
        <item x="194"/>
        <item x="89"/>
        <item x="108"/>
        <item x="128"/>
        <item x="213"/>
        <item x="90"/>
        <item x="259"/>
        <item x="99"/>
        <item x="151"/>
        <item x="192"/>
        <item x="193"/>
        <item x="223"/>
        <item x="123"/>
        <item x="159"/>
        <item x="266"/>
        <item x="145"/>
        <item x="258"/>
        <item x="124"/>
        <item x="33"/>
        <item x="78"/>
        <item x="247"/>
        <item x="183"/>
        <item x="61"/>
        <item x="152"/>
        <item x="77"/>
        <item x="22"/>
        <item x="34"/>
        <item x="94"/>
        <item x="136"/>
        <item x="23"/>
        <item x="113"/>
        <item x="131"/>
        <item x="139"/>
        <item x="146"/>
        <item x="76"/>
        <item x="162"/>
        <item x="156"/>
        <item x="220"/>
        <item x="100"/>
        <item x="212"/>
        <item x="102"/>
        <item x="190"/>
        <item x="196"/>
        <item x="244"/>
        <item x="249"/>
        <item x="79"/>
        <item x="53"/>
        <item x="203"/>
        <item x="59"/>
        <item x="26"/>
        <item x="253"/>
        <item x="243"/>
        <item x="187"/>
        <item x="29"/>
        <item x="49"/>
        <item x="161"/>
        <item x="19"/>
        <item x="176"/>
        <item x="126"/>
        <item x="132"/>
        <item x="127"/>
        <item x="222"/>
        <item x="39"/>
        <item x="11"/>
        <item x="112"/>
        <item x="14"/>
        <item x="6"/>
        <item x="121"/>
        <item x="219"/>
        <item x="10"/>
        <item x="17"/>
        <item x="218"/>
        <item x="211"/>
        <item x="214"/>
        <item x="255"/>
        <item x="0"/>
        <item x="95"/>
        <item x="237"/>
        <item x="209"/>
        <item x="40"/>
        <item x="178"/>
        <item x="110"/>
        <item x="87"/>
        <item x="56"/>
        <item x="260"/>
        <item x="189"/>
        <item x="68"/>
        <item x="186"/>
        <item x="140"/>
        <item x="157"/>
        <item x="30"/>
        <item x="25"/>
        <item x="21"/>
        <item x="216"/>
        <item x="245"/>
        <item x="226"/>
        <item x="129"/>
        <item x="185"/>
        <item x="20"/>
        <item x="60"/>
        <item x="230"/>
        <item x="200"/>
        <item x="208"/>
        <item x="98"/>
        <item x="250"/>
        <item x="251"/>
        <item x="119"/>
        <item x="264"/>
        <item x="80"/>
        <item x="233"/>
        <item x="215"/>
        <item x="188"/>
        <item x="70"/>
        <item x="84"/>
        <item x="85"/>
        <item x="144"/>
        <item x="92"/>
        <item x="239"/>
        <item x="48"/>
        <item x="228"/>
        <item x="171"/>
        <item x="158"/>
        <item x="154"/>
        <item x="177"/>
        <item x="135"/>
        <item x="225"/>
        <item x="109"/>
        <item x="73"/>
        <item x="150"/>
        <item x="36"/>
        <item x="12"/>
        <item x="256"/>
        <item x="97"/>
        <item x="248"/>
        <item x="179"/>
        <item x="28"/>
        <item x="204"/>
        <item x="43"/>
        <item x="163"/>
        <item x="74"/>
        <item x="75"/>
        <item x="41"/>
        <item x="103"/>
        <item x="72"/>
        <item x="191"/>
        <item x="51"/>
        <item x="217"/>
        <item x="153"/>
        <item x="16"/>
        <item x="101"/>
        <item x="37"/>
        <item x="69"/>
        <item x="105"/>
        <item x="236"/>
        <item x="155"/>
        <item x="182"/>
        <item x="13"/>
        <item x="169"/>
        <item x="44"/>
        <item x="54"/>
        <item x="202"/>
        <item x="263"/>
        <item x="91"/>
        <item x="229"/>
        <item x="149"/>
        <item x="257"/>
        <item x="168"/>
        <item x="262"/>
        <item x="52"/>
        <item x="7"/>
        <item x="115"/>
        <item x="5"/>
        <item x="201"/>
        <item x="114"/>
        <item x="32"/>
        <item x="3"/>
        <item x="104"/>
        <item x="122"/>
        <item x="106"/>
        <item x="81"/>
        <item x="130"/>
        <item x="167"/>
        <item x="172"/>
        <item x="265"/>
        <item x="246"/>
        <item x="232"/>
        <item x="197"/>
        <item x="206"/>
        <item x="205"/>
        <item x="107"/>
        <item x="27"/>
        <item x="180"/>
        <item x="142"/>
        <item x="143"/>
        <item x="9"/>
        <item t="default"/>
      </items>
    </pivotField>
    <pivotField axis="axisRow" compact="0" outline="0" showAll="0">
      <items count="275">
        <item x="114"/>
        <item x="263"/>
        <item x="100"/>
        <item x="225"/>
        <item x="272"/>
        <item x="165"/>
        <item x="103"/>
        <item x="58"/>
        <item x="234"/>
        <item x="239"/>
        <item x="217"/>
        <item x="185"/>
        <item x="224"/>
        <item x="15"/>
        <item x="222"/>
        <item x="92"/>
        <item x="94"/>
        <item x="95"/>
        <item x="130"/>
        <item x="203"/>
        <item x="59"/>
        <item x="4"/>
        <item x="235"/>
        <item x="16"/>
        <item x="231"/>
        <item x="90"/>
        <item x="142"/>
        <item x="260"/>
        <item x="189"/>
        <item x="271"/>
        <item x="241"/>
        <item x="259"/>
        <item x="208"/>
        <item x="176"/>
        <item x="8"/>
        <item x="158"/>
        <item x="9"/>
        <item x="197"/>
        <item x="198"/>
        <item x="98"/>
        <item x="0"/>
        <item x="223"/>
        <item x="125"/>
        <item x="180"/>
        <item x="88"/>
        <item x="144"/>
        <item x="265"/>
        <item x="210"/>
        <item x="129"/>
        <item x="6"/>
        <item x="172"/>
        <item x="190"/>
        <item x="182"/>
        <item x="183"/>
        <item x="77"/>
        <item x="119"/>
        <item x="36"/>
        <item x="273"/>
        <item x="96"/>
        <item x="227"/>
        <item x="107"/>
        <item x="110"/>
        <item x="266"/>
        <item x="112"/>
        <item x="54"/>
        <item x="221"/>
        <item x="202"/>
        <item x="2"/>
        <item x="44"/>
        <item x="14"/>
        <item x="270"/>
        <item x="269"/>
        <item x="49"/>
        <item x="193"/>
        <item x="102"/>
        <item x="211"/>
        <item x="5"/>
        <item x="209"/>
        <item x="186"/>
        <item x="207"/>
        <item x="40"/>
        <item x="50"/>
        <item x="45"/>
        <item x="255"/>
        <item x="215"/>
        <item x="175"/>
        <item x="122"/>
        <item x="93"/>
        <item x="154"/>
        <item x="179"/>
        <item x="46"/>
        <item x="123"/>
        <item x="63"/>
        <item x="35"/>
        <item x="196"/>
        <item x="157"/>
        <item x="65"/>
        <item x="178"/>
        <item x="7"/>
        <item x="10"/>
        <item x="136"/>
        <item x="72"/>
        <item x="68"/>
        <item x="64"/>
        <item x="69"/>
        <item x="73"/>
        <item x="55"/>
        <item x="57"/>
        <item x="42"/>
        <item x="39"/>
        <item x="99"/>
        <item x="23"/>
        <item x="188"/>
        <item x="174"/>
        <item x="181"/>
        <item x="97"/>
        <item x="256"/>
        <item x="143"/>
        <item x="87"/>
        <item x="229"/>
        <item x="220"/>
        <item x="41"/>
        <item x="81"/>
        <item x="139"/>
        <item x="245"/>
        <item x="230"/>
        <item x="105"/>
        <item x="205"/>
        <item x="53"/>
        <item x="30"/>
        <item x="262"/>
        <item x="56"/>
        <item x="237"/>
        <item x="191"/>
        <item x="226"/>
        <item x="61"/>
        <item x="79"/>
        <item x="71"/>
        <item x="247"/>
        <item x="31"/>
        <item x="155"/>
        <item x="20"/>
        <item x="118"/>
        <item x="261"/>
        <item x="258"/>
        <item x="184"/>
        <item x="163"/>
        <item x="166"/>
        <item x="62"/>
        <item x="29"/>
        <item x="121"/>
        <item x="187"/>
        <item x="160"/>
        <item x="214"/>
        <item x="52"/>
        <item x="138"/>
        <item x="18"/>
        <item x="115"/>
        <item x="206"/>
        <item x="22"/>
        <item x="200"/>
        <item x="219"/>
        <item x="101"/>
        <item x="75"/>
        <item x="244"/>
        <item x="171"/>
        <item x="25"/>
        <item x="164"/>
        <item x="108"/>
        <item x="37"/>
        <item x="145"/>
        <item x="253"/>
        <item x="67"/>
        <item x="140"/>
        <item x="1"/>
        <item x="128"/>
        <item x="120"/>
        <item x="17"/>
        <item x="48"/>
        <item x="170"/>
        <item x="218"/>
        <item x="168"/>
        <item x="51"/>
        <item x="74"/>
        <item x="216"/>
        <item x="47"/>
        <item x="243"/>
        <item x="201"/>
        <item x="252"/>
        <item x="38"/>
        <item x="3"/>
        <item x="117"/>
        <item x="162"/>
        <item x="194"/>
        <item x="232"/>
        <item x="135"/>
        <item x="21"/>
        <item x="236"/>
        <item x="12"/>
        <item x="84"/>
        <item x="167"/>
        <item x="251"/>
        <item x="66"/>
        <item x="267"/>
        <item x="132"/>
        <item x="43"/>
        <item x="26"/>
        <item x="106"/>
        <item x="124"/>
        <item x="127"/>
        <item x="32"/>
        <item x="149"/>
        <item x="141"/>
        <item x="133"/>
        <item x="131"/>
        <item x="147"/>
        <item x="161"/>
        <item x="126"/>
        <item x="250"/>
        <item x="24"/>
        <item x="212"/>
        <item x="169"/>
        <item x="19"/>
        <item x="204"/>
        <item x="146"/>
        <item x="249"/>
        <item x="213"/>
        <item x="28"/>
        <item x="82"/>
        <item x="257"/>
        <item x="195"/>
        <item x="11"/>
        <item x="159"/>
        <item x="111"/>
        <item x="254"/>
        <item x="192"/>
        <item x="156"/>
        <item x="134"/>
        <item x="80"/>
        <item x="34"/>
        <item x="228"/>
        <item x="148"/>
        <item x="104"/>
        <item x="248"/>
        <item x="13"/>
        <item x="109"/>
        <item x="70"/>
        <item x="238"/>
        <item x="242"/>
        <item x="199"/>
        <item x="27"/>
        <item x="264"/>
        <item x="78"/>
        <item x="83"/>
        <item x="86"/>
        <item x="173"/>
        <item x="60"/>
        <item x="150"/>
        <item x="113"/>
        <item x="233"/>
        <item x="76"/>
        <item x="177"/>
        <item x="91"/>
        <item x="33"/>
        <item x="240"/>
        <item x="137"/>
        <item x="152"/>
        <item x="268"/>
        <item x="153"/>
        <item x="151"/>
        <item x="246"/>
        <item x="85"/>
        <item x="116"/>
        <item x="89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4">
    <field x="1"/>
    <field x="6"/>
    <field x="7"/>
    <field x="8"/>
  </rowFields>
  <rowItems count="117">
    <i>
      <x/>
      <x v="8"/>
      <x v="101"/>
      <x v="111"/>
    </i>
    <i t="default" r="2">
      <x v="101"/>
    </i>
    <i t="default" r="1">
      <x v="8"/>
    </i>
    <i r="1">
      <x v="18"/>
      <x v="163"/>
      <x v="166"/>
    </i>
    <i t="default" r="2">
      <x v="163"/>
    </i>
    <i t="default" r="1">
      <x v="18"/>
    </i>
    <i r="1">
      <x v="29"/>
      <x v="67"/>
      <x v="219"/>
    </i>
    <i t="default" r="2">
      <x v="67"/>
    </i>
    <i t="default" r="1">
      <x v="29"/>
    </i>
    <i r="1">
      <x v="40"/>
      <x v="128"/>
      <x v="222"/>
    </i>
    <i t="default" r="2">
      <x v="128"/>
    </i>
    <i t="default" r="1">
      <x v="40"/>
    </i>
    <i r="1">
      <x v="44"/>
      <x v="121"/>
      <x v="206"/>
    </i>
    <i t="default" r="2">
      <x v="121"/>
    </i>
    <i t="default" r="1">
      <x v="44"/>
    </i>
    <i r="1">
      <x v="47"/>
      <x v="97"/>
      <x v="159"/>
    </i>
    <i t="default" r="2">
      <x v="97"/>
    </i>
    <i t="default" r="1">
      <x v="47"/>
    </i>
    <i r="1">
      <x v="66"/>
      <x v="16"/>
      <x v="156"/>
    </i>
    <i t="default" r="2">
      <x v="16"/>
    </i>
    <i t="default" r="1">
      <x v="66"/>
    </i>
    <i r="1">
      <x v="70"/>
      <x v="142"/>
      <x v="177"/>
    </i>
    <i t="default" r="2">
      <x v="142"/>
    </i>
    <i r="2">
      <x v="164"/>
      <x v="196"/>
    </i>
    <i t="default" r="2">
      <x v="164"/>
    </i>
    <i r="2">
      <x v="170"/>
      <x v="141"/>
    </i>
    <i t="default" r="2">
      <x v="170"/>
    </i>
    <i t="default" r="1">
      <x v="70"/>
    </i>
    <i t="default">
      <x/>
    </i>
    <i>
      <x v="1"/>
      <x v="18"/>
      <x v="125"/>
      <x v="149"/>
    </i>
    <i t="default" r="2">
      <x v="125"/>
    </i>
    <i t="default" r="1">
      <x v="18"/>
    </i>
    <i r="1">
      <x v="20"/>
      <x v="162"/>
      <x v="129"/>
    </i>
    <i t="default" r="2">
      <x v="162"/>
    </i>
    <i t="default" r="1">
      <x v="20"/>
    </i>
    <i r="1">
      <x v="23"/>
      <x v="262"/>
      <x v="250"/>
    </i>
    <i t="default" r="2">
      <x v="262"/>
    </i>
    <i t="default" r="1">
      <x v="23"/>
    </i>
    <i r="1">
      <x v="40"/>
      <x v="207"/>
      <x v="227"/>
    </i>
    <i t="default" r="2">
      <x v="207"/>
    </i>
    <i t="default" r="1">
      <x v="40"/>
    </i>
    <i t="default">
      <x v="1"/>
    </i>
    <i>
      <x v="2"/>
      <x/>
      <x v="8"/>
      <x v="139"/>
    </i>
    <i t="default" r="2">
      <x v="8"/>
    </i>
    <i t="default" r="1">
      <x/>
    </i>
    <i r="1">
      <x v="12"/>
      <x v="90"/>
      <x v="263"/>
    </i>
    <i t="default" r="2">
      <x v="90"/>
    </i>
    <i r="2">
      <x v="98"/>
      <x v="263"/>
    </i>
    <i t="default" r="2">
      <x v="98"/>
    </i>
    <i t="default" r="1">
      <x v="12"/>
    </i>
    <i r="1">
      <x v="61"/>
      <x v="246"/>
      <x v="210"/>
    </i>
    <i t="default" r="2">
      <x v="246"/>
    </i>
    <i t="default" r="1">
      <x v="61"/>
    </i>
    <i t="default">
      <x v="2"/>
    </i>
    <i>
      <x v="3"/>
      <x v="8"/>
      <x v="134"/>
      <x v="109"/>
    </i>
    <i t="default" r="2">
      <x v="134"/>
    </i>
    <i t="default" r="1">
      <x v="8"/>
    </i>
    <i r="1">
      <x v="28"/>
      <x v="70"/>
      <x v="239"/>
    </i>
    <i t="default" r="2">
      <x v="70"/>
    </i>
    <i t="default" r="1">
      <x v="28"/>
    </i>
    <i r="1">
      <x v="32"/>
      <x v="222"/>
      <x v="56"/>
    </i>
    <i t="default" r="2">
      <x v="222"/>
    </i>
    <i t="default" r="1">
      <x v="32"/>
    </i>
    <i r="1">
      <x v="34"/>
      <x v="201"/>
      <x v="93"/>
    </i>
    <i t="default" r="2">
      <x v="201"/>
    </i>
    <i t="default" r="1">
      <x v="34"/>
    </i>
    <i r="1">
      <x v="44"/>
      <x v="151"/>
      <x v="80"/>
    </i>
    <i t="default" r="2">
      <x v="151"/>
    </i>
    <i t="default" r="1">
      <x v="44"/>
    </i>
    <i r="1">
      <x v="51"/>
      <x v="32"/>
      <x v="189"/>
    </i>
    <i t="default" r="2">
      <x v="32"/>
    </i>
    <i t="default" r="1">
      <x v="51"/>
    </i>
    <i r="1">
      <x v="52"/>
      <x v="201"/>
      <x v="169"/>
    </i>
    <i t="default" r="2">
      <x v="201"/>
    </i>
    <i t="default" r="1">
      <x v="52"/>
    </i>
    <i t="default">
      <x v="3"/>
    </i>
    <i>
      <x v="4"/>
      <x v="8"/>
      <x v="29"/>
      <x v="108"/>
    </i>
    <i t="default" r="2">
      <x v="29"/>
    </i>
    <i t="default" r="1">
      <x v="8"/>
    </i>
    <i r="1">
      <x v="40"/>
      <x v="209"/>
      <x v="205"/>
    </i>
    <i t="default" r="2">
      <x v="209"/>
    </i>
    <i t="default" r="1">
      <x v="40"/>
    </i>
    <i r="1">
      <x v="41"/>
      <x v="213"/>
      <x v="121"/>
    </i>
    <i t="default" r="2">
      <x v="213"/>
    </i>
    <i t="default" r="1">
      <x v="41"/>
    </i>
    <i r="1">
      <x v="59"/>
      <x v="230"/>
      <x v="68"/>
    </i>
    <i t="default" r="2">
      <x v="230"/>
    </i>
    <i t="default" r="1">
      <x v="59"/>
    </i>
    <i r="1">
      <x v="67"/>
      <x v="3"/>
      <x v="82"/>
    </i>
    <i t="default" r="2">
      <x v="3"/>
    </i>
    <i t="default" r="1">
      <x v="67"/>
    </i>
    <i t="default">
      <x v="4"/>
    </i>
    <i>
      <x v="5"/>
      <x v="6"/>
      <x v="118"/>
      <x v="128"/>
    </i>
    <i t="default" r="2">
      <x v="118"/>
    </i>
    <i r="2">
      <x v="190"/>
      <x v="178"/>
    </i>
    <i t="default" r="2">
      <x v="190"/>
    </i>
    <i t="default" r="1">
      <x v="6"/>
    </i>
    <i r="1">
      <x v="20"/>
      <x v="126"/>
      <x v="72"/>
    </i>
    <i t="default" r="2">
      <x v="126"/>
    </i>
    <i t="default" r="1">
      <x v="20"/>
    </i>
    <i r="1">
      <x v="27"/>
      <x v="217"/>
      <x v="182"/>
    </i>
    <i t="default" r="2">
      <x v="217"/>
    </i>
    <i r="2">
      <x v="231"/>
      <x v="64"/>
    </i>
    <i t="default" r="2">
      <x v="231"/>
    </i>
    <i r="2">
      <x v="240"/>
      <x v="154"/>
    </i>
    <i t="default" r="2">
      <x v="240"/>
    </i>
    <i t="default" r="1">
      <x v="27"/>
    </i>
    <i r="1">
      <x v="40"/>
      <x v="52"/>
      <x v="81"/>
    </i>
    <i t="default" r="2">
      <x v="52"/>
    </i>
    <i t="default" r="1">
      <x v="40"/>
    </i>
    <i r="1">
      <x v="61"/>
      <x v="44"/>
      <x v="90"/>
    </i>
    <i t="default" r="2">
      <x v="44"/>
    </i>
    <i r="2">
      <x v="51"/>
      <x v="185"/>
    </i>
    <i t="default" r="2">
      <x v="51"/>
    </i>
    <i t="default" r="1">
      <x v="61"/>
    </i>
    <i t="default">
      <x v="5"/>
    </i>
    <i t="grand">
      <x/>
    </i>
  </rowItems>
  <colItems count="1">
    <i/>
  </colItems>
  <pageFields count="1">
    <pageField fld="0" hier="-1"/>
  </pageFields>
  <dataFields count="1">
    <dataField name="Contar de VERBO" fld="6" subtotal="count" baseField="0" baseItem="0"/>
  </dataFields>
  <formats count="161">
    <format dxfId="283">
      <pivotArea field="7" type="button" dataOnly="0" labelOnly="1" outline="0" axis="axisRow" fieldPosition="2"/>
    </format>
    <format dxfId="282">
      <pivotArea field="8" type="button" dataOnly="0" labelOnly="1" outline="0" axis="axisRow" fieldPosition="3"/>
    </format>
    <format dxfId="281">
      <pivotArea dataOnly="0" labelOnly="1" outline="0" fieldPosition="0">
        <references count="1">
          <reference field="1" count="1" defaultSubtotal="1">
            <x v="0"/>
          </reference>
        </references>
      </pivotArea>
    </format>
    <format dxfId="280">
      <pivotArea dataOnly="0" labelOnly="1" outline="0" fieldPosition="0">
        <references count="1">
          <reference field="1" count="1" defaultSubtotal="1">
            <x v="1"/>
          </reference>
        </references>
      </pivotArea>
    </format>
    <format dxfId="279">
      <pivotArea dataOnly="0" labelOnly="1" outline="0" fieldPosition="0">
        <references count="1">
          <reference field="1" count="1" defaultSubtotal="1">
            <x v="2"/>
          </reference>
        </references>
      </pivotArea>
    </format>
    <format dxfId="278">
      <pivotArea dataOnly="0" labelOnly="1" outline="0" fieldPosition="0">
        <references count="1">
          <reference field="1" count="1" defaultSubtotal="1">
            <x v="3"/>
          </reference>
        </references>
      </pivotArea>
    </format>
    <format dxfId="277">
      <pivotArea dataOnly="0" labelOnly="1" outline="0" fieldPosition="0">
        <references count="1">
          <reference field="1" count="1" defaultSubtotal="1">
            <x v="4"/>
          </reference>
        </references>
      </pivotArea>
    </format>
    <format dxfId="276">
      <pivotArea dataOnly="0" labelOnly="1" outline="0" fieldPosition="0">
        <references count="1">
          <reference field="1" count="1" defaultSubtotal="1">
            <x v="5"/>
          </reference>
        </references>
      </pivotArea>
    </format>
    <format dxfId="275">
      <pivotArea dataOnly="0" labelOnly="1" grandRow="1" outline="0" fieldPosition="0"/>
    </format>
    <format dxfId="274">
      <pivotArea dataOnly="0" labelOnly="1" outline="0" fieldPosition="0">
        <references count="2">
          <reference field="1" count="1" selected="0">
            <x v="0"/>
          </reference>
          <reference field="6" count="1" defaultSubtotal="1">
            <x v="8"/>
          </reference>
        </references>
      </pivotArea>
    </format>
    <format dxfId="273">
      <pivotArea dataOnly="0" labelOnly="1" outline="0" fieldPosition="0">
        <references count="2">
          <reference field="1" count="1" selected="0">
            <x v="0"/>
          </reference>
          <reference field="6" count="1" defaultSubtotal="1">
            <x v="18"/>
          </reference>
        </references>
      </pivotArea>
    </format>
    <format dxfId="272">
      <pivotArea dataOnly="0" labelOnly="1" outline="0" fieldPosition="0">
        <references count="2">
          <reference field="1" count="1" selected="0">
            <x v="0"/>
          </reference>
          <reference field="6" count="1" defaultSubtotal="1">
            <x v="29"/>
          </reference>
        </references>
      </pivotArea>
    </format>
    <format dxfId="271">
      <pivotArea dataOnly="0" labelOnly="1" outline="0" fieldPosition="0">
        <references count="2">
          <reference field="1" count="1" selected="0">
            <x v="0"/>
          </reference>
          <reference field="6" count="1" defaultSubtotal="1">
            <x v="40"/>
          </reference>
        </references>
      </pivotArea>
    </format>
    <format dxfId="270">
      <pivotArea dataOnly="0" labelOnly="1" outline="0" fieldPosition="0">
        <references count="2">
          <reference field="1" count="1" selected="0">
            <x v="0"/>
          </reference>
          <reference field="6" count="1" defaultSubtotal="1">
            <x v="44"/>
          </reference>
        </references>
      </pivotArea>
    </format>
    <format dxfId="269">
      <pivotArea dataOnly="0" labelOnly="1" outline="0" fieldPosition="0">
        <references count="2">
          <reference field="1" count="1" selected="0">
            <x v="0"/>
          </reference>
          <reference field="6" count="1" defaultSubtotal="1">
            <x v="47"/>
          </reference>
        </references>
      </pivotArea>
    </format>
    <format dxfId="268">
      <pivotArea dataOnly="0" labelOnly="1" outline="0" fieldPosition="0">
        <references count="2">
          <reference field="1" count="1" selected="0">
            <x v="0"/>
          </reference>
          <reference field="6" count="1" defaultSubtotal="1">
            <x v="66"/>
          </reference>
        </references>
      </pivotArea>
    </format>
    <format dxfId="267">
      <pivotArea dataOnly="0" labelOnly="1" outline="0" fieldPosition="0">
        <references count="2">
          <reference field="1" count="1" selected="0">
            <x v="0"/>
          </reference>
          <reference field="6" count="1" defaultSubtotal="1">
            <x v="70"/>
          </reference>
        </references>
      </pivotArea>
    </format>
    <format dxfId="266">
      <pivotArea dataOnly="0" labelOnly="1" outline="0" fieldPosition="0">
        <references count="2">
          <reference field="1" count="1" selected="0">
            <x v="1"/>
          </reference>
          <reference field="6" count="1" defaultSubtotal="1">
            <x v="18"/>
          </reference>
        </references>
      </pivotArea>
    </format>
    <format dxfId="265">
      <pivotArea dataOnly="0" labelOnly="1" outline="0" fieldPosition="0">
        <references count="2">
          <reference field="1" count="1" selected="0">
            <x v="1"/>
          </reference>
          <reference field="6" count="1" defaultSubtotal="1">
            <x v="20"/>
          </reference>
        </references>
      </pivotArea>
    </format>
    <format dxfId="264">
      <pivotArea dataOnly="0" labelOnly="1" outline="0" fieldPosition="0">
        <references count="2">
          <reference field="1" count="1" selected="0">
            <x v="1"/>
          </reference>
          <reference field="6" count="1" defaultSubtotal="1">
            <x v="23"/>
          </reference>
        </references>
      </pivotArea>
    </format>
    <format dxfId="263">
      <pivotArea dataOnly="0" labelOnly="1" outline="0" fieldPosition="0">
        <references count="2">
          <reference field="1" count="1" selected="0">
            <x v="1"/>
          </reference>
          <reference field="6" count="1" defaultSubtotal="1">
            <x v="40"/>
          </reference>
        </references>
      </pivotArea>
    </format>
    <format dxfId="262">
      <pivotArea dataOnly="0" labelOnly="1" outline="0" fieldPosition="0">
        <references count="2">
          <reference field="1" count="1" selected="0">
            <x v="2"/>
          </reference>
          <reference field="6" count="1" defaultSubtotal="1">
            <x v="0"/>
          </reference>
        </references>
      </pivotArea>
    </format>
    <format dxfId="261">
      <pivotArea dataOnly="0" labelOnly="1" outline="0" fieldPosition="0">
        <references count="2">
          <reference field="1" count="1" selected="0">
            <x v="2"/>
          </reference>
          <reference field="6" count="1" defaultSubtotal="1">
            <x v="12"/>
          </reference>
        </references>
      </pivotArea>
    </format>
    <format dxfId="260">
      <pivotArea dataOnly="0" labelOnly="1" outline="0" fieldPosition="0">
        <references count="2">
          <reference field="1" count="1" selected="0">
            <x v="2"/>
          </reference>
          <reference field="6" count="1" defaultSubtotal="1">
            <x v="61"/>
          </reference>
        </references>
      </pivotArea>
    </format>
    <format dxfId="259">
      <pivotArea dataOnly="0" labelOnly="1" outline="0" fieldPosition="0">
        <references count="2">
          <reference field="1" count="1" selected="0">
            <x v="3"/>
          </reference>
          <reference field="6" count="1" defaultSubtotal="1">
            <x v="8"/>
          </reference>
        </references>
      </pivotArea>
    </format>
    <format dxfId="258">
      <pivotArea dataOnly="0" labelOnly="1" outline="0" fieldPosition="0">
        <references count="2">
          <reference field="1" count="1" selected="0">
            <x v="3"/>
          </reference>
          <reference field="6" count="1" defaultSubtotal="1">
            <x v="28"/>
          </reference>
        </references>
      </pivotArea>
    </format>
    <format dxfId="257">
      <pivotArea dataOnly="0" labelOnly="1" outline="0" fieldPosition="0">
        <references count="2">
          <reference field="1" count="1" selected="0">
            <x v="3"/>
          </reference>
          <reference field="6" count="1" defaultSubtotal="1">
            <x v="32"/>
          </reference>
        </references>
      </pivotArea>
    </format>
    <format dxfId="256">
      <pivotArea dataOnly="0" labelOnly="1" outline="0" fieldPosition="0">
        <references count="2">
          <reference field="1" count="1" selected="0">
            <x v="3"/>
          </reference>
          <reference field="6" count="1" defaultSubtotal="1">
            <x v="34"/>
          </reference>
        </references>
      </pivotArea>
    </format>
    <format dxfId="255">
      <pivotArea dataOnly="0" labelOnly="1" outline="0" fieldPosition="0">
        <references count="2">
          <reference field="1" count="1" selected="0">
            <x v="3"/>
          </reference>
          <reference field="6" count="1" defaultSubtotal="1">
            <x v="44"/>
          </reference>
        </references>
      </pivotArea>
    </format>
    <format dxfId="254">
      <pivotArea dataOnly="0" labelOnly="1" outline="0" fieldPosition="0">
        <references count="2">
          <reference field="1" count="1" selected="0">
            <x v="3"/>
          </reference>
          <reference field="6" count="1" defaultSubtotal="1">
            <x v="51"/>
          </reference>
        </references>
      </pivotArea>
    </format>
    <format dxfId="253">
      <pivotArea dataOnly="0" labelOnly="1" outline="0" fieldPosition="0">
        <references count="2">
          <reference field="1" count="1" selected="0">
            <x v="3"/>
          </reference>
          <reference field="6" count="1" defaultSubtotal="1">
            <x v="52"/>
          </reference>
        </references>
      </pivotArea>
    </format>
    <format dxfId="252">
      <pivotArea dataOnly="0" labelOnly="1" outline="0" fieldPosition="0">
        <references count="2">
          <reference field="1" count="1" selected="0">
            <x v="4"/>
          </reference>
          <reference field="6" count="1" defaultSubtotal="1">
            <x v="8"/>
          </reference>
        </references>
      </pivotArea>
    </format>
    <format dxfId="251">
      <pivotArea dataOnly="0" labelOnly="1" outline="0" fieldPosition="0">
        <references count="2">
          <reference field="1" count="1" selected="0">
            <x v="4"/>
          </reference>
          <reference field="6" count="1" defaultSubtotal="1">
            <x v="40"/>
          </reference>
        </references>
      </pivotArea>
    </format>
    <format dxfId="250">
      <pivotArea dataOnly="0" labelOnly="1" outline="0" fieldPosition="0">
        <references count="2">
          <reference field="1" count="1" selected="0">
            <x v="4"/>
          </reference>
          <reference field="6" count="1" defaultSubtotal="1">
            <x v="41"/>
          </reference>
        </references>
      </pivotArea>
    </format>
    <format dxfId="249">
      <pivotArea dataOnly="0" labelOnly="1" outline="0" fieldPosition="0">
        <references count="2">
          <reference field="1" count="1" selected="0">
            <x v="4"/>
          </reference>
          <reference field="6" count="1" defaultSubtotal="1">
            <x v="59"/>
          </reference>
        </references>
      </pivotArea>
    </format>
    <format dxfId="248">
      <pivotArea dataOnly="0" labelOnly="1" outline="0" fieldPosition="0">
        <references count="2">
          <reference field="1" count="1" selected="0">
            <x v="4"/>
          </reference>
          <reference field="6" count="1" defaultSubtotal="1">
            <x v="67"/>
          </reference>
        </references>
      </pivotArea>
    </format>
    <format dxfId="247">
      <pivotArea dataOnly="0" labelOnly="1" outline="0" fieldPosition="0">
        <references count="2">
          <reference field="1" count="1" selected="0">
            <x v="5"/>
          </reference>
          <reference field="6" count="1" defaultSubtotal="1">
            <x v="6"/>
          </reference>
        </references>
      </pivotArea>
    </format>
    <format dxfId="246">
      <pivotArea dataOnly="0" labelOnly="1" outline="0" fieldPosition="0">
        <references count="2">
          <reference field="1" count="1" selected="0">
            <x v="5"/>
          </reference>
          <reference field="6" count="1" defaultSubtotal="1">
            <x v="20"/>
          </reference>
        </references>
      </pivotArea>
    </format>
    <format dxfId="245">
      <pivotArea dataOnly="0" labelOnly="1" outline="0" fieldPosition="0">
        <references count="2">
          <reference field="1" count="1" selected="0">
            <x v="5"/>
          </reference>
          <reference field="6" count="1" defaultSubtotal="1">
            <x v="27"/>
          </reference>
        </references>
      </pivotArea>
    </format>
    <format dxfId="244">
      <pivotArea dataOnly="0" labelOnly="1" outline="0" fieldPosition="0">
        <references count="2">
          <reference field="1" count="1" selected="0">
            <x v="5"/>
          </reference>
          <reference field="6" count="1" defaultSubtotal="1">
            <x v="40"/>
          </reference>
        </references>
      </pivotArea>
    </format>
    <format dxfId="243">
      <pivotArea dataOnly="0" labelOnly="1" outline="0" fieldPosition="0">
        <references count="2">
          <reference field="1" count="1" selected="0">
            <x v="5"/>
          </reference>
          <reference field="6" count="1" defaultSubtotal="1">
            <x v="61"/>
          </reference>
        </references>
      </pivotArea>
    </format>
    <format dxfId="242">
      <pivotArea dataOnly="0" labelOnly="1" outline="0" fieldPosition="0">
        <references count="3">
          <reference field="1" count="1" selected="0">
            <x v="0"/>
          </reference>
          <reference field="6" count="1" selected="0">
            <x v="8"/>
          </reference>
          <reference field="7" count="1" defaultSubtotal="1">
            <x v="101"/>
          </reference>
        </references>
      </pivotArea>
    </format>
    <format dxfId="241">
      <pivotArea dataOnly="0" labelOnly="1" outline="0" fieldPosition="0">
        <references count="3">
          <reference field="1" count="1" selected="0">
            <x v="0"/>
          </reference>
          <reference field="6" count="1" selected="0">
            <x v="18"/>
          </reference>
          <reference field="7" count="1" defaultSubtotal="1">
            <x v="163"/>
          </reference>
        </references>
      </pivotArea>
    </format>
    <format dxfId="240">
      <pivotArea dataOnly="0" labelOnly="1" outline="0" fieldPosition="0">
        <references count="3">
          <reference field="1" count="1" selected="0">
            <x v="0"/>
          </reference>
          <reference field="6" count="1" selected="0">
            <x v="29"/>
          </reference>
          <reference field="7" count="1" defaultSubtotal="1">
            <x v="67"/>
          </reference>
        </references>
      </pivotArea>
    </format>
    <format dxfId="239">
      <pivotArea dataOnly="0" labelOnly="1" outline="0" fieldPosition="0">
        <references count="3">
          <reference field="1" count="1" selected="0">
            <x v="0"/>
          </reference>
          <reference field="6" count="1" selected="0">
            <x v="40"/>
          </reference>
          <reference field="7" count="1" defaultSubtotal="1">
            <x v="128"/>
          </reference>
        </references>
      </pivotArea>
    </format>
    <format dxfId="238">
      <pivotArea dataOnly="0" labelOnly="1" outline="0" fieldPosition="0">
        <references count="3">
          <reference field="1" count="1" selected="0">
            <x v="0"/>
          </reference>
          <reference field="6" count="1" selected="0">
            <x v="44"/>
          </reference>
          <reference field="7" count="1" defaultSubtotal="1">
            <x v="121"/>
          </reference>
        </references>
      </pivotArea>
    </format>
    <format dxfId="237">
      <pivotArea dataOnly="0" labelOnly="1" outline="0" fieldPosition="0">
        <references count="3">
          <reference field="1" count="1" selected="0">
            <x v="0"/>
          </reference>
          <reference field="6" count="1" selected="0">
            <x v="47"/>
          </reference>
          <reference field="7" count="1" defaultSubtotal="1">
            <x v="97"/>
          </reference>
        </references>
      </pivotArea>
    </format>
    <format dxfId="236">
      <pivotArea dataOnly="0" labelOnly="1" outline="0" fieldPosition="0">
        <references count="3">
          <reference field="1" count="1" selected="0">
            <x v="0"/>
          </reference>
          <reference field="6" count="1" selected="0">
            <x v="66"/>
          </reference>
          <reference field="7" count="1" defaultSubtotal="1">
            <x v="16"/>
          </reference>
        </references>
      </pivotArea>
    </format>
    <format dxfId="235">
      <pivotArea dataOnly="0" labelOnly="1" outline="0" fieldPosition="0">
        <references count="3">
          <reference field="1" count="1" selected="0">
            <x v="0"/>
          </reference>
          <reference field="6" count="1" selected="0">
            <x v="70"/>
          </reference>
          <reference field="7" count="1" defaultSubtotal="1">
            <x v="142"/>
          </reference>
        </references>
      </pivotArea>
    </format>
    <format dxfId="234">
      <pivotArea dataOnly="0" labelOnly="1" outline="0" fieldPosition="0">
        <references count="3">
          <reference field="1" count="1" selected="0">
            <x v="0"/>
          </reference>
          <reference field="6" count="1" selected="0">
            <x v="70"/>
          </reference>
          <reference field="7" count="1" defaultSubtotal="1">
            <x v="164"/>
          </reference>
        </references>
      </pivotArea>
    </format>
    <format dxfId="233">
      <pivotArea dataOnly="0" labelOnly="1" outline="0" fieldPosition="0">
        <references count="3">
          <reference field="1" count="1" selected="0">
            <x v="0"/>
          </reference>
          <reference field="6" count="1" selected="0">
            <x v="70"/>
          </reference>
          <reference field="7" count="1" defaultSubtotal="1">
            <x v="170"/>
          </reference>
        </references>
      </pivotArea>
    </format>
    <format dxfId="232">
      <pivotArea dataOnly="0" labelOnly="1" outline="0" fieldPosition="0">
        <references count="3">
          <reference field="1" count="1" selected="0">
            <x v="1"/>
          </reference>
          <reference field="6" count="1" selected="0">
            <x v="18"/>
          </reference>
          <reference field="7" count="1" defaultSubtotal="1">
            <x v="125"/>
          </reference>
        </references>
      </pivotArea>
    </format>
    <format dxfId="231">
      <pivotArea dataOnly="0" labelOnly="1" outline="0" fieldPosition="0">
        <references count="3">
          <reference field="1" count="1" selected="0">
            <x v="1"/>
          </reference>
          <reference field="6" count="1" selected="0">
            <x v="20"/>
          </reference>
          <reference field="7" count="1" defaultSubtotal="1">
            <x v="162"/>
          </reference>
        </references>
      </pivotArea>
    </format>
    <format dxfId="230">
      <pivotArea dataOnly="0" labelOnly="1" outline="0" fieldPosition="0">
        <references count="3">
          <reference field="1" count="1" selected="0">
            <x v="1"/>
          </reference>
          <reference field="6" count="1" selected="0">
            <x v="23"/>
          </reference>
          <reference field="7" count="1" defaultSubtotal="1">
            <x v="262"/>
          </reference>
        </references>
      </pivotArea>
    </format>
    <format dxfId="229">
      <pivotArea dataOnly="0" labelOnly="1" outline="0" fieldPosition="0">
        <references count="3">
          <reference field="1" count="1" selected="0">
            <x v="1"/>
          </reference>
          <reference field="6" count="1" selected="0">
            <x v="40"/>
          </reference>
          <reference field="7" count="1" defaultSubtotal="1">
            <x v="207"/>
          </reference>
        </references>
      </pivotArea>
    </format>
    <format dxfId="228">
      <pivotArea dataOnly="0" labelOnly="1" outline="0" fieldPosition="0">
        <references count="3">
          <reference field="1" count="1" selected="0">
            <x v="2"/>
          </reference>
          <reference field="6" count="1" selected="0">
            <x v="0"/>
          </reference>
          <reference field="7" count="1" defaultSubtotal="1">
            <x v="8"/>
          </reference>
        </references>
      </pivotArea>
    </format>
    <format dxfId="227">
      <pivotArea dataOnly="0" labelOnly="1" outline="0" fieldPosition="0">
        <references count="3">
          <reference field="1" count="1" selected="0">
            <x v="2"/>
          </reference>
          <reference field="6" count="1" selected="0">
            <x v="12"/>
          </reference>
          <reference field="7" count="1" defaultSubtotal="1">
            <x v="90"/>
          </reference>
        </references>
      </pivotArea>
    </format>
    <format dxfId="226">
      <pivotArea dataOnly="0" labelOnly="1" outline="0" fieldPosition="0">
        <references count="3">
          <reference field="1" count="1" selected="0">
            <x v="2"/>
          </reference>
          <reference field="6" count="1" selected="0">
            <x v="12"/>
          </reference>
          <reference field="7" count="1" defaultSubtotal="1">
            <x v="98"/>
          </reference>
        </references>
      </pivotArea>
    </format>
    <format dxfId="225">
      <pivotArea dataOnly="0" labelOnly="1" outline="0" fieldPosition="0">
        <references count="3">
          <reference field="1" count="1" selected="0">
            <x v="2"/>
          </reference>
          <reference field="6" count="1" selected="0">
            <x v="61"/>
          </reference>
          <reference field="7" count="1" defaultSubtotal="1">
            <x v="246"/>
          </reference>
        </references>
      </pivotArea>
    </format>
    <format dxfId="224">
      <pivotArea dataOnly="0" labelOnly="1" outline="0" fieldPosition="0">
        <references count="3">
          <reference field="1" count="1" selected="0">
            <x v="3"/>
          </reference>
          <reference field="6" count="1" selected="0">
            <x v="8"/>
          </reference>
          <reference field="7" count="1" defaultSubtotal="1">
            <x v="134"/>
          </reference>
        </references>
      </pivotArea>
    </format>
    <format dxfId="223">
      <pivotArea dataOnly="0" labelOnly="1" outline="0" fieldPosition="0">
        <references count="3">
          <reference field="1" count="1" selected="0">
            <x v="3"/>
          </reference>
          <reference field="6" count="1" selected="0">
            <x v="28"/>
          </reference>
          <reference field="7" count="1" defaultSubtotal="1">
            <x v="70"/>
          </reference>
        </references>
      </pivotArea>
    </format>
    <format dxfId="222">
      <pivotArea dataOnly="0" labelOnly="1" outline="0" fieldPosition="0">
        <references count="3">
          <reference field="1" count="1" selected="0">
            <x v="3"/>
          </reference>
          <reference field="6" count="1" selected="0">
            <x v="32"/>
          </reference>
          <reference field="7" count="1" defaultSubtotal="1">
            <x v="222"/>
          </reference>
        </references>
      </pivotArea>
    </format>
    <format dxfId="221">
      <pivotArea dataOnly="0" labelOnly="1" outline="0" fieldPosition="0">
        <references count="3">
          <reference field="1" count="1" selected="0">
            <x v="3"/>
          </reference>
          <reference field="6" count="1" selected="0">
            <x v="34"/>
          </reference>
          <reference field="7" count="1" defaultSubtotal="1">
            <x v="201"/>
          </reference>
        </references>
      </pivotArea>
    </format>
    <format dxfId="220">
      <pivotArea dataOnly="0" labelOnly="1" outline="0" fieldPosition="0">
        <references count="3">
          <reference field="1" count="1" selected="0">
            <x v="3"/>
          </reference>
          <reference field="6" count="1" selected="0">
            <x v="44"/>
          </reference>
          <reference field="7" count="1" defaultSubtotal="1">
            <x v="151"/>
          </reference>
        </references>
      </pivotArea>
    </format>
    <format dxfId="219">
      <pivotArea dataOnly="0" labelOnly="1" outline="0" fieldPosition="0">
        <references count="3">
          <reference field="1" count="1" selected="0">
            <x v="3"/>
          </reference>
          <reference field="6" count="1" selected="0">
            <x v="51"/>
          </reference>
          <reference field="7" count="1" defaultSubtotal="1">
            <x v="32"/>
          </reference>
        </references>
      </pivotArea>
    </format>
    <format dxfId="218">
      <pivotArea dataOnly="0" labelOnly="1" outline="0" fieldPosition="0">
        <references count="3">
          <reference field="1" count="1" selected="0">
            <x v="3"/>
          </reference>
          <reference field="6" count="1" selected="0">
            <x v="52"/>
          </reference>
          <reference field="7" count="1" defaultSubtotal="1">
            <x v="201"/>
          </reference>
        </references>
      </pivotArea>
    </format>
    <format dxfId="217">
      <pivotArea dataOnly="0" labelOnly="1" outline="0" fieldPosition="0">
        <references count="3">
          <reference field="1" count="1" selected="0">
            <x v="4"/>
          </reference>
          <reference field="6" count="1" selected="0">
            <x v="8"/>
          </reference>
          <reference field="7" count="1" defaultSubtotal="1">
            <x v="29"/>
          </reference>
        </references>
      </pivotArea>
    </format>
    <format dxfId="216">
      <pivotArea dataOnly="0" labelOnly="1" outline="0" fieldPosition="0">
        <references count="3">
          <reference field="1" count="1" selected="0">
            <x v="4"/>
          </reference>
          <reference field="6" count="1" selected="0">
            <x v="40"/>
          </reference>
          <reference field="7" count="1" defaultSubtotal="1">
            <x v="209"/>
          </reference>
        </references>
      </pivotArea>
    </format>
    <format dxfId="215">
      <pivotArea dataOnly="0" labelOnly="1" outline="0" fieldPosition="0">
        <references count="3">
          <reference field="1" count="1" selected="0">
            <x v="4"/>
          </reference>
          <reference field="6" count="1" selected="0">
            <x v="41"/>
          </reference>
          <reference field="7" count="1" defaultSubtotal="1">
            <x v="213"/>
          </reference>
        </references>
      </pivotArea>
    </format>
    <format dxfId="214">
      <pivotArea dataOnly="0" labelOnly="1" outline="0" fieldPosition="0">
        <references count="3">
          <reference field="1" count="1" selected="0">
            <x v="4"/>
          </reference>
          <reference field="6" count="1" selected="0">
            <x v="59"/>
          </reference>
          <reference field="7" count="1" defaultSubtotal="1">
            <x v="230"/>
          </reference>
        </references>
      </pivotArea>
    </format>
    <format dxfId="213">
      <pivotArea dataOnly="0" labelOnly="1" outline="0" fieldPosition="0">
        <references count="3">
          <reference field="1" count="1" selected="0">
            <x v="4"/>
          </reference>
          <reference field="6" count="1" selected="0">
            <x v="67"/>
          </reference>
          <reference field="7" count="1" defaultSubtotal="1">
            <x v="3"/>
          </reference>
        </references>
      </pivotArea>
    </format>
    <format dxfId="212">
      <pivotArea dataOnly="0" labelOnly="1" outline="0" fieldPosition="0">
        <references count="3">
          <reference field="1" count="1" selected="0">
            <x v="5"/>
          </reference>
          <reference field="6" count="1" selected="0">
            <x v="6"/>
          </reference>
          <reference field="7" count="1" defaultSubtotal="1">
            <x v="118"/>
          </reference>
        </references>
      </pivotArea>
    </format>
    <format dxfId="211">
      <pivotArea dataOnly="0" labelOnly="1" outline="0" fieldPosition="0">
        <references count="3">
          <reference field="1" count="1" selected="0">
            <x v="5"/>
          </reference>
          <reference field="6" count="1" selected="0">
            <x v="6"/>
          </reference>
          <reference field="7" count="1" defaultSubtotal="1">
            <x v="190"/>
          </reference>
        </references>
      </pivotArea>
    </format>
    <format dxfId="210">
      <pivotArea dataOnly="0" labelOnly="1" outline="0" fieldPosition="0">
        <references count="3">
          <reference field="1" count="1" selected="0">
            <x v="5"/>
          </reference>
          <reference field="6" count="1" selected="0">
            <x v="20"/>
          </reference>
          <reference field="7" count="1" defaultSubtotal="1">
            <x v="126"/>
          </reference>
        </references>
      </pivotArea>
    </format>
    <format dxfId="209">
      <pivotArea dataOnly="0" labelOnly="1" outline="0" fieldPosition="0">
        <references count="3">
          <reference field="1" count="1" selected="0">
            <x v="5"/>
          </reference>
          <reference field="6" count="1" selected="0">
            <x v="27"/>
          </reference>
          <reference field="7" count="1" defaultSubtotal="1">
            <x v="217"/>
          </reference>
        </references>
      </pivotArea>
    </format>
    <format dxfId="208">
      <pivotArea dataOnly="0" labelOnly="1" outline="0" fieldPosition="0">
        <references count="3">
          <reference field="1" count="1" selected="0">
            <x v="5"/>
          </reference>
          <reference field="6" count="1" selected="0">
            <x v="27"/>
          </reference>
          <reference field="7" count="1" defaultSubtotal="1">
            <x v="231"/>
          </reference>
        </references>
      </pivotArea>
    </format>
    <format dxfId="207">
      <pivotArea dataOnly="0" labelOnly="1" outline="0" fieldPosition="0">
        <references count="3">
          <reference field="1" count="1" selected="0">
            <x v="5"/>
          </reference>
          <reference field="6" count="1" selected="0">
            <x v="27"/>
          </reference>
          <reference field="7" count="1" defaultSubtotal="1">
            <x v="240"/>
          </reference>
        </references>
      </pivotArea>
    </format>
    <format dxfId="206">
      <pivotArea dataOnly="0" labelOnly="1" outline="0" fieldPosition="0">
        <references count="3">
          <reference field="1" count="1" selected="0">
            <x v="5"/>
          </reference>
          <reference field="6" count="1" selected="0">
            <x v="40"/>
          </reference>
          <reference field="7" count="1" defaultSubtotal="1">
            <x v="52"/>
          </reference>
        </references>
      </pivotArea>
    </format>
    <format dxfId="205">
      <pivotArea dataOnly="0" labelOnly="1" outline="0" fieldPosition="0">
        <references count="3">
          <reference field="1" count="1" selected="0">
            <x v="5"/>
          </reference>
          <reference field="6" count="1" selected="0">
            <x v="61"/>
          </reference>
          <reference field="7" count="1" defaultSubtotal="1">
            <x v="44"/>
          </reference>
        </references>
      </pivotArea>
    </format>
    <format dxfId="204">
      <pivotArea dataOnly="0" labelOnly="1" outline="0" fieldPosition="0">
        <references count="3">
          <reference field="1" count="1" selected="0">
            <x v="5"/>
          </reference>
          <reference field="6" count="1" selected="0">
            <x v="61"/>
          </reference>
          <reference field="7" count="1" defaultSubtotal="1">
            <x v="51"/>
          </reference>
        </references>
      </pivotArea>
    </format>
    <format dxfId="203">
      <pivotArea dataOnly="0" labelOnly="1" outline="0" fieldPosition="0">
        <references count="4">
          <reference field="1" count="1" selected="0">
            <x v="0"/>
          </reference>
          <reference field="6" count="1" selected="0">
            <x v="8"/>
          </reference>
          <reference field="7" count="1" selected="0">
            <x v="101"/>
          </reference>
          <reference field="8" count="1">
            <x v="111"/>
          </reference>
        </references>
      </pivotArea>
    </format>
    <format dxfId="202">
      <pivotArea dataOnly="0" labelOnly="1" outline="0" fieldPosition="0">
        <references count="4">
          <reference field="1" count="1" selected="0">
            <x v="0"/>
          </reference>
          <reference field="6" count="1" selected="0">
            <x v="18"/>
          </reference>
          <reference field="7" count="1" selected="0">
            <x v="163"/>
          </reference>
          <reference field="8" count="1">
            <x v="166"/>
          </reference>
        </references>
      </pivotArea>
    </format>
    <format dxfId="201">
      <pivotArea dataOnly="0" labelOnly="1" outline="0" fieldPosition="0">
        <references count="4">
          <reference field="1" count="1" selected="0">
            <x v="0"/>
          </reference>
          <reference field="6" count="1" selected="0">
            <x v="29"/>
          </reference>
          <reference field="7" count="1" selected="0">
            <x v="67"/>
          </reference>
          <reference field="8" count="1">
            <x v="219"/>
          </reference>
        </references>
      </pivotArea>
    </format>
    <format dxfId="200">
      <pivotArea dataOnly="0" labelOnly="1" outline="0" fieldPosition="0">
        <references count="4">
          <reference field="1" count="1" selected="0">
            <x v="0"/>
          </reference>
          <reference field="6" count="1" selected="0">
            <x v="40"/>
          </reference>
          <reference field="7" count="1" selected="0">
            <x v="128"/>
          </reference>
          <reference field="8" count="1">
            <x v="222"/>
          </reference>
        </references>
      </pivotArea>
    </format>
    <format dxfId="199">
      <pivotArea dataOnly="0" labelOnly="1" outline="0" fieldPosition="0">
        <references count="4">
          <reference field="1" count="1" selected="0">
            <x v="0"/>
          </reference>
          <reference field="6" count="1" selected="0">
            <x v="44"/>
          </reference>
          <reference field="7" count="1" selected="0">
            <x v="121"/>
          </reference>
          <reference field="8" count="1">
            <x v="206"/>
          </reference>
        </references>
      </pivotArea>
    </format>
    <format dxfId="198">
      <pivotArea dataOnly="0" labelOnly="1" outline="0" fieldPosition="0">
        <references count="4">
          <reference field="1" count="1" selected="0">
            <x v="0"/>
          </reference>
          <reference field="6" count="1" selected="0">
            <x v="47"/>
          </reference>
          <reference field="7" count="1" selected="0">
            <x v="97"/>
          </reference>
          <reference field="8" count="1">
            <x v="159"/>
          </reference>
        </references>
      </pivotArea>
    </format>
    <format dxfId="197">
      <pivotArea dataOnly="0" labelOnly="1" outline="0" fieldPosition="0">
        <references count="4">
          <reference field="1" count="1" selected="0">
            <x v="0"/>
          </reference>
          <reference field="6" count="1" selected="0">
            <x v="66"/>
          </reference>
          <reference field="7" count="1" selected="0">
            <x v="16"/>
          </reference>
          <reference field="8" count="1">
            <x v="156"/>
          </reference>
        </references>
      </pivotArea>
    </format>
    <format dxfId="196">
      <pivotArea dataOnly="0" labelOnly="1" outline="0" fieldPosition="0">
        <references count="4">
          <reference field="1" count="1" selected="0">
            <x v="0"/>
          </reference>
          <reference field="6" count="1" selected="0">
            <x v="70"/>
          </reference>
          <reference field="7" count="1" selected="0">
            <x v="142"/>
          </reference>
          <reference field="8" count="1">
            <x v="177"/>
          </reference>
        </references>
      </pivotArea>
    </format>
    <format dxfId="195">
      <pivotArea dataOnly="0" labelOnly="1" outline="0" fieldPosition="0">
        <references count="4">
          <reference field="1" count="1" selected="0">
            <x v="0"/>
          </reference>
          <reference field="6" count="1" selected="0">
            <x v="70"/>
          </reference>
          <reference field="7" count="1" selected="0">
            <x v="164"/>
          </reference>
          <reference field="8" count="1">
            <x v="196"/>
          </reference>
        </references>
      </pivotArea>
    </format>
    <format dxfId="194">
      <pivotArea dataOnly="0" labelOnly="1" outline="0" fieldPosition="0">
        <references count="4">
          <reference field="1" count="1" selected="0">
            <x v="0"/>
          </reference>
          <reference field="6" count="1" selected="0">
            <x v="70"/>
          </reference>
          <reference field="7" count="1" selected="0">
            <x v="170"/>
          </reference>
          <reference field="8" count="1">
            <x v="141"/>
          </reference>
        </references>
      </pivotArea>
    </format>
    <format dxfId="193">
      <pivotArea dataOnly="0" labelOnly="1" outline="0" fieldPosition="0">
        <references count="4">
          <reference field="1" count="1" selected="0">
            <x v="1"/>
          </reference>
          <reference field="6" count="1" selected="0">
            <x v="18"/>
          </reference>
          <reference field="7" count="1" selected="0">
            <x v="125"/>
          </reference>
          <reference field="8" count="1">
            <x v="149"/>
          </reference>
        </references>
      </pivotArea>
    </format>
    <format dxfId="192">
      <pivotArea dataOnly="0" labelOnly="1" outline="0" fieldPosition="0">
        <references count="4">
          <reference field="1" count="1" selected="0">
            <x v="1"/>
          </reference>
          <reference field="6" count="1" selected="0">
            <x v="20"/>
          </reference>
          <reference field="7" count="1" selected="0">
            <x v="162"/>
          </reference>
          <reference field="8" count="1">
            <x v="129"/>
          </reference>
        </references>
      </pivotArea>
    </format>
    <format dxfId="191">
      <pivotArea dataOnly="0" labelOnly="1" outline="0" fieldPosition="0">
        <references count="4">
          <reference field="1" count="1" selected="0">
            <x v="1"/>
          </reference>
          <reference field="6" count="1" selected="0">
            <x v="23"/>
          </reference>
          <reference field="7" count="1" selected="0">
            <x v="262"/>
          </reference>
          <reference field="8" count="1">
            <x v="250"/>
          </reference>
        </references>
      </pivotArea>
    </format>
    <format dxfId="190">
      <pivotArea dataOnly="0" labelOnly="1" outline="0" fieldPosition="0">
        <references count="4">
          <reference field="1" count="1" selected="0">
            <x v="1"/>
          </reference>
          <reference field="6" count="1" selected="0">
            <x v="40"/>
          </reference>
          <reference field="7" count="1" selected="0">
            <x v="207"/>
          </reference>
          <reference field="8" count="1">
            <x v="227"/>
          </reference>
        </references>
      </pivotArea>
    </format>
    <format dxfId="189">
      <pivotArea dataOnly="0" labelOnly="1" outline="0" fieldPosition="0">
        <references count="4">
          <reference field="1" count="1" selected="0">
            <x v="2"/>
          </reference>
          <reference field="6" count="1" selected="0">
            <x v="0"/>
          </reference>
          <reference field="7" count="1" selected="0">
            <x v="8"/>
          </reference>
          <reference field="8" count="1">
            <x v="139"/>
          </reference>
        </references>
      </pivotArea>
    </format>
    <format dxfId="188">
      <pivotArea dataOnly="0" labelOnly="1" outline="0" fieldPosition="0">
        <references count="4">
          <reference field="1" count="1" selected="0">
            <x v="2"/>
          </reference>
          <reference field="6" count="1" selected="0">
            <x v="12"/>
          </reference>
          <reference field="7" count="1" selected="0">
            <x v="90"/>
          </reference>
          <reference field="8" count="1">
            <x v="263"/>
          </reference>
        </references>
      </pivotArea>
    </format>
    <format dxfId="187">
      <pivotArea dataOnly="0" labelOnly="1" outline="0" fieldPosition="0">
        <references count="4">
          <reference field="1" count="1" selected="0">
            <x v="2"/>
          </reference>
          <reference field="6" count="1" selected="0">
            <x v="12"/>
          </reference>
          <reference field="7" count="1" selected="0">
            <x v="98"/>
          </reference>
          <reference field="8" count="1">
            <x v="263"/>
          </reference>
        </references>
      </pivotArea>
    </format>
    <format dxfId="186">
      <pivotArea dataOnly="0" labelOnly="1" outline="0" fieldPosition="0">
        <references count="4">
          <reference field="1" count="1" selected="0">
            <x v="2"/>
          </reference>
          <reference field="6" count="1" selected="0">
            <x v="61"/>
          </reference>
          <reference field="7" count="1" selected="0">
            <x v="246"/>
          </reference>
          <reference field="8" count="1">
            <x v="210"/>
          </reference>
        </references>
      </pivotArea>
    </format>
    <format dxfId="185">
      <pivotArea dataOnly="0" labelOnly="1" outline="0" fieldPosition="0">
        <references count="4">
          <reference field="1" count="1" selected="0">
            <x v="3"/>
          </reference>
          <reference field="6" count="1" selected="0">
            <x v="8"/>
          </reference>
          <reference field="7" count="1" selected="0">
            <x v="134"/>
          </reference>
          <reference field="8" count="1">
            <x v="109"/>
          </reference>
        </references>
      </pivotArea>
    </format>
    <format dxfId="184">
      <pivotArea dataOnly="0" labelOnly="1" outline="0" fieldPosition="0">
        <references count="4">
          <reference field="1" count="1" selected="0">
            <x v="3"/>
          </reference>
          <reference field="6" count="1" selected="0">
            <x v="28"/>
          </reference>
          <reference field="7" count="1" selected="0">
            <x v="70"/>
          </reference>
          <reference field="8" count="1">
            <x v="239"/>
          </reference>
        </references>
      </pivotArea>
    </format>
    <format dxfId="183">
      <pivotArea dataOnly="0" labelOnly="1" outline="0" fieldPosition="0">
        <references count="4">
          <reference field="1" count="1" selected="0">
            <x v="3"/>
          </reference>
          <reference field="6" count="1" selected="0">
            <x v="32"/>
          </reference>
          <reference field="7" count="1" selected="0">
            <x v="222"/>
          </reference>
          <reference field="8" count="1">
            <x v="56"/>
          </reference>
        </references>
      </pivotArea>
    </format>
    <format dxfId="182">
      <pivotArea dataOnly="0" labelOnly="1" outline="0" fieldPosition="0">
        <references count="4">
          <reference field="1" count="1" selected="0">
            <x v="3"/>
          </reference>
          <reference field="6" count="1" selected="0">
            <x v="34"/>
          </reference>
          <reference field="7" count="1" selected="0">
            <x v="201"/>
          </reference>
          <reference field="8" count="1">
            <x v="93"/>
          </reference>
        </references>
      </pivotArea>
    </format>
    <format dxfId="181">
      <pivotArea dataOnly="0" labelOnly="1" outline="0" fieldPosition="0">
        <references count="4">
          <reference field="1" count="1" selected="0">
            <x v="3"/>
          </reference>
          <reference field="6" count="1" selected="0">
            <x v="44"/>
          </reference>
          <reference field="7" count="1" selected="0">
            <x v="151"/>
          </reference>
          <reference field="8" count="1">
            <x v="80"/>
          </reference>
        </references>
      </pivotArea>
    </format>
    <format dxfId="180">
      <pivotArea dataOnly="0" labelOnly="1" outline="0" fieldPosition="0">
        <references count="4">
          <reference field="1" count="1" selected="0">
            <x v="3"/>
          </reference>
          <reference field="6" count="1" selected="0">
            <x v="51"/>
          </reference>
          <reference field="7" count="1" selected="0">
            <x v="32"/>
          </reference>
          <reference field="8" count="1">
            <x v="189"/>
          </reference>
        </references>
      </pivotArea>
    </format>
    <format dxfId="179">
      <pivotArea dataOnly="0" labelOnly="1" outline="0" fieldPosition="0">
        <references count="4">
          <reference field="1" count="1" selected="0">
            <x v="3"/>
          </reference>
          <reference field="6" count="1" selected="0">
            <x v="52"/>
          </reference>
          <reference field="7" count="1" selected="0">
            <x v="201"/>
          </reference>
          <reference field="8" count="1">
            <x v="169"/>
          </reference>
        </references>
      </pivotArea>
    </format>
    <format dxfId="178">
      <pivotArea dataOnly="0" labelOnly="1" outline="0" fieldPosition="0">
        <references count="4">
          <reference field="1" count="1" selected="0">
            <x v="4"/>
          </reference>
          <reference field="6" count="1" selected="0">
            <x v="8"/>
          </reference>
          <reference field="7" count="1" selected="0">
            <x v="29"/>
          </reference>
          <reference field="8" count="1">
            <x v="108"/>
          </reference>
        </references>
      </pivotArea>
    </format>
    <format dxfId="177">
      <pivotArea dataOnly="0" labelOnly="1" outline="0" fieldPosition="0">
        <references count="4">
          <reference field="1" count="1" selected="0">
            <x v="4"/>
          </reference>
          <reference field="6" count="1" selected="0">
            <x v="40"/>
          </reference>
          <reference field="7" count="1" selected="0">
            <x v="209"/>
          </reference>
          <reference field="8" count="1">
            <x v="205"/>
          </reference>
        </references>
      </pivotArea>
    </format>
    <format dxfId="176">
      <pivotArea dataOnly="0" labelOnly="1" outline="0" fieldPosition="0">
        <references count="4">
          <reference field="1" count="1" selected="0">
            <x v="4"/>
          </reference>
          <reference field="6" count="1" selected="0">
            <x v="41"/>
          </reference>
          <reference field="7" count="1" selected="0">
            <x v="213"/>
          </reference>
          <reference field="8" count="1">
            <x v="121"/>
          </reference>
        </references>
      </pivotArea>
    </format>
    <format dxfId="175">
      <pivotArea dataOnly="0" labelOnly="1" outline="0" fieldPosition="0">
        <references count="4">
          <reference field="1" count="1" selected="0">
            <x v="4"/>
          </reference>
          <reference field="6" count="1" selected="0">
            <x v="59"/>
          </reference>
          <reference field="7" count="1" selected="0">
            <x v="230"/>
          </reference>
          <reference field="8" count="1">
            <x v="68"/>
          </reference>
        </references>
      </pivotArea>
    </format>
    <format dxfId="174">
      <pivotArea dataOnly="0" labelOnly="1" outline="0" fieldPosition="0">
        <references count="4">
          <reference field="1" count="1" selected="0">
            <x v="4"/>
          </reference>
          <reference field="6" count="1" selected="0">
            <x v="67"/>
          </reference>
          <reference field="7" count="1" selected="0">
            <x v="3"/>
          </reference>
          <reference field="8" count="1">
            <x v="82"/>
          </reference>
        </references>
      </pivotArea>
    </format>
    <format dxfId="173">
      <pivotArea dataOnly="0" labelOnly="1" outline="0" fieldPosition="0">
        <references count="4">
          <reference field="1" count="1" selected="0">
            <x v="5"/>
          </reference>
          <reference field="6" count="1" selected="0">
            <x v="6"/>
          </reference>
          <reference field="7" count="1" selected="0">
            <x v="118"/>
          </reference>
          <reference field="8" count="1">
            <x v="128"/>
          </reference>
        </references>
      </pivotArea>
    </format>
    <format dxfId="172">
      <pivotArea dataOnly="0" labelOnly="1" outline="0" fieldPosition="0">
        <references count="4">
          <reference field="1" count="1" selected="0">
            <x v="5"/>
          </reference>
          <reference field="6" count="1" selected="0">
            <x v="6"/>
          </reference>
          <reference field="7" count="1" selected="0">
            <x v="190"/>
          </reference>
          <reference field="8" count="1">
            <x v="178"/>
          </reference>
        </references>
      </pivotArea>
    </format>
    <format dxfId="171">
      <pivotArea dataOnly="0" labelOnly="1" outline="0" fieldPosition="0">
        <references count="4">
          <reference field="1" count="1" selected="0">
            <x v="5"/>
          </reference>
          <reference field="6" count="1" selected="0">
            <x v="20"/>
          </reference>
          <reference field="7" count="1" selected="0">
            <x v="126"/>
          </reference>
          <reference field="8" count="1">
            <x v="72"/>
          </reference>
        </references>
      </pivotArea>
    </format>
    <format dxfId="170">
      <pivotArea dataOnly="0" labelOnly="1" outline="0" fieldPosition="0">
        <references count="4">
          <reference field="1" count="1" selected="0">
            <x v="5"/>
          </reference>
          <reference field="6" count="1" selected="0">
            <x v="27"/>
          </reference>
          <reference field="7" count="1" selected="0">
            <x v="217"/>
          </reference>
          <reference field="8" count="1">
            <x v="182"/>
          </reference>
        </references>
      </pivotArea>
    </format>
    <format dxfId="169">
      <pivotArea dataOnly="0" labelOnly="1" outline="0" fieldPosition="0">
        <references count="4">
          <reference field="1" count="1" selected="0">
            <x v="5"/>
          </reference>
          <reference field="6" count="1" selected="0">
            <x v="27"/>
          </reference>
          <reference field="7" count="1" selected="0">
            <x v="231"/>
          </reference>
          <reference field="8" count="1">
            <x v="64"/>
          </reference>
        </references>
      </pivotArea>
    </format>
    <format dxfId="168">
      <pivotArea dataOnly="0" labelOnly="1" outline="0" fieldPosition="0">
        <references count="4">
          <reference field="1" count="1" selected="0">
            <x v="5"/>
          </reference>
          <reference field="6" count="1" selected="0">
            <x v="27"/>
          </reference>
          <reference field="7" count="1" selected="0">
            <x v="240"/>
          </reference>
          <reference field="8" count="1">
            <x v="154"/>
          </reference>
        </references>
      </pivotArea>
    </format>
    <format dxfId="167">
      <pivotArea dataOnly="0" labelOnly="1" outline="0" fieldPosition="0">
        <references count="4">
          <reference field="1" count="1" selected="0">
            <x v="5"/>
          </reference>
          <reference field="6" count="1" selected="0">
            <x v="40"/>
          </reference>
          <reference field="7" count="1" selected="0">
            <x v="52"/>
          </reference>
          <reference field="8" count="1">
            <x v="81"/>
          </reference>
        </references>
      </pivotArea>
    </format>
    <format dxfId="166">
      <pivotArea dataOnly="0" labelOnly="1" outline="0" fieldPosition="0">
        <references count="4">
          <reference field="1" count="1" selected="0">
            <x v="5"/>
          </reference>
          <reference field="6" count="1" selected="0">
            <x v="61"/>
          </reference>
          <reference field="7" count="1" selected="0">
            <x v="44"/>
          </reference>
          <reference field="8" count="1">
            <x v="90"/>
          </reference>
        </references>
      </pivotArea>
    </format>
    <format dxfId="165">
      <pivotArea dataOnly="0" labelOnly="1" outline="0" fieldPosition="0">
        <references count="4">
          <reference field="1" count="1" selected="0">
            <x v="5"/>
          </reference>
          <reference field="6" count="1" selected="0">
            <x v="61"/>
          </reference>
          <reference field="7" count="1" selected="0">
            <x v="51"/>
          </reference>
          <reference field="8" count="1">
            <x v="185"/>
          </reference>
        </references>
      </pivotArea>
    </format>
    <format dxfId="164">
      <pivotArea dataOnly="0" labelOnly="1" outline="0" offset="IV1" fieldPosition="0">
        <references count="2">
          <reference field="1" count="1" selected="0">
            <x v="0"/>
          </reference>
          <reference field="6" count="1">
            <x v="44"/>
          </reference>
        </references>
      </pivotArea>
    </format>
    <format dxfId="163">
      <pivotArea dataOnly="0" labelOnly="1" outline="0" fieldPosition="0">
        <references count="3">
          <reference field="1" count="1" selected="0">
            <x v="0"/>
          </reference>
          <reference field="6" count="1" selected="0">
            <x v="44"/>
          </reference>
          <reference field="7" count="1">
            <x v="121"/>
          </reference>
        </references>
      </pivotArea>
    </format>
    <format dxfId="162">
      <pivotArea dataOnly="0" labelOnly="1" outline="0" offset="IV1" fieldPosition="0">
        <references count="2">
          <reference field="1" count="1" selected="0">
            <x v="0"/>
          </reference>
          <reference field="6" count="1">
            <x v="47"/>
          </reference>
        </references>
      </pivotArea>
    </format>
    <format dxfId="161">
      <pivotArea dataOnly="0" labelOnly="1" outline="0" fieldPosition="0">
        <references count="3">
          <reference field="1" count="1" selected="0">
            <x v="0"/>
          </reference>
          <reference field="6" count="1" selected="0">
            <x v="47"/>
          </reference>
          <reference field="7" count="1">
            <x v="97"/>
          </reference>
        </references>
      </pivotArea>
    </format>
    <format dxfId="160">
      <pivotArea dataOnly="0" labelOnly="1" outline="0" offset="IV256" fieldPosition="0">
        <references count="2">
          <reference field="1" count="1" selected="0">
            <x v="0"/>
          </reference>
          <reference field="6" count="1" defaultSubtotal="1">
            <x v="44"/>
          </reference>
        </references>
      </pivotArea>
    </format>
    <format dxfId="159">
      <pivotArea dataOnly="0" labelOnly="1" outline="0" offset="IV256" fieldPosition="0">
        <references count="3">
          <reference field="1" count="1" selected="0">
            <x v="0"/>
          </reference>
          <reference field="6" count="1" selected="0">
            <x v="44"/>
          </reference>
          <reference field="7" count="1" defaultSubtotal="1">
            <x v="121"/>
          </reference>
        </references>
      </pivotArea>
    </format>
    <format dxfId="158">
      <pivotArea dataOnly="0" labelOnly="1" outline="0" fieldPosition="0">
        <references count="4">
          <reference field="1" count="1" selected="0">
            <x v="0"/>
          </reference>
          <reference field="6" count="1" selected="0">
            <x v="44"/>
          </reference>
          <reference field="7" count="1" selected="0">
            <x v="121"/>
          </reference>
          <reference field="8" count="1">
            <x v="206"/>
          </reference>
        </references>
      </pivotArea>
    </format>
    <format dxfId="157">
      <pivotArea dataOnly="0" labelOnly="1" outline="0" fieldPosition="0">
        <references count="4">
          <reference field="1" count="1" selected="0">
            <x v="0"/>
          </reference>
          <reference field="6" count="1" selected="0">
            <x v="47"/>
          </reference>
          <reference field="7" count="1" selected="0">
            <x v="97"/>
          </reference>
          <reference field="8" count="1">
            <x v="159"/>
          </reference>
        </references>
      </pivotArea>
    </format>
    <format dxfId="156">
      <pivotArea dataOnly="0" labelOnly="1" outline="0" offset="IV1" fieldPosition="0">
        <references count="2">
          <reference field="1" count="1" selected="0">
            <x v="1"/>
          </reference>
          <reference field="6" count="1">
            <x v="20"/>
          </reference>
        </references>
      </pivotArea>
    </format>
    <format dxfId="155">
      <pivotArea dataOnly="0" labelOnly="1" outline="0" fieldPosition="0">
        <references count="3">
          <reference field="1" count="1" selected="0">
            <x v="1"/>
          </reference>
          <reference field="6" count="1" selected="0">
            <x v="20"/>
          </reference>
          <reference field="7" count="1">
            <x v="162"/>
          </reference>
        </references>
      </pivotArea>
    </format>
    <format dxfId="154">
      <pivotArea dataOnly="0" labelOnly="1" outline="0" fieldPosition="0">
        <references count="4">
          <reference field="1" count="1" selected="0">
            <x v="1"/>
          </reference>
          <reference field="6" count="1" selected="0">
            <x v="20"/>
          </reference>
          <reference field="7" count="1" selected="0">
            <x v="162"/>
          </reference>
          <reference field="8" count="1">
            <x v="129"/>
          </reference>
        </references>
      </pivotArea>
    </format>
    <format dxfId="153">
      <pivotArea dataOnly="0" labelOnly="1" outline="0" fieldPosition="0">
        <references count="2">
          <reference field="1" count="1" selected="0">
            <x v="1"/>
          </reference>
          <reference field="6" count="1">
            <x v="23"/>
          </reference>
        </references>
      </pivotArea>
    </format>
    <format dxfId="152">
      <pivotArea dataOnly="0" labelOnly="1" outline="0" fieldPosition="0">
        <references count="2">
          <reference field="1" count="1" selected="0">
            <x v="1"/>
          </reference>
          <reference field="6" count="1" defaultSubtotal="1">
            <x v="23"/>
          </reference>
        </references>
      </pivotArea>
    </format>
    <format dxfId="151">
      <pivotArea dataOnly="0" labelOnly="1" outline="0" offset="IV1" fieldPosition="0">
        <references count="2">
          <reference field="1" count="1" selected="0">
            <x v="1"/>
          </reference>
          <reference field="6" count="1">
            <x v="40"/>
          </reference>
        </references>
      </pivotArea>
    </format>
    <format dxfId="150">
      <pivotArea dataOnly="0" labelOnly="1" outline="0" fieldPosition="0">
        <references count="3">
          <reference field="1" count="1" selected="0">
            <x v="1"/>
          </reference>
          <reference field="6" count="1" selected="0">
            <x v="23"/>
          </reference>
          <reference field="7" count="1">
            <x v="262"/>
          </reference>
        </references>
      </pivotArea>
    </format>
    <format dxfId="149">
      <pivotArea dataOnly="0" labelOnly="1" outline="0" fieldPosition="0">
        <references count="3">
          <reference field="1" count="1" selected="0">
            <x v="1"/>
          </reference>
          <reference field="6" count="1" selected="0">
            <x v="23"/>
          </reference>
          <reference field="7" count="1" defaultSubtotal="1">
            <x v="262"/>
          </reference>
        </references>
      </pivotArea>
    </format>
    <format dxfId="148">
      <pivotArea dataOnly="0" labelOnly="1" outline="0" fieldPosition="0">
        <references count="3">
          <reference field="1" count="1" selected="0">
            <x v="1"/>
          </reference>
          <reference field="6" count="1" selected="0">
            <x v="40"/>
          </reference>
          <reference field="7" count="1">
            <x v="207"/>
          </reference>
        </references>
      </pivotArea>
    </format>
    <format dxfId="147">
      <pivotArea dataOnly="0" labelOnly="1" outline="0" fieldPosition="0">
        <references count="4">
          <reference field="1" count="1" selected="0">
            <x v="1"/>
          </reference>
          <reference field="6" count="1" selected="0">
            <x v="23"/>
          </reference>
          <reference field="7" count="1" selected="0">
            <x v="262"/>
          </reference>
          <reference field="8" count="1">
            <x v="250"/>
          </reference>
        </references>
      </pivotArea>
    </format>
    <format dxfId="146">
      <pivotArea dataOnly="0" labelOnly="1" outline="0" fieldPosition="0">
        <references count="4">
          <reference field="1" count="1" selected="0">
            <x v="1"/>
          </reference>
          <reference field="6" count="1" selected="0">
            <x v="40"/>
          </reference>
          <reference field="7" count="1" selected="0">
            <x v="207"/>
          </reference>
          <reference field="8" count="1">
            <x v="227"/>
          </reference>
        </references>
      </pivotArea>
    </format>
    <format dxfId="145">
      <pivotArea dataOnly="0" labelOnly="1" outline="0" fieldPosition="0">
        <references count="4">
          <reference field="1" count="1" selected="0">
            <x v="2"/>
          </reference>
          <reference field="6" count="1" selected="0">
            <x v="0"/>
          </reference>
          <reference field="7" count="1" selected="0">
            <x v="8"/>
          </reference>
          <reference field="8" count="1">
            <x v="139"/>
          </reference>
        </references>
      </pivotArea>
    </format>
    <format dxfId="144">
      <pivotArea dataOnly="0" labelOnly="1" outline="0" offset="IV1:IV3" fieldPosition="0">
        <references count="2">
          <reference field="1" count="1" selected="0">
            <x v="2"/>
          </reference>
          <reference field="6" count="1">
            <x v="12"/>
          </reference>
        </references>
      </pivotArea>
    </format>
    <format dxfId="143">
      <pivotArea dataOnly="0" labelOnly="1" outline="0" fieldPosition="0">
        <references count="3">
          <reference field="1" count="1" selected="0">
            <x v="2"/>
          </reference>
          <reference field="6" count="1" selected="0">
            <x v="12"/>
          </reference>
          <reference field="7" count="2">
            <x v="90"/>
            <x v="98"/>
          </reference>
        </references>
      </pivotArea>
    </format>
    <format dxfId="142">
      <pivotArea dataOnly="0" labelOnly="1" outline="0" fieldPosition="0">
        <references count="3">
          <reference field="1" count="1" selected="0">
            <x v="2"/>
          </reference>
          <reference field="6" count="1" selected="0">
            <x v="12"/>
          </reference>
          <reference field="7" count="1" defaultSubtotal="1">
            <x v="90"/>
          </reference>
        </references>
      </pivotArea>
    </format>
    <format dxfId="141">
      <pivotArea dataOnly="0" labelOnly="1" outline="0" fieldPosition="0">
        <references count="4">
          <reference field="1" count="1" selected="0">
            <x v="2"/>
          </reference>
          <reference field="6" count="1" selected="0">
            <x v="12"/>
          </reference>
          <reference field="7" count="1" selected="0">
            <x v="90"/>
          </reference>
          <reference field="8" count="1">
            <x v="263"/>
          </reference>
        </references>
      </pivotArea>
    </format>
    <format dxfId="140">
      <pivotArea dataOnly="0" labelOnly="1" outline="0" fieldPosition="0">
        <references count="4">
          <reference field="1" count="1" selected="0">
            <x v="2"/>
          </reference>
          <reference field="6" count="1" selected="0">
            <x v="12"/>
          </reference>
          <reference field="7" count="1" selected="0">
            <x v="98"/>
          </reference>
          <reference field="8" count="1">
            <x v="263"/>
          </reference>
        </references>
      </pivotArea>
    </format>
    <format dxfId="139">
      <pivotArea dataOnly="0" labelOnly="1" outline="0" offset="IV1" fieldPosition="0">
        <references count="2">
          <reference field="1" count="1" selected="0">
            <x v="2"/>
          </reference>
          <reference field="6" count="1">
            <x v="61"/>
          </reference>
        </references>
      </pivotArea>
    </format>
    <format dxfId="138">
      <pivotArea dataOnly="0" labelOnly="1" outline="0" fieldPosition="0">
        <references count="3">
          <reference field="1" count="1" selected="0">
            <x v="2"/>
          </reference>
          <reference field="6" count="1" selected="0">
            <x v="61"/>
          </reference>
          <reference field="7" count="1">
            <x v="246"/>
          </reference>
        </references>
      </pivotArea>
    </format>
    <format dxfId="137">
      <pivotArea dataOnly="0" labelOnly="1" outline="0" fieldPosition="0">
        <references count="4">
          <reference field="1" count="1" selected="0">
            <x v="2"/>
          </reference>
          <reference field="6" count="1" selected="0">
            <x v="61"/>
          </reference>
          <reference field="7" count="1" selected="0">
            <x v="246"/>
          </reference>
          <reference field="8" count="1">
            <x v="210"/>
          </reference>
        </references>
      </pivotArea>
    </format>
    <format dxfId="136">
      <pivotArea dataOnly="0" labelOnly="1" outline="0" offset="IV1" fieldPosition="0">
        <references count="2">
          <reference field="1" count="1" selected="0">
            <x v="4"/>
          </reference>
          <reference field="6" count="1">
            <x v="40"/>
          </reference>
        </references>
      </pivotArea>
    </format>
    <format dxfId="135">
      <pivotArea dataOnly="0" labelOnly="1" outline="0" fieldPosition="0">
        <references count="3">
          <reference field="1" count="1" selected="0">
            <x v="4"/>
          </reference>
          <reference field="6" count="1" selected="0">
            <x v="40"/>
          </reference>
          <reference field="7" count="1">
            <x v="209"/>
          </reference>
        </references>
      </pivotArea>
    </format>
    <format dxfId="134">
      <pivotArea dataOnly="0" labelOnly="1" outline="0" fieldPosition="0">
        <references count="4">
          <reference field="1" count="1" selected="0">
            <x v="4"/>
          </reference>
          <reference field="6" count="1" selected="0">
            <x v="40"/>
          </reference>
          <reference field="7" count="1" selected="0">
            <x v="209"/>
          </reference>
          <reference field="8" count="1">
            <x v="205"/>
          </reference>
        </references>
      </pivotArea>
    </format>
    <format dxfId="133">
      <pivotArea dataOnly="0" labelOnly="1" outline="0" offset="IV1" fieldPosition="0">
        <references count="2">
          <reference field="1" count="1" selected="0">
            <x v="4"/>
          </reference>
          <reference field="6" count="1">
            <x v="41"/>
          </reference>
        </references>
      </pivotArea>
    </format>
    <format dxfId="132">
      <pivotArea dataOnly="0" labelOnly="1" outline="0" fieldPosition="0">
        <references count="3">
          <reference field="1" count="1" selected="0">
            <x v="4"/>
          </reference>
          <reference field="6" count="1" selected="0">
            <x v="41"/>
          </reference>
          <reference field="7" count="1">
            <x v="213"/>
          </reference>
        </references>
      </pivotArea>
    </format>
    <format dxfId="131">
      <pivotArea dataOnly="0" labelOnly="1" outline="0" fieldPosition="0">
        <references count="4">
          <reference field="1" count="1" selected="0">
            <x v="4"/>
          </reference>
          <reference field="6" count="1" selected="0">
            <x v="41"/>
          </reference>
          <reference field="7" count="1" selected="0">
            <x v="213"/>
          </reference>
          <reference field="8" count="1">
            <x v="121"/>
          </reference>
        </references>
      </pivotArea>
    </format>
    <format dxfId="130">
      <pivotArea dataOnly="0" labelOnly="1" outline="0" fieldPosition="0">
        <references count="2">
          <reference field="1" count="1" selected="0">
            <x v="4"/>
          </reference>
          <reference field="6" count="1">
            <x v="59"/>
          </reference>
        </references>
      </pivotArea>
    </format>
    <format dxfId="129">
      <pivotArea dataOnly="0" labelOnly="1" outline="0" fieldPosition="0">
        <references count="2">
          <reference field="1" count="1" selected="0">
            <x v="4"/>
          </reference>
          <reference field="6" count="1" defaultSubtotal="1">
            <x v="59"/>
          </reference>
        </references>
      </pivotArea>
    </format>
    <format dxfId="128">
      <pivotArea dataOnly="0" labelOnly="1" outline="0" offset="IV1" fieldPosition="0">
        <references count="2">
          <reference field="1" count="1" selected="0">
            <x v="4"/>
          </reference>
          <reference field="6" count="1">
            <x v="67"/>
          </reference>
        </references>
      </pivotArea>
    </format>
    <format dxfId="127">
      <pivotArea dataOnly="0" labelOnly="1" outline="0" fieldPosition="0">
        <references count="3">
          <reference field="1" count="1" selected="0">
            <x v="4"/>
          </reference>
          <reference field="6" count="1" selected="0">
            <x v="59"/>
          </reference>
          <reference field="7" count="1">
            <x v="230"/>
          </reference>
        </references>
      </pivotArea>
    </format>
    <format dxfId="126">
      <pivotArea dataOnly="0" labelOnly="1" outline="0" fieldPosition="0">
        <references count="3">
          <reference field="1" count="1" selected="0">
            <x v="4"/>
          </reference>
          <reference field="6" count="1" selected="0">
            <x v="59"/>
          </reference>
          <reference field="7" count="1" defaultSubtotal="1">
            <x v="230"/>
          </reference>
        </references>
      </pivotArea>
    </format>
    <format dxfId="125">
      <pivotArea dataOnly="0" labelOnly="1" outline="0" fieldPosition="0">
        <references count="3">
          <reference field="1" count="1" selected="0">
            <x v="4"/>
          </reference>
          <reference field="6" count="1" selected="0">
            <x v="67"/>
          </reference>
          <reference field="7" count="1">
            <x v="3"/>
          </reference>
        </references>
      </pivotArea>
    </format>
    <format dxfId="124">
      <pivotArea dataOnly="0" labelOnly="1" outline="0" fieldPosition="0">
        <references count="4">
          <reference field="1" count="1" selected="0">
            <x v="4"/>
          </reference>
          <reference field="6" count="1" selected="0">
            <x v="59"/>
          </reference>
          <reference field="7" count="1" selected="0">
            <x v="230"/>
          </reference>
          <reference field="8" count="1">
            <x v="68"/>
          </reference>
        </references>
      </pivotArea>
    </format>
    <format dxfId="123">
      <pivotArea dataOnly="0" labelOnly="1" outline="0" fieldPosition="0">
        <references count="4">
          <reference field="1" count="1" selected="0">
            <x v="4"/>
          </reference>
          <reference field="6" count="1" selected="0">
            <x v="67"/>
          </reference>
          <reference field="7" count="1" selected="0">
            <x v="3"/>
          </reference>
          <reference field="8" count="1">
            <x v="8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2.xml><?xml version="1.0" encoding="utf-8"?>
<pivotTableDefinition xmlns="http://schemas.openxmlformats.org/spreadsheetml/2006/main" name="Tabla dinámica5" cacheId="1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compact="0" compactData="0" gridDropZones="1" multipleFieldFilters="0">
  <location ref="A4:E99" firstHeaderRow="2" firstDataRow="2" firstDataCol="4" rowPageCount="1" colPageCount="1"/>
  <pivotFields count="15">
    <pivotField axis="axisPage" compact="0" outline="0" multipleItemSelectionAllowed="1" showAll="0">
      <items count="8">
        <item h="1" x="0"/>
        <item h="1" x="2"/>
        <item h="1" x="1"/>
        <item h="1" x="5"/>
        <item h="1" x="6"/>
        <item h="1" x="3"/>
        <item x="4"/>
        <item t="default"/>
      </items>
    </pivotField>
    <pivotField axis="axisRow" compact="0" outline="0" showAll="0">
      <items count="7">
        <item x="5"/>
        <item x="0"/>
        <item x="3"/>
        <item x="4"/>
        <item x="2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Row" dataField="1" compact="0" outline="0" showAll="0">
      <items count="77">
        <item x="18"/>
        <item x="37"/>
        <item x="73"/>
        <item x="48"/>
        <item x="62"/>
        <item x="58"/>
        <item x="27"/>
        <item x="69"/>
        <item x="4"/>
        <item x="40"/>
        <item x="51"/>
        <item x="72"/>
        <item x="19"/>
        <item x="57"/>
        <item x="64"/>
        <item x="7"/>
        <item x="42"/>
        <item x="36"/>
        <item x="16"/>
        <item x="47"/>
        <item x="2"/>
        <item x="66"/>
        <item x="33"/>
        <item x="17"/>
        <item x="52"/>
        <item x="31"/>
        <item x="44"/>
        <item x="28"/>
        <item x="20"/>
        <item x="15"/>
        <item x="35"/>
        <item x="60"/>
        <item x="22"/>
        <item x="3"/>
        <item x="21"/>
        <item x="53"/>
        <item x="34"/>
        <item x="1"/>
        <item x="67"/>
        <item x="45"/>
        <item x="13"/>
        <item x="11"/>
        <item x="74"/>
        <item x="9"/>
        <item x="8"/>
        <item x="0"/>
        <item x="59"/>
        <item x="14"/>
        <item x="63"/>
        <item x="29"/>
        <item x="30"/>
        <item x="24"/>
        <item x="23"/>
        <item x="49"/>
        <item x="46"/>
        <item x="50"/>
        <item x="65"/>
        <item x="70"/>
        <item x="39"/>
        <item x="25"/>
        <item x="5"/>
        <item x="10"/>
        <item x="41"/>
        <item x="43"/>
        <item x="55"/>
        <item x="61"/>
        <item x="6"/>
        <item x="26"/>
        <item x="38"/>
        <item x="54"/>
        <item x="12"/>
        <item x="56"/>
        <item x="71"/>
        <item x="32"/>
        <item x="68"/>
        <item m="1" x="75"/>
        <item t="default"/>
      </items>
    </pivotField>
    <pivotField axis="axisRow" compact="0" outline="0" showAll="0">
      <items count="268">
        <item x="199"/>
        <item x="207"/>
        <item x="93"/>
        <item x="45"/>
        <item x="2"/>
        <item x="66"/>
        <item x="148"/>
        <item x="147"/>
        <item x="31"/>
        <item x="71"/>
        <item x="63"/>
        <item x="64"/>
        <item x="234"/>
        <item x="120"/>
        <item x="160"/>
        <item x="221"/>
        <item x="18"/>
        <item x="133"/>
        <item x="82"/>
        <item x="261"/>
        <item x="235"/>
        <item x="231"/>
        <item x="252"/>
        <item x="8"/>
        <item x="175"/>
        <item x="83"/>
        <item x="96"/>
        <item x="166"/>
        <item x="137"/>
        <item x="42"/>
        <item x="164"/>
        <item x="141"/>
        <item x="38"/>
        <item x="117"/>
        <item x="174"/>
        <item x="173"/>
        <item x="1"/>
        <item x="138"/>
        <item x="254"/>
        <item x="242"/>
        <item x="65"/>
        <item x="210"/>
        <item x="134"/>
        <item x="165"/>
        <item x="46"/>
        <item x="4"/>
        <item x="62"/>
        <item x="55"/>
        <item x="118"/>
        <item x="15"/>
        <item x="116"/>
        <item x="47"/>
        <item x="50"/>
        <item x="195"/>
        <item x="57"/>
        <item x="181"/>
        <item x="198"/>
        <item x="238"/>
        <item x="86"/>
        <item x="241"/>
        <item x="240"/>
        <item x="58"/>
        <item x="170"/>
        <item x="111"/>
        <item x="184"/>
        <item x="227"/>
        <item x="125"/>
        <item x="24"/>
        <item x="224"/>
        <item x="67"/>
        <item x="35"/>
        <item x="88"/>
        <item x="194"/>
        <item x="89"/>
        <item x="108"/>
        <item x="128"/>
        <item x="213"/>
        <item x="90"/>
        <item x="259"/>
        <item x="99"/>
        <item x="151"/>
        <item x="192"/>
        <item x="193"/>
        <item x="223"/>
        <item x="123"/>
        <item x="159"/>
        <item x="266"/>
        <item x="145"/>
        <item x="258"/>
        <item x="124"/>
        <item x="33"/>
        <item x="78"/>
        <item x="247"/>
        <item x="183"/>
        <item x="61"/>
        <item x="152"/>
        <item x="77"/>
        <item x="22"/>
        <item x="34"/>
        <item x="94"/>
        <item x="136"/>
        <item x="23"/>
        <item x="113"/>
        <item x="131"/>
        <item x="139"/>
        <item x="146"/>
        <item x="76"/>
        <item x="162"/>
        <item x="156"/>
        <item x="220"/>
        <item x="100"/>
        <item x="212"/>
        <item x="102"/>
        <item x="190"/>
        <item x="196"/>
        <item x="244"/>
        <item x="249"/>
        <item x="79"/>
        <item x="53"/>
        <item x="203"/>
        <item x="59"/>
        <item x="26"/>
        <item x="253"/>
        <item x="243"/>
        <item x="187"/>
        <item x="29"/>
        <item x="49"/>
        <item x="161"/>
        <item x="19"/>
        <item x="176"/>
        <item x="126"/>
        <item x="132"/>
        <item x="127"/>
        <item x="222"/>
        <item x="39"/>
        <item x="11"/>
        <item x="112"/>
        <item x="14"/>
        <item x="6"/>
        <item x="121"/>
        <item x="219"/>
        <item x="10"/>
        <item x="17"/>
        <item x="218"/>
        <item x="211"/>
        <item x="214"/>
        <item x="255"/>
        <item x="0"/>
        <item x="95"/>
        <item x="237"/>
        <item x="209"/>
        <item x="40"/>
        <item x="178"/>
        <item x="110"/>
        <item x="87"/>
        <item x="56"/>
        <item x="260"/>
        <item x="189"/>
        <item x="68"/>
        <item x="186"/>
        <item x="140"/>
        <item x="157"/>
        <item x="30"/>
        <item x="25"/>
        <item x="21"/>
        <item x="216"/>
        <item x="245"/>
        <item x="226"/>
        <item x="129"/>
        <item x="185"/>
        <item x="20"/>
        <item x="60"/>
        <item x="230"/>
        <item x="200"/>
        <item x="208"/>
        <item x="98"/>
        <item x="250"/>
        <item x="251"/>
        <item x="119"/>
        <item x="264"/>
        <item x="80"/>
        <item x="233"/>
        <item x="215"/>
        <item x="188"/>
        <item x="70"/>
        <item x="84"/>
        <item x="85"/>
        <item x="144"/>
        <item x="92"/>
        <item x="239"/>
        <item x="48"/>
        <item x="228"/>
        <item x="171"/>
        <item x="158"/>
        <item x="154"/>
        <item x="177"/>
        <item x="135"/>
        <item x="225"/>
        <item x="109"/>
        <item x="73"/>
        <item x="150"/>
        <item x="36"/>
        <item x="12"/>
        <item x="256"/>
        <item x="97"/>
        <item x="248"/>
        <item x="179"/>
        <item x="28"/>
        <item x="204"/>
        <item x="43"/>
        <item x="163"/>
        <item x="74"/>
        <item x="75"/>
        <item x="41"/>
        <item x="103"/>
        <item x="72"/>
        <item x="191"/>
        <item x="51"/>
        <item x="217"/>
        <item x="153"/>
        <item x="16"/>
        <item x="101"/>
        <item x="37"/>
        <item x="69"/>
        <item x="105"/>
        <item x="236"/>
        <item x="155"/>
        <item x="182"/>
        <item x="13"/>
        <item x="169"/>
        <item x="44"/>
        <item x="54"/>
        <item x="202"/>
        <item x="263"/>
        <item x="91"/>
        <item x="229"/>
        <item x="149"/>
        <item x="257"/>
        <item x="168"/>
        <item x="262"/>
        <item x="52"/>
        <item x="7"/>
        <item x="115"/>
        <item x="5"/>
        <item x="201"/>
        <item x="114"/>
        <item x="32"/>
        <item x="3"/>
        <item x="104"/>
        <item x="122"/>
        <item x="106"/>
        <item x="81"/>
        <item x="130"/>
        <item x="167"/>
        <item x="172"/>
        <item x="265"/>
        <item x="246"/>
        <item x="232"/>
        <item x="197"/>
        <item x="206"/>
        <item x="205"/>
        <item x="107"/>
        <item x="27"/>
        <item x="180"/>
        <item x="142"/>
        <item x="143"/>
        <item x="9"/>
        <item t="default"/>
      </items>
    </pivotField>
    <pivotField axis="axisRow" compact="0" outline="0" showAll="0">
      <items count="275">
        <item x="114"/>
        <item x="263"/>
        <item x="100"/>
        <item x="225"/>
        <item x="272"/>
        <item x="165"/>
        <item x="103"/>
        <item x="58"/>
        <item x="234"/>
        <item x="239"/>
        <item x="217"/>
        <item x="185"/>
        <item x="224"/>
        <item x="15"/>
        <item x="222"/>
        <item x="92"/>
        <item x="94"/>
        <item x="95"/>
        <item x="130"/>
        <item x="203"/>
        <item x="59"/>
        <item x="4"/>
        <item x="235"/>
        <item x="16"/>
        <item x="231"/>
        <item x="90"/>
        <item x="142"/>
        <item x="260"/>
        <item x="189"/>
        <item x="271"/>
        <item x="241"/>
        <item x="259"/>
        <item x="208"/>
        <item x="176"/>
        <item x="8"/>
        <item x="158"/>
        <item x="9"/>
        <item x="197"/>
        <item x="198"/>
        <item x="98"/>
        <item x="0"/>
        <item x="223"/>
        <item x="125"/>
        <item x="180"/>
        <item x="88"/>
        <item x="144"/>
        <item x="265"/>
        <item x="210"/>
        <item x="129"/>
        <item x="6"/>
        <item x="172"/>
        <item x="190"/>
        <item x="182"/>
        <item x="183"/>
        <item x="77"/>
        <item x="119"/>
        <item x="36"/>
        <item x="273"/>
        <item x="96"/>
        <item x="227"/>
        <item x="107"/>
        <item x="110"/>
        <item x="266"/>
        <item x="112"/>
        <item x="54"/>
        <item x="221"/>
        <item x="202"/>
        <item x="2"/>
        <item x="44"/>
        <item x="14"/>
        <item x="270"/>
        <item x="269"/>
        <item x="49"/>
        <item x="193"/>
        <item x="102"/>
        <item x="211"/>
        <item x="5"/>
        <item x="209"/>
        <item x="186"/>
        <item x="207"/>
        <item x="40"/>
        <item x="50"/>
        <item x="45"/>
        <item x="255"/>
        <item x="215"/>
        <item x="175"/>
        <item x="122"/>
        <item x="93"/>
        <item x="154"/>
        <item x="179"/>
        <item x="46"/>
        <item x="123"/>
        <item x="63"/>
        <item x="35"/>
        <item x="196"/>
        <item x="157"/>
        <item x="65"/>
        <item x="178"/>
        <item x="7"/>
        <item x="10"/>
        <item x="136"/>
        <item x="72"/>
        <item x="68"/>
        <item x="64"/>
        <item x="69"/>
        <item x="73"/>
        <item x="55"/>
        <item x="57"/>
        <item x="42"/>
        <item x="39"/>
        <item x="99"/>
        <item x="23"/>
        <item x="188"/>
        <item x="174"/>
        <item x="181"/>
        <item x="97"/>
        <item x="256"/>
        <item x="143"/>
        <item x="87"/>
        <item x="229"/>
        <item x="220"/>
        <item x="41"/>
        <item x="81"/>
        <item x="139"/>
        <item x="245"/>
        <item x="230"/>
        <item x="105"/>
        <item x="205"/>
        <item x="53"/>
        <item x="30"/>
        <item x="262"/>
        <item x="56"/>
        <item x="237"/>
        <item x="191"/>
        <item x="226"/>
        <item x="61"/>
        <item x="79"/>
        <item x="71"/>
        <item x="247"/>
        <item x="31"/>
        <item x="155"/>
        <item x="20"/>
        <item x="118"/>
        <item x="261"/>
        <item x="258"/>
        <item x="184"/>
        <item x="163"/>
        <item x="166"/>
        <item x="62"/>
        <item x="29"/>
        <item x="121"/>
        <item x="187"/>
        <item x="160"/>
        <item x="214"/>
        <item x="52"/>
        <item x="138"/>
        <item x="18"/>
        <item x="115"/>
        <item x="206"/>
        <item x="22"/>
        <item x="200"/>
        <item x="219"/>
        <item x="101"/>
        <item x="75"/>
        <item x="244"/>
        <item x="171"/>
        <item x="25"/>
        <item x="164"/>
        <item x="108"/>
        <item x="37"/>
        <item x="145"/>
        <item x="253"/>
        <item x="67"/>
        <item x="140"/>
        <item x="1"/>
        <item x="128"/>
        <item x="120"/>
        <item x="17"/>
        <item x="48"/>
        <item x="170"/>
        <item x="218"/>
        <item x="168"/>
        <item x="51"/>
        <item x="74"/>
        <item x="216"/>
        <item x="47"/>
        <item x="243"/>
        <item x="201"/>
        <item x="252"/>
        <item x="38"/>
        <item x="3"/>
        <item x="117"/>
        <item x="162"/>
        <item x="194"/>
        <item x="232"/>
        <item x="135"/>
        <item x="21"/>
        <item x="236"/>
        <item x="12"/>
        <item x="84"/>
        <item x="167"/>
        <item x="251"/>
        <item x="66"/>
        <item x="267"/>
        <item x="132"/>
        <item x="43"/>
        <item x="26"/>
        <item x="106"/>
        <item x="124"/>
        <item x="127"/>
        <item x="32"/>
        <item x="149"/>
        <item x="141"/>
        <item x="133"/>
        <item x="131"/>
        <item x="147"/>
        <item x="161"/>
        <item x="126"/>
        <item x="250"/>
        <item x="24"/>
        <item x="212"/>
        <item x="169"/>
        <item x="19"/>
        <item x="204"/>
        <item x="146"/>
        <item x="249"/>
        <item x="213"/>
        <item x="28"/>
        <item x="82"/>
        <item x="257"/>
        <item x="195"/>
        <item x="11"/>
        <item x="159"/>
        <item x="111"/>
        <item x="254"/>
        <item x="192"/>
        <item x="156"/>
        <item x="134"/>
        <item x="80"/>
        <item x="34"/>
        <item x="228"/>
        <item x="148"/>
        <item x="104"/>
        <item x="248"/>
        <item x="13"/>
        <item x="109"/>
        <item x="70"/>
        <item x="238"/>
        <item x="242"/>
        <item x="199"/>
        <item x="27"/>
        <item x="264"/>
        <item x="78"/>
        <item x="83"/>
        <item x="86"/>
        <item x="173"/>
        <item x="60"/>
        <item x="150"/>
        <item x="113"/>
        <item x="233"/>
        <item x="76"/>
        <item x="177"/>
        <item x="91"/>
        <item x="33"/>
        <item x="240"/>
        <item x="137"/>
        <item x="152"/>
        <item x="268"/>
        <item x="153"/>
        <item x="151"/>
        <item x="246"/>
        <item x="85"/>
        <item x="116"/>
        <item x="89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4">
    <field x="1"/>
    <field x="6"/>
    <field x="7"/>
    <field x="8"/>
  </rowFields>
  <rowItems count="94">
    <i>
      <x v="1"/>
      <x v="12"/>
      <x v="17"/>
      <x v="265"/>
    </i>
    <i t="default" r="2">
      <x v="17"/>
    </i>
    <i t="default" r="1">
      <x v="12"/>
    </i>
    <i r="1">
      <x v="25"/>
      <x v="196"/>
      <x v="123"/>
    </i>
    <i t="default" r="2">
      <x v="196"/>
    </i>
    <i t="default" r="1">
      <x v="25"/>
    </i>
    <i r="1">
      <x v="39"/>
      <x v="100"/>
      <x v="173"/>
    </i>
    <i t="default" r="2">
      <x v="100"/>
    </i>
    <i t="default" r="1">
      <x v="39"/>
    </i>
    <i r="1">
      <x v="40"/>
      <x v="28"/>
      <x v="212"/>
    </i>
    <i t="default" r="2">
      <x v="28"/>
    </i>
    <i r="2">
      <x v="42"/>
      <x v="155"/>
    </i>
    <i t="default" r="2">
      <x v="42"/>
    </i>
    <i t="default" r="1">
      <x v="40"/>
    </i>
    <i r="1">
      <x v="50"/>
      <x v="131"/>
      <x v="100"/>
    </i>
    <i t="default" r="2">
      <x v="131"/>
    </i>
    <i t="default" r="1">
      <x v="50"/>
    </i>
    <i t="default">
      <x v="1"/>
    </i>
    <i>
      <x v="2"/>
      <x v="12"/>
      <x v="87"/>
      <x v="211"/>
    </i>
    <i t="default" r="2">
      <x v="87"/>
    </i>
    <i t="default" r="1">
      <x v="12"/>
    </i>
    <i r="1">
      <x v="40"/>
      <x v="104"/>
      <x v="117"/>
    </i>
    <i t="default" r="2">
      <x v="104"/>
    </i>
    <i r="2">
      <x v="105"/>
      <x v="257"/>
    </i>
    <i t="default" r="2">
      <x v="105"/>
    </i>
    <i r="2">
      <x v="160"/>
      <x v="45"/>
    </i>
    <i t="default" r="2">
      <x v="160"/>
    </i>
    <i r="2">
      <x v="187"/>
      <x v="241"/>
    </i>
    <i t="default" r="2">
      <x v="187"/>
    </i>
    <i r="2">
      <x v="264"/>
      <x v="224"/>
    </i>
    <i t="default" r="2">
      <x v="264"/>
    </i>
    <i r="2">
      <x v="265"/>
      <x v="215"/>
    </i>
    <i t="default" r="2">
      <x v="265"/>
    </i>
    <i t="default" r="1">
      <x v="40"/>
    </i>
    <i r="1">
      <x v="61"/>
      <x v="31"/>
      <x v="170"/>
    </i>
    <i t="default" r="2">
      <x v="31"/>
    </i>
    <i r="2">
      <x v="37"/>
      <x v="26"/>
    </i>
    <i t="default" r="2">
      <x v="37"/>
    </i>
    <i t="default" r="1">
      <x v="61"/>
    </i>
    <i t="default">
      <x v="2"/>
    </i>
    <i>
      <x v="3"/>
      <x v="12"/>
      <x v="7"/>
      <x v="269"/>
    </i>
    <i t="default" r="2">
      <x v="7"/>
    </i>
    <i r="2">
      <x v="95"/>
      <x v="95"/>
    </i>
    <i t="default" r="2">
      <x v="95"/>
    </i>
    <i t="default" r="1">
      <x v="12"/>
    </i>
    <i r="1">
      <x v="18"/>
      <x v="6"/>
      <x v="266"/>
    </i>
    <i t="default" r="2">
      <x v="6"/>
    </i>
    <i t="default" r="1">
      <x v="18"/>
    </i>
    <i r="1">
      <x v="25"/>
      <x v="7"/>
      <x v="268"/>
    </i>
    <i t="default" r="2">
      <x v="7"/>
    </i>
    <i t="default" r="1">
      <x v="25"/>
    </i>
    <i r="1">
      <x v="40"/>
      <x v="80"/>
      <x v="236"/>
    </i>
    <i t="default" r="2">
      <x v="80"/>
    </i>
    <i r="2">
      <x v="161"/>
      <x v="192"/>
    </i>
    <i t="default" r="2">
      <x v="161"/>
    </i>
    <i r="2">
      <x v="193"/>
      <x v="146"/>
    </i>
    <i t="default" r="2">
      <x v="193"/>
    </i>
    <i r="2">
      <x v="194"/>
      <x v="232"/>
    </i>
    <i t="default" r="2">
      <x v="194"/>
    </i>
    <i r="2">
      <x v="219"/>
      <x v="35"/>
    </i>
    <i t="default" r="2">
      <x v="219"/>
    </i>
    <i r="2">
      <x v="226"/>
      <x v="152"/>
    </i>
    <i t="default" r="2">
      <x v="226"/>
    </i>
    <i r="2">
      <x v="236"/>
      <x v="88"/>
    </i>
    <i t="default" r="2">
      <x v="236"/>
    </i>
    <i t="default" r="1">
      <x v="40"/>
    </i>
    <i r="1">
      <x v="64"/>
      <x v="108"/>
      <x v="216"/>
    </i>
    <i t="default" r="2">
      <x v="108"/>
    </i>
    <i t="default" r="1">
      <x v="64"/>
    </i>
    <i r="1">
      <x v="69"/>
      <x v="85"/>
      <x v="167"/>
    </i>
    <i t="default" r="2">
      <x v="85"/>
    </i>
    <i r="2">
      <x v="200"/>
      <x v="140"/>
    </i>
    <i t="default" r="2">
      <x v="200"/>
    </i>
    <i t="default" r="1">
      <x v="69"/>
    </i>
    <i t="default">
      <x v="3"/>
    </i>
    <i>
      <x v="5"/>
      <x v="1"/>
      <x v="127"/>
      <x v="147"/>
    </i>
    <i t="default" r="2">
      <x v="127"/>
    </i>
    <i t="default" r="1">
      <x v="1"/>
    </i>
    <i r="1">
      <x v="12"/>
      <x v="14"/>
      <x v="5"/>
    </i>
    <i t="default" r="2">
      <x v="14"/>
    </i>
    <i t="default" r="1">
      <x v="12"/>
    </i>
    <i r="1">
      <x v="40"/>
      <x v="27"/>
      <x v="179"/>
    </i>
    <i t="default" r="2">
      <x v="27"/>
    </i>
    <i r="2">
      <x v="30"/>
      <x v="181"/>
    </i>
    <i t="default" r="2">
      <x v="30"/>
    </i>
    <i r="2">
      <x v="43"/>
      <x v="221"/>
    </i>
    <i t="default" r="2">
      <x v="43"/>
    </i>
    <i r="2">
      <x v="107"/>
      <x v="147"/>
    </i>
    <i t="default" r="2">
      <x v="107"/>
    </i>
    <i r="2">
      <x v="210"/>
      <x v="200"/>
    </i>
    <i t="default" r="2">
      <x v="210"/>
    </i>
    <i t="default" r="1">
      <x v="40"/>
    </i>
    <i t="default">
      <x v="5"/>
    </i>
    <i t="grand">
      <x/>
    </i>
  </rowItems>
  <colItems count="1">
    <i/>
  </colItems>
  <pageFields count="1">
    <pageField fld="0" hier="-1"/>
  </pageFields>
  <dataFields count="1">
    <dataField name="Contar de VERBO" fld="6" subtotal="count" baseField="0" baseItem="0"/>
  </dataFields>
  <formats count="2">
    <format dxfId="122">
      <pivotArea field="7" type="button" dataOnly="0" labelOnly="1" outline="0" axis="axisRow" fieldPosition="2"/>
    </format>
    <format dxfId="121">
      <pivotArea field="8" type="button" dataOnly="0" labelOnly="1" outline="0" axis="axisRow" fieldPosition="3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3.xml><?xml version="1.0" encoding="utf-8"?>
<pivotTableDefinition xmlns="http://schemas.openxmlformats.org/spreadsheetml/2006/main" name="Tabla dinámica5" cacheId="1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compact="0" compactData="0" gridDropZones="1" multipleFieldFilters="0">
  <location ref="A4:E96" firstHeaderRow="2" firstDataRow="2" firstDataCol="4" rowPageCount="1" colPageCount="1"/>
  <pivotFields count="15">
    <pivotField axis="axisPage" compact="0" outline="0" multipleItemSelectionAllowed="1" showAll="0">
      <items count="8">
        <item h="1" x="0"/>
        <item h="1" x="2"/>
        <item h="1" x="1"/>
        <item h="1" x="5"/>
        <item h="1" x="6"/>
        <item x="3"/>
        <item h="1" x="4"/>
        <item t="default"/>
      </items>
    </pivotField>
    <pivotField axis="axisRow" compact="0" outline="0" showAll="0">
      <items count="7">
        <item x="5"/>
        <item x="0"/>
        <item x="3"/>
        <item x="4"/>
        <item x="2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Row" dataField="1" compact="0" outline="0" showAll="0">
      <items count="77">
        <item x="18"/>
        <item x="37"/>
        <item x="73"/>
        <item x="48"/>
        <item x="62"/>
        <item x="58"/>
        <item x="27"/>
        <item x="69"/>
        <item x="4"/>
        <item x="40"/>
        <item x="51"/>
        <item x="72"/>
        <item x="19"/>
        <item x="57"/>
        <item x="64"/>
        <item x="7"/>
        <item x="42"/>
        <item x="36"/>
        <item x="16"/>
        <item x="47"/>
        <item x="2"/>
        <item x="66"/>
        <item x="33"/>
        <item x="17"/>
        <item x="52"/>
        <item x="31"/>
        <item x="44"/>
        <item x="28"/>
        <item x="20"/>
        <item x="15"/>
        <item x="35"/>
        <item x="60"/>
        <item x="22"/>
        <item x="3"/>
        <item x="21"/>
        <item x="53"/>
        <item x="34"/>
        <item x="1"/>
        <item x="67"/>
        <item x="45"/>
        <item x="13"/>
        <item x="11"/>
        <item x="74"/>
        <item x="9"/>
        <item x="8"/>
        <item x="0"/>
        <item x="59"/>
        <item x="14"/>
        <item x="63"/>
        <item x="29"/>
        <item x="30"/>
        <item x="24"/>
        <item x="23"/>
        <item x="49"/>
        <item x="46"/>
        <item x="50"/>
        <item x="65"/>
        <item x="70"/>
        <item x="39"/>
        <item x="25"/>
        <item x="5"/>
        <item x="10"/>
        <item x="41"/>
        <item x="43"/>
        <item x="55"/>
        <item x="61"/>
        <item x="6"/>
        <item x="26"/>
        <item x="38"/>
        <item x="54"/>
        <item x="12"/>
        <item x="56"/>
        <item x="71"/>
        <item x="32"/>
        <item x="68"/>
        <item m="1" x="75"/>
        <item t="default"/>
      </items>
    </pivotField>
    <pivotField axis="axisRow" compact="0" outline="0" showAll="0">
      <items count="268">
        <item x="199"/>
        <item x="207"/>
        <item x="93"/>
        <item x="45"/>
        <item x="2"/>
        <item x="66"/>
        <item x="148"/>
        <item x="147"/>
        <item x="31"/>
        <item x="71"/>
        <item x="63"/>
        <item x="64"/>
        <item x="234"/>
        <item x="120"/>
        <item x="160"/>
        <item x="221"/>
        <item x="18"/>
        <item x="133"/>
        <item x="82"/>
        <item x="261"/>
        <item x="235"/>
        <item x="231"/>
        <item x="252"/>
        <item x="8"/>
        <item x="175"/>
        <item x="83"/>
        <item x="96"/>
        <item x="166"/>
        <item x="137"/>
        <item x="42"/>
        <item x="164"/>
        <item x="141"/>
        <item x="38"/>
        <item x="117"/>
        <item x="174"/>
        <item x="173"/>
        <item x="1"/>
        <item x="138"/>
        <item x="254"/>
        <item x="242"/>
        <item x="65"/>
        <item x="210"/>
        <item x="134"/>
        <item x="165"/>
        <item x="46"/>
        <item x="4"/>
        <item x="62"/>
        <item x="55"/>
        <item x="118"/>
        <item x="15"/>
        <item x="116"/>
        <item x="47"/>
        <item x="50"/>
        <item x="195"/>
        <item x="57"/>
        <item x="181"/>
        <item x="198"/>
        <item x="238"/>
        <item x="86"/>
        <item x="241"/>
        <item x="240"/>
        <item x="58"/>
        <item x="170"/>
        <item x="111"/>
        <item x="184"/>
        <item x="227"/>
        <item x="125"/>
        <item x="24"/>
        <item x="224"/>
        <item x="67"/>
        <item x="35"/>
        <item x="88"/>
        <item x="194"/>
        <item x="89"/>
        <item x="108"/>
        <item x="128"/>
        <item x="213"/>
        <item x="90"/>
        <item x="259"/>
        <item x="99"/>
        <item x="151"/>
        <item x="192"/>
        <item x="193"/>
        <item x="223"/>
        <item x="123"/>
        <item x="159"/>
        <item x="266"/>
        <item x="145"/>
        <item x="258"/>
        <item x="124"/>
        <item x="33"/>
        <item x="78"/>
        <item x="247"/>
        <item x="183"/>
        <item x="61"/>
        <item x="152"/>
        <item x="77"/>
        <item x="22"/>
        <item x="34"/>
        <item x="94"/>
        <item x="136"/>
        <item x="23"/>
        <item x="113"/>
        <item x="131"/>
        <item x="139"/>
        <item x="146"/>
        <item x="76"/>
        <item x="162"/>
        <item x="156"/>
        <item x="220"/>
        <item x="100"/>
        <item x="212"/>
        <item x="102"/>
        <item x="190"/>
        <item x="196"/>
        <item x="244"/>
        <item x="249"/>
        <item x="79"/>
        <item x="53"/>
        <item x="203"/>
        <item x="59"/>
        <item x="26"/>
        <item x="253"/>
        <item x="243"/>
        <item x="187"/>
        <item x="29"/>
        <item x="49"/>
        <item x="161"/>
        <item x="19"/>
        <item x="176"/>
        <item x="126"/>
        <item x="132"/>
        <item x="127"/>
        <item x="222"/>
        <item x="39"/>
        <item x="11"/>
        <item x="112"/>
        <item x="14"/>
        <item x="6"/>
        <item x="121"/>
        <item x="219"/>
        <item x="10"/>
        <item x="17"/>
        <item x="218"/>
        <item x="211"/>
        <item x="214"/>
        <item x="255"/>
        <item x="0"/>
        <item x="95"/>
        <item x="237"/>
        <item x="209"/>
        <item x="40"/>
        <item x="178"/>
        <item x="110"/>
        <item x="87"/>
        <item x="56"/>
        <item x="260"/>
        <item x="189"/>
        <item x="68"/>
        <item x="186"/>
        <item x="140"/>
        <item x="157"/>
        <item x="30"/>
        <item x="25"/>
        <item x="21"/>
        <item x="216"/>
        <item x="245"/>
        <item x="226"/>
        <item x="129"/>
        <item x="185"/>
        <item x="20"/>
        <item x="60"/>
        <item x="230"/>
        <item x="200"/>
        <item x="208"/>
        <item x="98"/>
        <item x="250"/>
        <item x="251"/>
        <item x="119"/>
        <item x="264"/>
        <item x="80"/>
        <item x="233"/>
        <item x="215"/>
        <item x="188"/>
        <item x="70"/>
        <item x="84"/>
        <item x="85"/>
        <item x="144"/>
        <item x="92"/>
        <item x="239"/>
        <item x="48"/>
        <item x="228"/>
        <item x="171"/>
        <item x="158"/>
        <item x="154"/>
        <item x="177"/>
        <item x="135"/>
        <item x="225"/>
        <item x="109"/>
        <item x="73"/>
        <item x="150"/>
        <item x="36"/>
        <item x="12"/>
        <item x="256"/>
        <item x="97"/>
        <item x="248"/>
        <item x="179"/>
        <item x="28"/>
        <item x="204"/>
        <item x="43"/>
        <item x="163"/>
        <item x="74"/>
        <item x="75"/>
        <item x="41"/>
        <item x="103"/>
        <item x="72"/>
        <item x="191"/>
        <item x="51"/>
        <item x="217"/>
        <item x="153"/>
        <item x="16"/>
        <item x="101"/>
        <item x="37"/>
        <item x="69"/>
        <item x="105"/>
        <item x="236"/>
        <item x="155"/>
        <item x="182"/>
        <item x="13"/>
        <item x="169"/>
        <item x="44"/>
        <item x="54"/>
        <item x="202"/>
        <item x="263"/>
        <item x="91"/>
        <item x="229"/>
        <item x="149"/>
        <item x="257"/>
        <item x="168"/>
        <item x="262"/>
        <item x="52"/>
        <item x="7"/>
        <item x="115"/>
        <item x="5"/>
        <item x="201"/>
        <item x="114"/>
        <item x="32"/>
        <item x="3"/>
        <item x="104"/>
        <item x="122"/>
        <item x="106"/>
        <item x="81"/>
        <item x="130"/>
        <item x="167"/>
        <item x="172"/>
        <item x="265"/>
        <item x="246"/>
        <item x="232"/>
        <item x="197"/>
        <item x="206"/>
        <item x="205"/>
        <item x="107"/>
        <item x="27"/>
        <item x="180"/>
        <item x="142"/>
        <item x="143"/>
        <item x="9"/>
        <item t="default"/>
      </items>
    </pivotField>
    <pivotField axis="axisRow" compact="0" outline="0" showAll="0">
      <items count="275">
        <item x="114"/>
        <item x="263"/>
        <item x="100"/>
        <item x="225"/>
        <item x="272"/>
        <item x="165"/>
        <item x="103"/>
        <item x="58"/>
        <item x="234"/>
        <item x="239"/>
        <item x="217"/>
        <item x="185"/>
        <item x="224"/>
        <item x="15"/>
        <item x="222"/>
        <item x="92"/>
        <item x="94"/>
        <item x="95"/>
        <item x="130"/>
        <item x="203"/>
        <item x="59"/>
        <item x="4"/>
        <item x="235"/>
        <item x="16"/>
        <item x="231"/>
        <item x="90"/>
        <item x="142"/>
        <item x="260"/>
        <item x="189"/>
        <item x="271"/>
        <item x="241"/>
        <item x="259"/>
        <item x="208"/>
        <item x="176"/>
        <item x="8"/>
        <item x="158"/>
        <item x="9"/>
        <item x="197"/>
        <item x="198"/>
        <item x="98"/>
        <item x="0"/>
        <item x="223"/>
        <item x="125"/>
        <item x="180"/>
        <item x="88"/>
        <item x="144"/>
        <item x="265"/>
        <item x="210"/>
        <item x="129"/>
        <item x="6"/>
        <item x="172"/>
        <item x="190"/>
        <item x="182"/>
        <item x="183"/>
        <item x="77"/>
        <item x="119"/>
        <item x="36"/>
        <item x="273"/>
        <item x="96"/>
        <item x="227"/>
        <item x="107"/>
        <item x="110"/>
        <item x="266"/>
        <item x="112"/>
        <item x="54"/>
        <item x="221"/>
        <item x="202"/>
        <item x="2"/>
        <item x="44"/>
        <item x="14"/>
        <item x="270"/>
        <item x="269"/>
        <item x="49"/>
        <item x="193"/>
        <item x="102"/>
        <item x="211"/>
        <item x="5"/>
        <item x="209"/>
        <item x="186"/>
        <item x="207"/>
        <item x="40"/>
        <item x="50"/>
        <item x="45"/>
        <item x="255"/>
        <item x="215"/>
        <item x="175"/>
        <item x="122"/>
        <item x="93"/>
        <item x="154"/>
        <item x="179"/>
        <item x="46"/>
        <item x="123"/>
        <item x="63"/>
        <item x="35"/>
        <item x="196"/>
        <item x="157"/>
        <item x="65"/>
        <item x="178"/>
        <item x="7"/>
        <item x="10"/>
        <item x="136"/>
        <item x="72"/>
        <item x="68"/>
        <item x="64"/>
        <item x="69"/>
        <item x="73"/>
        <item x="55"/>
        <item x="57"/>
        <item x="42"/>
        <item x="39"/>
        <item x="99"/>
        <item x="23"/>
        <item x="188"/>
        <item x="174"/>
        <item x="181"/>
        <item x="97"/>
        <item x="256"/>
        <item x="143"/>
        <item x="87"/>
        <item x="229"/>
        <item x="220"/>
        <item x="41"/>
        <item x="81"/>
        <item x="139"/>
        <item x="245"/>
        <item x="230"/>
        <item x="105"/>
        <item x="205"/>
        <item x="53"/>
        <item x="30"/>
        <item x="262"/>
        <item x="56"/>
        <item x="237"/>
        <item x="191"/>
        <item x="226"/>
        <item x="61"/>
        <item x="79"/>
        <item x="71"/>
        <item x="247"/>
        <item x="31"/>
        <item x="155"/>
        <item x="20"/>
        <item x="118"/>
        <item x="261"/>
        <item x="258"/>
        <item x="184"/>
        <item x="163"/>
        <item x="166"/>
        <item x="62"/>
        <item x="29"/>
        <item x="121"/>
        <item x="187"/>
        <item x="160"/>
        <item x="214"/>
        <item x="52"/>
        <item x="138"/>
        <item x="18"/>
        <item x="115"/>
        <item x="206"/>
        <item x="22"/>
        <item x="200"/>
        <item x="219"/>
        <item x="101"/>
        <item x="75"/>
        <item x="244"/>
        <item x="171"/>
        <item x="25"/>
        <item x="164"/>
        <item x="108"/>
        <item x="37"/>
        <item x="145"/>
        <item x="253"/>
        <item x="67"/>
        <item x="140"/>
        <item x="1"/>
        <item x="128"/>
        <item x="120"/>
        <item x="17"/>
        <item x="48"/>
        <item x="170"/>
        <item x="218"/>
        <item x="168"/>
        <item x="51"/>
        <item x="74"/>
        <item x="216"/>
        <item x="47"/>
        <item x="243"/>
        <item x="201"/>
        <item x="252"/>
        <item x="38"/>
        <item x="3"/>
        <item x="117"/>
        <item x="162"/>
        <item x="194"/>
        <item x="232"/>
        <item x="135"/>
        <item x="21"/>
        <item x="236"/>
        <item x="12"/>
        <item x="84"/>
        <item x="167"/>
        <item x="251"/>
        <item x="66"/>
        <item x="267"/>
        <item x="132"/>
        <item x="43"/>
        <item x="26"/>
        <item x="106"/>
        <item x="124"/>
        <item x="127"/>
        <item x="32"/>
        <item x="149"/>
        <item x="141"/>
        <item x="133"/>
        <item x="131"/>
        <item x="147"/>
        <item x="161"/>
        <item x="126"/>
        <item x="250"/>
        <item x="24"/>
        <item x="212"/>
        <item x="169"/>
        <item x="19"/>
        <item x="204"/>
        <item x="146"/>
        <item x="249"/>
        <item x="213"/>
        <item x="28"/>
        <item x="82"/>
        <item x="257"/>
        <item x="195"/>
        <item x="11"/>
        <item x="159"/>
        <item x="111"/>
        <item x="254"/>
        <item x="192"/>
        <item x="156"/>
        <item x="134"/>
        <item x="80"/>
        <item x="34"/>
        <item x="228"/>
        <item x="148"/>
        <item x="104"/>
        <item x="248"/>
        <item x="13"/>
        <item x="109"/>
        <item x="70"/>
        <item x="238"/>
        <item x="242"/>
        <item x="199"/>
        <item x="27"/>
        <item x="264"/>
        <item x="78"/>
        <item x="83"/>
        <item x="86"/>
        <item x="173"/>
        <item x="60"/>
        <item x="150"/>
        <item x="113"/>
        <item x="233"/>
        <item x="76"/>
        <item x="177"/>
        <item x="91"/>
        <item x="33"/>
        <item x="240"/>
        <item x="137"/>
        <item x="152"/>
        <item x="268"/>
        <item x="153"/>
        <item x="151"/>
        <item x="246"/>
        <item x="85"/>
        <item x="116"/>
        <item x="89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4">
    <field x="1"/>
    <field x="6"/>
    <field x="7"/>
    <field x="8"/>
  </rowFields>
  <rowItems count="91">
    <i>
      <x v="1"/>
      <x v="16"/>
      <x v="250"/>
      <x v="245"/>
    </i>
    <i t="default" r="2">
      <x v="250"/>
    </i>
    <i t="default" r="1">
      <x v="16"/>
    </i>
    <i r="1">
      <x v="20"/>
      <x v="248"/>
      <x v="60"/>
    </i>
    <i t="default" r="2">
      <x v="248"/>
    </i>
    <i r="2">
      <x v="261"/>
      <x v="61"/>
    </i>
    <i t="default" r="2">
      <x v="261"/>
    </i>
    <i t="default" r="1">
      <x v="20"/>
    </i>
    <i r="1">
      <x v="61"/>
      <x v="51"/>
      <x v="233"/>
    </i>
    <i t="default" r="2">
      <x v="51"/>
    </i>
    <i t="default" r="1">
      <x v="61"/>
    </i>
    <i r="1">
      <x v="62"/>
      <x v="224"/>
      <x v="168"/>
    </i>
    <i t="default" r="2">
      <x v="224"/>
    </i>
    <i t="default" r="1">
      <x v="62"/>
    </i>
    <i r="1">
      <x v="63"/>
      <x v="74"/>
      <x v="63"/>
    </i>
    <i t="default" r="2">
      <x v="74"/>
    </i>
    <i t="default" r="1">
      <x v="63"/>
    </i>
    <i t="default">
      <x v="1"/>
    </i>
    <i>
      <x v="2"/>
      <x v="19"/>
      <x v="102"/>
      <x v="191"/>
    </i>
    <i t="default" r="2">
      <x v="102"/>
    </i>
    <i t="default" r="1">
      <x v="19"/>
    </i>
    <i r="1">
      <x v="26"/>
      <x v="198"/>
      <x v="258"/>
    </i>
    <i t="default" r="2">
      <x v="198"/>
    </i>
    <i t="default" r="1">
      <x v="26"/>
    </i>
    <i r="1">
      <x v="39"/>
      <x v="136"/>
      <x v="272"/>
    </i>
    <i t="default" r="2">
      <x v="136"/>
    </i>
    <i r="2">
      <x v="153"/>
      <x/>
    </i>
    <i t="default" r="2">
      <x v="153"/>
    </i>
    <i t="default" r="1">
      <x v="39"/>
    </i>
    <i r="1">
      <x v="40"/>
      <x v="245"/>
      <x v="142"/>
    </i>
    <i t="default" r="2">
      <x v="245"/>
    </i>
    <i t="default" r="1">
      <x v="40"/>
    </i>
    <i r="1">
      <x v="54"/>
      <x v="63"/>
      <x v="157"/>
    </i>
    <i t="default" r="2">
      <x v="63"/>
    </i>
    <i t="default" r="1">
      <x v="54"/>
    </i>
    <i t="default">
      <x v="2"/>
    </i>
    <i>
      <x v="3"/>
      <x v="3"/>
      <x v="178"/>
      <x v="91"/>
    </i>
    <i t="default" r="2">
      <x v="178"/>
    </i>
    <i t="default" r="1">
      <x v="3"/>
    </i>
    <i r="1">
      <x v="20"/>
      <x v="249"/>
      <x v="217"/>
    </i>
    <i t="default" r="2">
      <x v="249"/>
    </i>
    <i t="default" r="1">
      <x v="20"/>
    </i>
    <i r="1">
      <x v="23"/>
      <x v="262"/>
      <x v="250"/>
    </i>
    <i t="default" r="2">
      <x v="262"/>
    </i>
    <i t="default" r="1">
      <x v="23"/>
    </i>
    <i r="1">
      <x v="40"/>
      <x v="48"/>
      <x v="86"/>
    </i>
    <i t="default" r="2">
      <x v="48"/>
    </i>
    <i r="2">
      <x v="50"/>
      <x v="176"/>
    </i>
    <i t="default" r="2">
      <x v="50"/>
    </i>
    <i r="2">
      <x v="242"/>
      <x v="55"/>
    </i>
    <i t="default" r="2">
      <x v="242"/>
    </i>
    <i t="default" r="1">
      <x v="40"/>
    </i>
    <i r="1">
      <x v="51"/>
      <x v="33"/>
      <x v="150"/>
    </i>
    <i t="default" r="2">
      <x v="33"/>
    </i>
    <i t="default" r="1">
      <x v="51"/>
    </i>
    <i r="1">
      <x v="53"/>
      <x v="13"/>
      <x v="208"/>
    </i>
    <i t="default" r="2">
      <x v="13"/>
    </i>
    <i t="default" r="1">
      <x v="53"/>
    </i>
    <i r="1">
      <x v="55"/>
      <x v="139"/>
      <x v="42"/>
    </i>
    <i t="default" r="2">
      <x v="139"/>
    </i>
    <i t="default" r="1">
      <x v="55"/>
    </i>
    <i t="default">
      <x v="3"/>
    </i>
    <i>
      <x v="4"/>
      <x v="10"/>
      <x v="66"/>
      <x v="48"/>
    </i>
    <i t="default" r="2">
      <x v="66"/>
    </i>
    <i t="default" r="1">
      <x v="10"/>
    </i>
    <i r="1">
      <x v="24"/>
      <x v="130"/>
      <x v="18"/>
    </i>
    <i t="default" r="2">
      <x v="130"/>
    </i>
    <i t="default" r="1">
      <x v="24"/>
    </i>
    <i r="1">
      <x v="50"/>
      <x v="84"/>
      <x v="209"/>
    </i>
    <i t="default" r="2">
      <x v="84"/>
    </i>
    <i t="default" r="1">
      <x v="50"/>
    </i>
    <i r="1">
      <x v="70"/>
      <x v="89"/>
      <x v="175"/>
    </i>
    <i t="default" r="2">
      <x v="89"/>
    </i>
    <i t="default" r="1">
      <x v="70"/>
    </i>
    <i t="default">
      <x v="4"/>
    </i>
    <i>
      <x v="5"/>
      <x v="8"/>
      <x v="103"/>
      <x v="195"/>
    </i>
    <i t="default" r="2">
      <x v="103"/>
    </i>
    <i t="default" r="1">
      <x v="8"/>
    </i>
    <i r="1">
      <x v="35"/>
      <x v="75"/>
      <x v="204"/>
    </i>
    <i t="default" r="2">
      <x v="75"/>
    </i>
    <i t="default" r="1">
      <x v="35"/>
    </i>
    <i r="1">
      <x v="40"/>
      <x v="252"/>
      <x v="237"/>
    </i>
    <i t="default" r="2">
      <x v="252"/>
    </i>
    <i t="default" r="1">
      <x v="40"/>
    </i>
    <i r="1">
      <x v="41"/>
      <x v="132"/>
      <x v="214"/>
    </i>
    <i t="default" r="2">
      <x v="132"/>
    </i>
    <i r="2">
      <x v="168"/>
      <x v="213"/>
    </i>
    <i t="default" r="2">
      <x v="168"/>
    </i>
    <i t="default" r="1">
      <x v="41"/>
    </i>
    <i t="default">
      <x v="5"/>
    </i>
    <i t="grand">
      <x/>
    </i>
  </rowItems>
  <colItems count="1">
    <i/>
  </colItems>
  <pageFields count="1">
    <pageField fld="0" hier="-1"/>
  </pageFields>
  <dataFields count="1">
    <dataField name="Contar de VERBO" fld="6" subtotal="count" baseField="0" baseItem="0"/>
  </dataFields>
  <formats count="103">
    <format dxfId="120">
      <pivotArea field="8" type="button" dataOnly="0" labelOnly="1" outline="0" axis="axisRow" fieldPosition="3"/>
    </format>
    <format dxfId="119">
      <pivotArea dataOnly="0" labelOnly="1" outline="0" fieldPosition="0">
        <references count="1">
          <reference field="1" count="1" defaultSubtotal="1">
            <x v="5"/>
          </reference>
        </references>
      </pivotArea>
    </format>
    <format dxfId="118">
      <pivotArea dataOnly="0" labelOnly="1" grandRow="1" outline="0" fieldPosition="0"/>
    </format>
    <format dxfId="117">
      <pivotArea dataOnly="0" labelOnly="1" outline="0" fieldPosition="0">
        <references count="2">
          <reference field="1" count="1" selected="0">
            <x v="5"/>
          </reference>
          <reference field="6" count="1" defaultSubtotal="1">
            <x v="41"/>
          </reference>
        </references>
      </pivotArea>
    </format>
    <format dxfId="116">
      <pivotArea dataOnly="0" labelOnly="1" outline="0" fieldPosition="0">
        <references count="3">
          <reference field="1" count="1" selected="0">
            <x v="5"/>
          </reference>
          <reference field="6" count="1" selected="0">
            <x v="41"/>
          </reference>
          <reference field="7" count="1" defaultSubtotal="1">
            <x v="168"/>
          </reference>
        </references>
      </pivotArea>
    </format>
    <format dxfId="115">
      <pivotArea outline="0" collapsedLevelsAreSubtotals="1" fieldPosition="0">
        <references count="1">
          <reference field="1" count="4" selected="0" defaultSubtotal="1">
            <x v="1"/>
            <x v="2"/>
            <x v="3"/>
            <x v="4"/>
          </reference>
        </references>
      </pivotArea>
    </format>
    <format dxfId="114">
      <pivotArea outline="0" collapsedLevelsAreSubtotals="1" fieldPosition="0">
        <references count="2">
          <reference field="1" count="1" selected="0">
            <x v="5"/>
          </reference>
          <reference field="6" count="3" selected="0" defaultSubtotal="1">
            <x v="8"/>
            <x v="35"/>
            <x v="40"/>
          </reference>
        </references>
      </pivotArea>
    </format>
    <format dxfId="113">
      <pivotArea outline="0" collapsedLevelsAreSubtotals="1" fieldPosition="0">
        <references count="3">
          <reference field="1" count="1" selected="0">
            <x v="5"/>
          </reference>
          <reference field="6" count="1" selected="0">
            <x v="41"/>
          </reference>
          <reference field="7" count="1" selected="0" defaultSubtotal="1">
            <x v="132"/>
          </reference>
        </references>
      </pivotArea>
    </format>
    <format dxfId="112">
      <pivotArea outline="0" collapsedLevelsAreSubtotals="1" fieldPosition="0">
        <references count="4">
          <reference field="1" count="1" selected="0">
            <x v="5"/>
          </reference>
          <reference field="6" count="1" selected="0">
            <x v="41"/>
          </reference>
          <reference field="7" count="1" selected="0">
            <x v="168"/>
          </reference>
          <reference field="8" count="1" selected="0">
            <x v="213"/>
          </reference>
        </references>
      </pivotArea>
    </format>
    <format dxfId="111">
      <pivotArea dataOnly="0" labelOnly="1" outline="0" fieldPosition="0">
        <references count="1">
          <reference field="1" count="4">
            <x v="1"/>
            <x v="2"/>
            <x v="3"/>
            <x v="4"/>
          </reference>
        </references>
      </pivotArea>
    </format>
    <format dxfId="110">
      <pivotArea dataOnly="0" labelOnly="1" outline="0" fieldPosition="0">
        <references count="1">
          <reference field="1" count="4" defaultSubtotal="1">
            <x v="1"/>
            <x v="2"/>
            <x v="3"/>
            <x v="4"/>
          </reference>
        </references>
      </pivotArea>
    </format>
    <format dxfId="109">
      <pivotArea dataOnly="0" labelOnly="1" outline="0" fieldPosition="0">
        <references count="1">
          <reference field="1" count="1">
            <x v="5"/>
          </reference>
        </references>
      </pivotArea>
    </format>
    <format dxfId="108">
      <pivotArea dataOnly="0" labelOnly="1" outline="0" fieldPosition="0">
        <references count="2">
          <reference field="1" count="1" selected="0">
            <x v="1"/>
          </reference>
          <reference field="6" count="5">
            <x v="16"/>
            <x v="20"/>
            <x v="61"/>
            <x v="62"/>
            <x v="63"/>
          </reference>
        </references>
      </pivotArea>
    </format>
    <format dxfId="107">
      <pivotArea dataOnly="0" labelOnly="1" outline="0" fieldPosition="0">
        <references count="2">
          <reference field="1" count="1" selected="0">
            <x v="1"/>
          </reference>
          <reference field="6" count="5" defaultSubtotal="1">
            <x v="16"/>
            <x v="20"/>
            <x v="61"/>
            <x v="62"/>
            <x v="63"/>
          </reference>
        </references>
      </pivotArea>
    </format>
    <format dxfId="106">
      <pivotArea dataOnly="0" labelOnly="1" outline="0" fieldPosition="0">
        <references count="2">
          <reference field="1" count="1" selected="0">
            <x v="2"/>
          </reference>
          <reference field="6" count="5">
            <x v="19"/>
            <x v="26"/>
            <x v="39"/>
            <x v="40"/>
            <x v="54"/>
          </reference>
        </references>
      </pivotArea>
    </format>
    <format dxfId="105">
      <pivotArea dataOnly="0" labelOnly="1" outline="0" fieldPosition="0">
        <references count="2">
          <reference field="1" count="1" selected="0">
            <x v="2"/>
          </reference>
          <reference field="6" count="5" defaultSubtotal="1">
            <x v="19"/>
            <x v="26"/>
            <x v="39"/>
            <x v="40"/>
            <x v="54"/>
          </reference>
        </references>
      </pivotArea>
    </format>
    <format dxfId="104">
      <pivotArea dataOnly="0" labelOnly="1" outline="0" fieldPosition="0">
        <references count="2">
          <reference field="1" count="1" selected="0">
            <x v="3"/>
          </reference>
          <reference field="6" count="7">
            <x v="3"/>
            <x v="20"/>
            <x v="23"/>
            <x v="40"/>
            <x v="51"/>
            <x v="53"/>
            <x v="55"/>
          </reference>
        </references>
      </pivotArea>
    </format>
    <format dxfId="103">
      <pivotArea dataOnly="0" labelOnly="1" outline="0" fieldPosition="0">
        <references count="2">
          <reference field="1" count="1" selected="0">
            <x v="3"/>
          </reference>
          <reference field="6" count="7" defaultSubtotal="1">
            <x v="3"/>
            <x v="20"/>
            <x v="23"/>
            <x v="40"/>
            <x v="51"/>
            <x v="53"/>
            <x v="55"/>
          </reference>
        </references>
      </pivotArea>
    </format>
    <format dxfId="102">
      <pivotArea dataOnly="0" labelOnly="1" outline="0" fieldPosition="0">
        <references count="2">
          <reference field="1" count="1" selected="0">
            <x v="4"/>
          </reference>
          <reference field="6" count="4">
            <x v="10"/>
            <x v="24"/>
            <x v="50"/>
            <x v="70"/>
          </reference>
        </references>
      </pivotArea>
    </format>
    <format dxfId="101">
      <pivotArea dataOnly="0" labelOnly="1" outline="0" fieldPosition="0">
        <references count="2">
          <reference field="1" count="1" selected="0">
            <x v="4"/>
          </reference>
          <reference field="6" count="4" defaultSubtotal="1">
            <x v="10"/>
            <x v="24"/>
            <x v="50"/>
            <x v="70"/>
          </reference>
        </references>
      </pivotArea>
    </format>
    <format dxfId="100">
      <pivotArea dataOnly="0" labelOnly="1" outline="0" fieldPosition="0">
        <references count="2">
          <reference field="1" count="1" selected="0">
            <x v="5"/>
          </reference>
          <reference field="6" count="3">
            <x v="8"/>
            <x v="35"/>
            <x v="40"/>
          </reference>
        </references>
      </pivotArea>
    </format>
    <format dxfId="99">
      <pivotArea dataOnly="0" labelOnly="1" outline="0" fieldPosition="0">
        <references count="2">
          <reference field="1" count="1" selected="0">
            <x v="5"/>
          </reference>
          <reference field="6" count="3" defaultSubtotal="1">
            <x v="8"/>
            <x v="35"/>
            <x v="40"/>
          </reference>
        </references>
      </pivotArea>
    </format>
    <format dxfId="98">
      <pivotArea dataOnly="0" labelOnly="1" outline="0" fieldPosition="0">
        <references count="2">
          <reference field="1" count="1" selected="0">
            <x v="5"/>
          </reference>
          <reference field="6" count="1">
            <x v="41"/>
          </reference>
        </references>
      </pivotArea>
    </format>
    <format dxfId="97">
      <pivotArea dataOnly="0" labelOnly="1" outline="0" fieldPosition="0">
        <references count="3">
          <reference field="1" count="1" selected="0">
            <x v="1"/>
          </reference>
          <reference field="6" count="1" selected="0">
            <x v="16"/>
          </reference>
          <reference field="7" count="1">
            <x v="250"/>
          </reference>
        </references>
      </pivotArea>
    </format>
    <format dxfId="96">
      <pivotArea dataOnly="0" labelOnly="1" outline="0" fieldPosition="0">
        <references count="3">
          <reference field="1" count="1" selected="0">
            <x v="1"/>
          </reference>
          <reference field="6" count="1" selected="0">
            <x v="16"/>
          </reference>
          <reference field="7" count="1" defaultSubtotal="1">
            <x v="250"/>
          </reference>
        </references>
      </pivotArea>
    </format>
    <format dxfId="95">
      <pivotArea dataOnly="0" labelOnly="1" outline="0" fieldPosition="0">
        <references count="3">
          <reference field="1" count="1" selected="0">
            <x v="1"/>
          </reference>
          <reference field="6" count="1" selected="0">
            <x v="20"/>
          </reference>
          <reference field="7" count="2">
            <x v="248"/>
            <x v="261"/>
          </reference>
        </references>
      </pivotArea>
    </format>
    <format dxfId="94">
      <pivotArea dataOnly="0" labelOnly="1" outline="0" fieldPosition="0">
        <references count="3">
          <reference field="1" count="1" selected="0">
            <x v="1"/>
          </reference>
          <reference field="6" count="1" selected="0">
            <x v="20"/>
          </reference>
          <reference field="7" count="2" defaultSubtotal="1">
            <x v="248"/>
            <x v="261"/>
          </reference>
        </references>
      </pivotArea>
    </format>
    <format dxfId="93">
      <pivotArea dataOnly="0" labelOnly="1" outline="0" fieldPosition="0">
        <references count="3">
          <reference field="1" count="1" selected="0">
            <x v="1"/>
          </reference>
          <reference field="6" count="1" selected="0">
            <x v="61"/>
          </reference>
          <reference field="7" count="1">
            <x v="51"/>
          </reference>
        </references>
      </pivotArea>
    </format>
    <format dxfId="92">
      <pivotArea dataOnly="0" labelOnly="1" outline="0" fieldPosition="0">
        <references count="3">
          <reference field="1" count="1" selected="0">
            <x v="1"/>
          </reference>
          <reference field="6" count="1" selected="0">
            <x v="61"/>
          </reference>
          <reference field="7" count="1" defaultSubtotal="1">
            <x v="51"/>
          </reference>
        </references>
      </pivotArea>
    </format>
    <format dxfId="91">
      <pivotArea dataOnly="0" labelOnly="1" outline="0" fieldPosition="0">
        <references count="3">
          <reference field="1" count="1" selected="0">
            <x v="1"/>
          </reference>
          <reference field="6" count="1" selected="0">
            <x v="62"/>
          </reference>
          <reference field="7" count="1">
            <x v="224"/>
          </reference>
        </references>
      </pivotArea>
    </format>
    <format dxfId="90">
      <pivotArea dataOnly="0" labelOnly="1" outline="0" fieldPosition="0">
        <references count="3">
          <reference field="1" count="1" selected="0">
            <x v="1"/>
          </reference>
          <reference field="6" count="1" selected="0">
            <x v="62"/>
          </reference>
          <reference field="7" count="1" defaultSubtotal="1">
            <x v="224"/>
          </reference>
        </references>
      </pivotArea>
    </format>
    <format dxfId="89">
      <pivotArea dataOnly="0" labelOnly="1" outline="0" fieldPosition="0">
        <references count="3">
          <reference field="1" count="1" selected="0">
            <x v="1"/>
          </reference>
          <reference field="6" count="1" selected="0">
            <x v="63"/>
          </reference>
          <reference field="7" count="1">
            <x v="74"/>
          </reference>
        </references>
      </pivotArea>
    </format>
    <format dxfId="88">
      <pivotArea dataOnly="0" labelOnly="1" outline="0" fieldPosition="0">
        <references count="3">
          <reference field="1" count="1" selected="0">
            <x v="1"/>
          </reference>
          <reference field="6" count="1" selected="0">
            <x v="63"/>
          </reference>
          <reference field="7" count="1" defaultSubtotal="1">
            <x v="74"/>
          </reference>
        </references>
      </pivotArea>
    </format>
    <format dxfId="87">
      <pivotArea dataOnly="0" labelOnly="1" outline="0" fieldPosition="0">
        <references count="3">
          <reference field="1" count="1" selected="0">
            <x v="2"/>
          </reference>
          <reference field="6" count="1" selected="0">
            <x v="19"/>
          </reference>
          <reference field="7" count="1">
            <x v="102"/>
          </reference>
        </references>
      </pivotArea>
    </format>
    <format dxfId="86">
      <pivotArea dataOnly="0" labelOnly="1" outline="0" fieldPosition="0">
        <references count="3">
          <reference field="1" count="1" selected="0">
            <x v="2"/>
          </reference>
          <reference field="6" count="1" selected="0">
            <x v="19"/>
          </reference>
          <reference field="7" count="1" defaultSubtotal="1">
            <x v="102"/>
          </reference>
        </references>
      </pivotArea>
    </format>
    <format dxfId="85">
      <pivotArea dataOnly="0" labelOnly="1" outline="0" fieldPosition="0">
        <references count="3">
          <reference field="1" count="1" selected="0">
            <x v="2"/>
          </reference>
          <reference field="6" count="1" selected="0">
            <x v="26"/>
          </reference>
          <reference field="7" count="1">
            <x v="198"/>
          </reference>
        </references>
      </pivotArea>
    </format>
    <format dxfId="84">
      <pivotArea dataOnly="0" labelOnly="1" outline="0" fieldPosition="0">
        <references count="3">
          <reference field="1" count="1" selected="0">
            <x v="2"/>
          </reference>
          <reference field="6" count="1" selected="0">
            <x v="26"/>
          </reference>
          <reference field="7" count="1" defaultSubtotal="1">
            <x v="198"/>
          </reference>
        </references>
      </pivotArea>
    </format>
    <format dxfId="83">
      <pivotArea dataOnly="0" labelOnly="1" outline="0" fieldPosition="0">
        <references count="3">
          <reference field="1" count="1" selected="0">
            <x v="2"/>
          </reference>
          <reference field="6" count="1" selected="0">
            <x v="39"/>
          </reference>
          <reference field="7" count="2">
            <x v="136"/>
            <x v="153"/>
          </reference>
        </references>
      </pivotArea>
    </format>
    <format dxfId="82">
      <pivotArea dataOnly="0" labelOnly="1" outline="0" fieldPosition="0">
        <references count="3">
          <reference field="1" count="1" selected="0">
            <x v="2"/>
          </reference>
          <reference field="6" count="1" selected="0">
            <x v="39"/>
          </reference>
          <reference field="7" count="2" defaultSubtotal="1">
            <x v="136"/>
            <x v="153"/>
          </reference>
        </references>
      </pivotArea>
    </format>
    <format dxfId="81">
      <pivotArea dataOnly="0" labelOnly="1" outline="0" fieldPosition="0">
        <references count="3">
          <reference field="1" count="1" selected="0">
            <x v="2"/>
          </reference>
          <reference field="6" count="1" selected="0">
            <x v="40"/>
          </reference>
          <reference field="7" count="1">
            <x v="245"/>
          </reference>
        </references>
      </pivotArea>
    </format>
    <format dxfId="80">
      <pivotArea dataOnly="0" labelOnly="1" outline="0" fieldPosition="0">
        <references count="3">
          <reference field="1" count="1" selected="0">
            <x v="2"/>
          </reference>
          <reference field="6" count="1" selected="0">
            <x v="40"/>
          </reference>
          <reference field="7" count="1" defaultSubtotal="1">
            <x v="245"/>
          </reference>
        </references>
      </pivotArea>
    </format>
    <format dxfId="79">
      <pivotArea dataOnly="0" labelOnly="1" outline="0" fieldPosition="0">
        <references count="3">
          <reference field="1" count="1" selected="0">
            <x v="2"/>
          </reference>
          <reference field="6" count="1" selected="0">
            <x v="54"/>
          </reference>
          <reference field="7" count="1">
            <x v="63"/>
          </reference>
        </references>
      </pivotArea>
    </format>
    <format dxfId="78">
      <pivotArea dataOnly="0" labelOnly="1" outline="0" fieldPosition="0">
        <references count="3">
          <reference field="1" count="1" selected="0">
            <x v="2"/>
          </reference>
          <reference field="6" count="1" selected="0">
            <x v="54"/>
          </reference>
          <reference field="7" count="1" defaultSubtotal="1">
            <x v="63"/>
          </reference>
        </references>
      </pivotArea>
    </format>
    <format dxfId="77">
      <pivotArea dataOnly="0" labelOnly="1" outline="0" fieldPosition="0">
        <references count="3">
          <reference field="1" count="1" selected="0">
            <x v="3"/>
          </reference>
          <reference field="6" count="1" selected="0">
            <x v="3"/>
          </reference>
          <reference field="7" count="1">
            <x v="178"/>
          </reference>
        </references>
      </pivotArea>
    </format>
    <format dxfId="76">
      <pivotArea dataOnly="0" labelOnly="1" outline="0" fieldPosition="0">
        <references count="3">
          <reference field="1" count="1" selected="0">
            <x v="3"/>
          </reference>
          <reference field="6" count="1" selected="0">
            <x v="3"/>
          </reference>
          <reference field="7" count="1" defaultSubtotal="1">
            <x v="178"/>
          </reference>
        </references>
      </pivotArea>
    </format>
    <format dxfId="75">
      <pivotArea dataOnly="0" labelOnly="1" outline="0" fieldPosition="0">
        <references count="3">
          <reference field="1" count="1" selected="0">
            <x v="3"/>
          </reference>
          <reference field="6" count="1" selected="0">
            <x v="20"/>
          </reference>
          <reference field="7" count="1">
            <x v="249"/>
          </reference>
        </references>
      </pivotArea>
    </format>
    <format dxfId="74">
      <pivotArea dataOnly="0" labelOnly="1" outline="0" fieldPosition="0">
        <references count="3">
          <reference field="1" count="1" selected="0">
            <x v="3"/>
          </reference>
          <reference field="6" count="1" selected="0">
            <x v="20"/>
          </reference>
          <reference field="7" count="1" defaultSubtotal="1">
            <x v="249"/>
          </reference>
        </references>
      </pivotArea>
    </format>
    <format dxfId="73">
      <pivotArea dataOnly="0" labelOnly="1" outline="0" fieldPosition="0">
        <references count="3">
          <reference field="1" count="1" selected="0">
            <x v="3"/>
          </reference>
          <reference field="6" count="1" selected="0">
            <x v="23"/>
          </reference>
          <reference field="7" count="1">
            <x v="262"/>
          </reference>
        </references>
      </pivotArea>
    </format>
    <format dxfId="72">
      <pivotArea dataOnly="0" labelOnly="1" outline="0" fieldPosition="0">
        <references count="3">
          <reference field="1" count="1" selected="0">
            <x v="3"/>
          </reference>
          <reference field="6" count="1" selected="0">
            <x v="23"/>
          </reference>
          <reference field="7" count="1" defaultSubtotal="1">
            <x v="262"/>
          </reference>
        </references>
      </pivotArea>
    </format>
    <format dxfId="71">
      <pivotArea dataOnly="0" labelOnly="1" outline="0" fieldPosition="0">
        <references count="3">
          <reference field="1" count="1" selected="0">
            <x v="3"/>
          </reference>
          <reference field="6" count="1" selected="0">
            <x v="40"/>
          </reference>
          <reference field="7" count="3">
            <x v="48"/>
            <x v="50"/>
            <x v="242"/>
          </reference>
        </references>
      </pivotArea>
    </format>
    <format dxfId="70">
      <pivotArea dataOnly="0" labelOnly="1" outline="0" fieldPosition="0">
        <references count="3">
          <reference field="1" count="1" selected="0">
            <x v="3"/>
          </reference>
          <reference field="6" count="1" selected="0">
            <x v="40"/>
          </reference>
          <reference field="7" count="3" defaultSubtotal="1">
            <x v="48"/>
            <x v="50"/>
            <x v="242"/>
          </reference>
        </references>
      </pivotArea>
    </format>
    <format dxfId="69">
      <pivotArea dataOnly="0" labelOnly="1" outline="0" fieldPosition="0">
        <references count="3">
          <reference field="1" count="1" selected="0">
            <x v="3"/>
          </reference>
          <reference field="6" count="1" selected="0">
            <x v="51"/>
          </reference>
          <reference field="7" count="1">
            <x v="33"/>
          </reference>
        </references>
      </pivotArea>
    </format>
    <format dxfId="68">
      <pivotArea dataOnly="0" labelOnly="1" outline="0" fieldPosition="0">
        <references count="3">
          <reference field="1" count="1" selected="0">
            <x v="3"/>
          </reference>
          <reference field="6" count="1" selected="0">
            <x v="51"/>
          </reference>
          <reference field="7" count="1" defaultSubtotal="1">
            <x v="33"/>
          </reference>
        </references>
      </pivotArea>
    </format>
    <format dxfId="67">
      <pivotArea dataOnly="0" labelOnly="1" outline="0" fieldPosition="0">
        <references count="3">
          <reference field="1" count="1" selected="0">
            <x v="3"/>
          </reference>
          <reference field="6" count="1" selected="0">
            <x v="53"/>
          </reference>
          <reference field="7" count="1">
            <x v="13"/>
          </reference>
        </references>
      </pivotArea>
    </format>
    <format dxfId="66">
      <pivotArea dataOnly="0" labelOnly="1" outline="0" fieldPosition="0">
        <references count="3">
          <reference field="1" count="1" selected="0">
            <x v="3"/>
          </reference>
          <reference field="6" count="1" selected="0">
            <x v="53"/>
          </reference>
          <reference field="7" count="1" defaultSubtotal="1">
            <x v="13"/>
          </reference>
        </references>
      </pivotArea>
    </format>
    <format dxfId="65">
      <pivotArea dataOnly="0" labelOnly="1" outline="0" fieldPosition="0">
        <references count="3">
          <reference field="1" count="1" selected="0">
            <x v="3"/>
          </reference>
          <reference field="6" count="1" selected="0">
            <x v="55"/>
          </reference>
          <reference field="7" count="1">
            <x v="139"/>
          </reference>
        </references>
      </pivotArea>
    </format>
    <format dxfId="64">
      <pivotArea dataOnly="0" labelOnly="1" outline="0" fieldPosition="0">
        <references count="3">
          <reference field="1" count="1" selected="0">
            <x v="3"/>
          </reference>
          <reference field="6" count="1" selected="0">
            <x v="55"/>
          </reference>
          <reference field="7" count="1" defaultSubtotal="1">
            <x v="139"/>
          </reference>
        </references>
      </pivotArea>
    </format>
    <format dxfId="63">
      <pivotArea dataOnly="0" labelOnly="1" outline="0" fieldPosition="0">
        <references count="3">
          <reference field="1" count="1" selected="0">
            <x v="4"/>
          </reference>
          <reference field="6" count="1" selected="0">
            <x v="10"/>
          </reference>
          <reference field="7" count="1">
            <x v="66"/>
          </reference>
        </references>
      </pivotArea>
    </format>
    <format dxfId="62">
      <pivotArea dataOnly="0" labelOnly="1" outline="0" fieldPosition="0">
        <references count="3">
          <reference field="1" count="1" selected="0">
            <x v="4"/>
          </reference>
          <reference field="6" count="1" selected="0">
            <x v="10"/>
          </reference>
          <reference field="7" count="1" defaultSubtotal="1">
            <x v="66"/>
          </reference>
        </references>
      </pivotArea>
    </format>
    <format dxfId="61">
      <pivotArea dataOnly="0" labelOnly="1" outline="0" fieldPosition="0">
        <references count="3">
          <reference field="1" count="1" selected="0">
            <x v="4"/>
          </reference>
          <reference field="6" count="1" selected="0">
            <x v="24"/>
          </reference>
          <reference field="7" count="1">
            <x v="130"/>
          </reference>
        </references>
      </pivotArea>
    </format>
    <format dxfId="60">
      <pivotArea dataOnly="0" labelOnly="1" outline="0" fieldPosition="0">
        <references count="3">
          <reference field="1" count="1" selected="0">
            <x v="4"/>
          </reference>
          <reference field="6" count="1" selected="0">
            <x v="24"/>
          </reference>
          <reference field="7" count="1" defaultSubtotal="1">
            <x v="130"/>
          </reference>
        </references>
      </pivotArea>
    </format>
    <format dxfId="59">
      <pivotArea dataOnly="0" labelOnly="1" outline="0" fieldPosition="0">
        <references count="3">
          <reference field="1" count="1" selected="0">
            <x v="4"/>
          </reference>
          <reference field="6" count="1" selected="0">
            <x v="50"/>
          </reference>
          <reference field="7" count="1">
            <x v="84"/>
          </reference>
        </references>
      </pivotArea>
    </format>
    <format dxfId="58">
      <pivotArea dataOnly="0" labelOnly="1" outline="0" fieldPosition="0">
        <references count="3">
          <reference field="1" count="1" selected="0">
            <x v="4"/>
          </reference>
          <reference field="6" count="1" selected="0">
            <x v="50"/>
          </reference>
          <reference field="7" count="1" defaultSubtotal="1">
            <x v="84"/>
          </reference>
        </references>
      </pivotArea>
    </format>
    <format dxfId="57">
      <pivotArea dataOnly="0" labelOnly="1" outline="0" fieldPosition="0">
        <references count="3">
          <reference field="1" count="1" selected="0">
            <x v="4"/>
          </reference>
          <reference field="6" count="1" selected="0">
            <x v="70"/>
          </reference>
          <reference field="7" count="1">
            <x v="89"/>
          </reference>
        </references>
      </pivotArea>
    </format>
    <format dxfId="56">
      <pivotArea dataOnly="0" labelOnly="1" outline="0" fieldPosition="0">
        <references count="3">
          <reference field="1" count="1" selected="0">
            <x v="4"/>
          </reference>
          <reference field="6" count="1" selected="0">
            <x v="70"/>
          </reference>
          <reference field="7" count="1" defaultSubtotal="1">
            <x v="89"/>
          </reference>
        </references>
      </pivotArea>
    </format>
    <format dxfId="55">
      <pivotArea dataOnly="0" labelOnly="1" outline="0" fieldPosition="0">
        <references count="3">
          <reference field="1" count="1" selected="0">
            <x v="5"/>
          </reference>
          <reference field="6" count="1" selected="0">
            <x v="8"/>
          </reference>
          <reference field="7" count="1">
            <x v="103"/>
          </reference>
        </references>
      </pivotArea>
    </format>
    <format dxfId="54">
      <pivotArea dataOnly="0" labelOnly="1" outline="0" fieldPosition="0">
        <references count="3">
          <reference field="1" count="1" selected="0">
            <x v="5"/>
          </reference>
          <reference field="6" count="1" selected="0">
            <x v="8"/>
          </reference>
          <reference field="7" count="1" defaultSubtotal="1">
            <x v="103"/>
          </reference>
        </references>
      </pivotArea>
    </format>
    <format dxfId="53">
      <pivotArea dataOnly="0" labelOnly="1" outline="0" fieldPosition="0">
        <references count="3">
          <reference field="1" count="1" selected="0">
            <x v="5"/>
          </reference>
          <reference field="6" count="1" selected="0">
            <x v="35"/>
          </reference>
          <reference field="7" count="1">
            <x v="75"/>
          </reference>
        </references>
      </pivotArea>
    </format>
    <format dxfId="52">
      <pivotArea dataOnly="0" labelOnly="1" outline="0" fieldPosition="0">
        <references count="3">
          <reference field="1" count="1" selected="0">
            <x v="5"/>
          </reference>
          <reference field="6" count="1" selected="0">
            <x v="35"/>
          </reference>
          <reference field="7" count="1" defaultSubtotal="1">
            <x v="75"/>
          </reference>
        </references>
      </pivotArea>
    </format>
    <format dxfId="51">
      <pivotArea dataOnly="0" labelOnly="1" outline="0" fieldPosition="0">
        <references count="3">
          <reference field="1" count="1" selected="0">
            <x v="5"/>
          </reference>
          <reference field="6" count="1" selected="0">
            <x v="40"/>
          </reference>
          <reference field="7" count="1">
            <x v="252"/>
          </reference>
        </references>
      </pivotArea>
    </format>
    <format dxfId="50">
      <pivotArea dataOnly="0" labelOnly="1" outline="0" fieldPosition="0">
        <references count="3">
          <reference field="1" count="1" selected="0">
            <x v="5"/>
          </reference>
          <reference field="6" count="1" selected="0">
            <x v="40"/>
          </reference>
          <reference field="7" count="1" defaultSubtotal="1">
            <x v="252"/>
          </reference>
        </references>
      </pivotArea>
    </format>
    <format dxfId="49">
      <pivotArea dataOnly="0" labelOnly="1" outline="0" fieldPosition="0">
        <references count="3">
          <reference field="1" count="1" selected="0">
            <x v="5"/>
          </reference>
          <reference field="6" count="1" selected="0">
            <x v="41"/>
          </reference>
          <reference field="7" count="2">
            <x v="132"/>
            <x v="168"/>
          </reference>
        </references>
      </pivotArea>
    </format>
    <format dxfId="48">
      <pivotArea dataOnly="0" labelOnly="1" outline="0" fieldPosition="0">
        <references count="3">
          <reference field="1" count="1" selected="0">
            <x v="5"/>
          </reference>
          <reference field="6" count="1" selected="0">
            <x v="41"/>
          </reference>
          <reference field="7" count="1" defaultSubtotal="1">
            <x v="132"/>
          </reference>
        </references>
      </pivotArea>
    </format>
    <format dxfId="47">
      <pivotArea dataOnly="0" labelOnly="1" outline="0" fieldPosition="0">
        <references count="4">
          <reference field="1" count="1" selected="0">
            <x v="1"/>
          </reference>
          <reference field="6" count="1" selected="0">
            <x v="16"/>
          </reference>
          <reference field="7" count="1" selected="0">
            <x v="250"/>
          </reference>
          <reference field="8" count="1">
            <x v="245"/>
          </reference>
        </references>
      </pivotArea>
    </format>
    <format dxfId="46">
      <pivotArea dataOnly="0" labelOnly="1" outline="0" fieldPosition="0">
        <references count="4">
          <reference field="1" count="1" selected="0">
            <x v="1"/>
          </reference>
          <reference field="6" count="1" selected="0">
            <x v="20"/>
          </reference>
          <reference field="7" count="1" selected="0">
            <x v="248"/>
          </reference>
          <reference field="8" count="1">
            <x v="60"/>
          </reference>
        </references>
      </pivotArea>
    </format>
    <format dxfId="45">
      <pivotArea dataOnly="0" labelOnly="1" outline="0" fieldPosition="0">
        <references count="4">
          <reference field="1" count="1" selected="0">
            <x v="1"/>
          </reference>
          <reference field="6" count="1" selected="0">
            <x v="20"/>
          </reference>
          <reference field="7" count="1" selected="0">
            <x v="261"/>
          </reference>
          <reference field="8" count="1">
            <x v="61"/>
          </reference>
        </references>
      </pivotArea>
    </format>
    <format dxfId="44">
      <pivotArea dataOnly="0" labelOnly="1" outline="0" fieldPosition="0">
        <references count="4">
          <reference field="1" count="1" selected="0">
            <x v="1"/>
          </reference>
          <reference field="6" count="1" selected="0">
            <x v="61"/>
          </reference>
          <reference field="7" count="1" selected="0">
            <x v="51"/>
          </reference>
          <reference field="8" count="1">
            <x v="233"/>
          </reference>
        </references>
      </pivotArea>
    </format>
    <format dxfId="43">
      <pivotArea dataOnly="0" labelOnly="1" outline="0" fieldPosition="0">
        <references count="4">
          <reference field="1" count="1" selected="0">
            <x v="1"/>
          </reference>
          <reference field="6" count="1" selected="0">
            <x v="62"/>
          </reference>
          <reference field="7" count="1" selected="0">
            <x v="224"/>
          </reference>
          <reference field="8" count="1">
            <x v="168"/>
          </reference>
        </references>
      </pivotArea>
    </format>
    <format dxfId="42">
      <pivotArea dataOnly="0" labelOnly="1" outline="0" fieldPosition="0">
        <references count="4">
          <reference field="1" count="1" selected="0">
            <x v="1"/>
          </reference>
          <reference field="6" count="1" selected="0">
            <x v="63"/>
          </reference>
          <reference field="7" count="1" selected="0">
            <x v="74"/>
          </reference>
          <reference field="8" count="1">
            <x v="63"/>
          </reference>
        </references>
      </pivotArea>
    </format>
    <format dxfId="41">
      <pivotArea dataOnly="0" labelOnly="1" outline="0" fieldPosition="0">
        <references count="4">
          <reference field="1" count="1" selected="0">
            <x v="2"/>
          </reference>
          <reference field="6" count="1" selected="0">
            <x v="19"/>
          </reference>
          <reference field="7" count="1" selected="0">
            <x v="102"/>
          </reference>
          <reference field="8" count="1">
            <x v="191"/>
          </reference>
        </references>
      </pivotArea>
    </format>
    <format dxfId="40">
      <pivotArea dataOnly="0" labelOnly="1" outline="0" fieldPosition="0">
        <references count="4">
          <reference field="1" count="1" selected="0">
            <x v="2"/>
          </reference>
          <reference field="6" count="1" selected="0">
            <x v="26"/>
          </reference>
          <reference field="7" count="1" selected="0">
            <x v="198"/>
          </reference>
          <reference field="8" count="1">
            <x v="258"/>
          </reference>
        </references>
      </pivotArea>
    </format>
    <format dxfId="39">
      <pivotArea dataOnly="0" labelOnly="1" outline="0" fieldPosition="0">
        <references count="4">
          <reference field="1" count="1" selected="0">
            <x v="2"/>
          </reference>
          <reference field="6" count="1" selected="0">
            <x v="39"/>
          </reference>
          <reference field="7" count="1" selected="0">
            <x v="136"/>
          </reference>
          <reference field="8" count="1">
            <x v="272"/>
          </reference>
        </references>
      </pivotArea>
    </format>
    <format dxfId="38">
      <pivotArea dataOnly="0" labelOnly="1" outline="0" fieldPosition="0">
        <references count="4">
          <reference field="1" count="1" selected="0">
            <x v="2"/>
          </reference>
          <reference field="6" count="1" selected="0">
            <x v="39"/>
          </reference>
          <reference field="7" count="1" selected="0">
            <x v="153"/>
          </reference>
          <reference field="8" count="1">
            <x v="0"/>
          </reference>
        </references>
      </pivotArea>
    </format>
    <format dxfId="37">
      <pivotArea dataOnly="0" labelOnly="1" outline="0" fieldPosition="0">
        <references count="4">
          <reference field="1" count="1" selected="0">
            <x v="2"/>
          </reference>
          <reference field="6" count="1" selected="0">
            <x v="40"/>
          </reference>
          <reference field="7" count="1" selected="0">
            <x v="245"/>
          </reference>
          <reference field="8" count="1">
            <x v="142"/>
          </reference>
        </references>
      </pivotArea>
    </format>
    <format dxfId="36">
      <pivotArea dataOnly="0" labelOnly="1" outline="0" fieldPosition="0">
        <references count="4">
          <reference field="1" count="1" selected="0">
            <x v="2"/>
          </reference>
          <reference field="6" count="1" selected="0">
            <x v="54"/>
          </reference>
          <reference field="7" count="1" selected="0">
            <x v="63"/>
          </reference>
          <reference field="8" count="1">
            <x v="157"/>
          </reference>
        </references>
      </pivotArea>
    </format>
    <format dxfId="35">
      <pivotArea dataOnly="0" labelOnly="1" outline="0" fieldPosition="0">
        <references count="4">
          <reference field="1" count="1" selected="0">
            <x v="3"/>
          </reference>
          <reference field="6" count="1" selected="0">
            <x v="3"/>
          </reference>
          <reference field="7" count="1" selected="0">
            <x v="178"/>
          </reference>
          <reference field="8" count="1">
            <x v="91"/>
          </reference>
        </references>
      </pivotArea>
    </format>
    <format dxfId="34">
      <pivotArea dataOnly="0" labelOnly="1" outline="0" fieldPosition="0">
        <references count="4">
          <reference field="1" count="1" selected="0">
            <x v="3"/>
          </reference>
          <reference field="6" count="1" selected="0">
            <x v="20"/>
          </reference>
          <reference field="7" count="1" selected="0">
            <x v="249"/>
          </reference>
          <reference field="8" count="1">
            <x v="217"/>
          </reference>
        </references>
      </pivotArea>
    </format>
    <format dxfId="33">
      <pivotArea dataOnly="0" labelOnly="1" outline="0" fieldPosition="0">
        <references count="4">
          <reference field="1" count="1" selected="0">
            <x v="3"/>
          </reference>
          <reference field="6" count="1" selected="0">
            <x v="23"/>
          </reference>
          <reference field="7" count="1" selected="0">
            <x v="262"/>
          </reference>
          <reference field="8" count="1">
            <x v="250"/>
          </reference>
        </references>
      </pivotArea>
    </format>
    <format dxfId="32">
      <pivotArea dataOnly="0" labelOnly="1" outline="0" fieldPosition="0">
        <references count="4">
          <reference field="1" count="1" selected="0">
            <x v="3"/>
          </reference>
          <reference field="6" count="1" selected="0">
            <x v="40"/>
          </reference>
          <reference field="7" count="1" selected="0">
            <x v="48"/>
          </reference>
          <reference field="8" count="1">
            <x v="86"/>
          </reference>
        </references>
      </pivotArea>
    </format>
    <format dxfId="31">
      <pivotArea dataOnly="0" labelOnly="1" outline="0" fieldPosition="0">
        <references count="4">
          <reference field="1" count="1" selected="0">
            <x v="3"/>
          </reference>
          <reference field="6" count="1" selected="0">
            <x v="40"/>
          </reference>
          <reference field="7" count="1" selected="0">
            <x v="50"/>
          </reference>
          <reference field="8" count="1">
            <x v="176"/>
          </reference>
        </references>
      </pivotArea>
    </format>
    <format dxfId="30">
      <pivotArea dataOnly="0" labelOnly="1" outline="0" fieldPosition="0">
        <references count="4">
          <reference field="1" count="1" selected="0">
            <x v="3"/>
          </reference>
          <reference field="6" count="1" selected="0">
            <x v="40"/>
          </reference>
          <reference field="7" count="1" selected="0">
            <x v="242"/>
          </reference>
          <reference field="8" count="1">
            <x v="55"/>
          </reference>
        </references>
      </pivotArea>
    </format>
    <format dxfId="29">
      <pivotArea dataOnly="0" labelOnly="1" outline="0" fieldPosition="0">
        <references count="4">
          <reference field="1" count="1" selected="0">
            <x v="3"/>
          </reference>
          <reference field="6" count="1" selected="0">
            <x v="51"/>
          </reference>
          <reference field="7" count="1" selected="0">
            <x v="33"/>
          </reference>
          <reference field="8" count="1">
            <x v="150"/>
          </reference>
        </references>
      </pivotArea>
    </format>
    <format dxfId="28">
      <pivotArea dataOnly="0" labelOnly="1" outline="0" fieldPosition="0">
        <references count="4">
          <reference field="1" count="1" selected="0">
            <x v="3"/>
          </reference>
          <reference field="6" count="1" selected="0">
            <x v="53"/>
          </reference>
          <reference field="7" count="1" selected="0">
            <x v="13"/>
          </reference>
          <reference field="8" count="1">
            <x v="208"/>
          </reference>
        </references>
      </pivotArea>
    </format>
    <format dxfId="27">
      <pivotArea dataOnly="0" labelOnly="1" outline="0" fieldPosition="0">
        <references count="4">
          <reference field="1" count="1" selected="0">
            <x v="3"/>
          </reference>
          <reference field="6" count="1" selected="0">
            <x v="55"/>
          </reference>
          <reference field="7" count="1" selected="0">
            <x v="139"/>
          </reference>
          <reference field="8" count="1">
            <x v="42"/>
          </reference>
        </references>
      </pivotArea>
    </format>
    <format dxfId="26">
      <pivotArea dataOnly="0" labelOnly="1" outline="0" fieldPosition="0">
        <references count="4">
          <reference field="1" count="1" selected="0">
            <x v="4"/>
          </reference>
          <reference field="6" count="1" selected="0">
            <x v="10"/>
          </reference>
          <reference field="7" count="1" selected="0">
            <x v="66"/>
          </reference>
          <reference field="8" count="1">
            <x v="48"/>
          </reference>
        </references>
      </pivotArea>
    </format>
    <format dxfId="25">
      <pivotArea dataOnly="0" labelOnly="1" outline="0" fieldPosition="0">
        <references count="4">
          <reference field="1" count="1" selected="0">
            <x v="4"/>
          </reference>
          <reference field="6" count="1" selected="0">
            <x v="24"/>
          </reference>
          <reference field="7" count="1" selected="0">
            <x v="130"/>
          </reference>
          <reference field="8" count="1">
            <x v="18"/>
          </reference>
        </references>
      </pivotArea>
    </format>
    <format dxfId="24">
      <pivotArea dataOnly="0" labelOnly="1" outline="0" fieldPosition="0">
        <references count="4">
          <reference field="1" count="1" selected="0">
            <x v="4"/>
          </reference>
          <reference field="6" count="1" selected="0">
            <x v="50"/>
          </reference>
          <reference field="7" count="1" selected="0">
            <x v="84"/>
          </reference>
          <reference field="8" count="1">
            <x v="209"/>
          </reference>
        </references>
      </pivotArea>
    </format>
    <format dxfId="23">
      <pivotArea dataOnly="0" labelOnly="1" outline="0" fieldPosition="0">
        <references count="4">
          <reference field="1" count="1" selected="0">
            <x v="4"/>
          </reference>
          <reference field="6" count="1" selected="0">
            <x v="70"/>
          </reference>
          <reference field="7" count="1" selected="0">
            <x v="89"/>
          </reference>
          <reference field="8" count="1">
            <x v="175"/>
          </reference>
        </references>
      </pivotArea>
    </format>
    <format dxfId="22">
      <pivotArea dataOnly="0" labelOnly="1" outline="0" fieldPosition="0">
        <references count="4">
          <reference field="1" count="1" selected="0">
            <x v="5"/>
          </reference>
          <reference field="6" count="1" selected="0">
            <x v="8"/>
          </reference>
          <reference field="7" count="1" selected="0">
            <x v="103"/>
          </reference>
          <reference field="8" count="1">
            <x v="195"/>
          </reference>
        </references>
      </pivotArea>
    </format>
    <format dxfId="21">
      <pivotArea dataOnly="0" labelOnly="1" outline="0" fieldPosition="0">
        <references count="4">
          <reference field="1" count="1" selected="0">
            <x v="5"/>
          </reference>
          <reference field="6" count="1" selected="0">
            <x v="35"/>
          </reference>
          <reference field="7" count="1" selected="0">
            <x v="75"/>
          </reference>
          <reference field="8" count="1">
            <x v="204"/>
          </reference>
        </references>
      </pivotArea>
    </format>
    <format dxfId="20">
      <pivotArea dataOnly="0" labelOnly="1" outline="0" fieldPosition="0">
        <references count="4">
          <reference field="1" count="1" selected="0">
            <x v="5"/>
          </reference>
          <reference field="6" count="1" selected="0">
            <x v="40"/>
          </reference>
          <reference field="7" count="1" selected="0">
            <x v="252"/>
          </reference>
          <reference field="8" count="1">
            <x v="237"/>
          </reference>
        </references>
      </pivotArea>
    </format>
    <format dxfId="19">
      <pivotArea dataOnly="0" labelOnly="1" outline="0" fieldPosition="0">
        <references count="4">
          <reference field="1" count="1" selected="0">
            <x v="5"/>
          </reference>
          <reference field="6" count="1" selected="0">
            <x v="41"/>
          </reference>
          <reference field="7" count="1" selected="0">
            <x v="132"/>
          </reference>
          <reference field="8" count="1">
            <x v="214"/>
          </reference>
        </references>
      </pivotArea>
    </format>
    <format dxfId="18">
      <pivotArea dataOnly="0" labelOnly="1" outline="0" fieldPosition="0">
        <references count="4">
          <reference field="1" count="1" selected="0">
            <x v="5"/>
          </reference>
          <reference field="6" count="1" selected="0">
            <x v="41"/>
          </reference>
          <reference field="7" count="1" selected="0">
            <x v="168"/>
          </reference>
          <reference field="8" count="1">
            <x v="21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4.xml><?xml version="1.0" encoding="utf-8"?>
<pivotTableDefinition xmlns="http://schemas.openxmlformats.org/spreadsheetml/2006/main" name="Tabla dinámica5" cacheId="1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compact="0" compactData="0" gridDropZones="1" multipleFieldFilters="0">
  <location ref="A4:E63" firstHeaderRow="2" firstDataRow="2" firstDataCol="4" rowPageCount="1" colPageCount="1"/>
  <pivotFields count="15">
    <pivotField axis="axisPage" compact="0" outline="0" multipleItemSelectionAllowed="1" showAll="0">
      <items count="8">
        <item x="0"/>
        <item h="1" x="2"/>
        <item h="1" x="1"/>
        <item h="1" x="5"/>
        <item h="1" x="6"/>
        <item h="1" x="3"/>
        <item h="1" x="4"/>
        <item t="default"/>
      </items>
    </pivotField>
    <pivotField axis="axisRow" compact="0" outline="0" showAll="0">
      <items count="7">
        <item x="5"/>
        <item x="0"/>
        <item x="3"/>
        <item x="4"/>
        <item x="2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Row" dataField="1" compact="0" outline="0" showAll="0">
      <items count="77">
        <item x="18"/>
        <item x="37"/>
        <item x="73"/>
        <item x="48"/>
        <item x="62"/>
        <item x="58"/>
        <item x="27"/>
        <item x="69"/>
        <item x="4"/>
        <item x="40"/>
        <item x="51"/>
        <item x="72"/>
        <item x="19"/>
        <item x="57"/>
        <item x="64"/>
        <item x="7"/>
        <item x="42"/>
        <item x="36"/>
        <item x="16"/>
        <item x="47"/>
        <item x="2"/>
        <item x="66"/>
        <item x="33"/>
        <item x="17"/>
        <item x="52"/>
        <item x="31"/>
        <item x="44"/>
        <item x="28"/>
        <item x="20"/>
        <item x="15"/>
        <item x="35"/>
        <item x="60"/>
        <item x="22"/>
        <item x="3"/>
        <item x="21"/>
        <item x="53"/>
        <item x="34"/>
        <item x="1"/>
        <item x="67"/>
        <item x="45"/>
        <item x="13"/>
        <item x="11"/>
        <item x="74"/>
        <item x="9"/>
        <item x="8"/>
        <item x="0"/>
        <item x="59"/>
        <item x="14"/>
        <item x="63"/>
        <item x="29"/>
        <item x="30"/>
        <item x="24"/>
        <item x="23"/>
        <item x="49"/>
        <item x="46"/>
        <item x="50"/>
        <item x="65"/>
        <item x="70"/>
        <item x="39"/>
        <item x="25"/>
        <item x="5"/>
        <item x="10"/>
        <item x="41"/>
        <item x="43"/>
        <item x="55"/>
        <item x="61"/>
        <item x="6"/>
        <item x="26"/>
        <item x="38"/>
        <item x="54"/>
        <item x="12"/>
        <item x="56"/>
        <item x="71"/>
        <item x="32"/>
        <item x="68"/>
        <item m="1" x="75"/>
        <item t="default"/>
      </items>
    </pivotField>
    <pivotField axis="axisRow" compact="0" outline="0" showAll="0">
      <items count="268">
        <item x="199"/>
        <item x="207"/>
        <item x="93"/>
        <item x="45"/>
        <item x="2"/>
        <item x="66"/>
        <item x="148"/>
        <item x="147"/>
        <item x="31"/>
        <item x="71"/>
        <item x="63"/>
        <item x="64"/>
        <item x="234"/>
        <item x="120"/>
        <item x="160"/>
        <item x="221"/>
        <item x="18"/>
        <item x="133"/>
        <item x="82"/>
        <item x="261"/>
        <item x="235"/>
        <item x="231"/>
        <item x="252"/>
        <item x="8"/>
        <item x="175"/>
        <item x="83"/>
        <item x="96"/>
        <item x="166"/>
        <item x="137"/>
        <item x="42"/>
        <item x="164"/>
        <item x="141"/>
        <item x="38"/>
        <item x="117"/>
        <item x="174"/>
        <item x="173"/>
        <item x="1"/>
        <item x="138"/>
        <item x="254"/>
        <item x="242"/>
        <item x="65"/>
        <item x="210"/>
        <item x="134"/>
        <item x="165"/>
        <item x="46"/>
        <item x="4"/>
        <item x="62"/>
        <item x="55"/>
        <item x="118"/>
        <item x="15"/>
        <item x="116"/>
        <item x="47"/>
        <item x="50"/>
        <item x="195"/>
        <item x="57"/>
        <item x="181"/>
        <item x="198"/>
        <item x="238"/>
        <item x="86"/>
        <item x="241"/>
        <item x="240"/>
        <item x="58"/>
        <item x="170"/>
        <item x="111"/>
        <item x="184"/>
        <item x="227"/>
        <item x="125"/>
        <item x="24"/>
        <item x="224"/>
        <item x="67"/>
        <item x="35"/>
        <item x="88"/>
        <item x="194"/>
        <item x="89"/>
        <item x="108"/>
        <item x="128"/>
        <item x="213"/>
        <item x="90"/>
        <item x="259"/>
        <item x="99"/>
        <item x="151"/>
        <item x="192"/>
        <item x="193"/>
        <item x="223"/>
        <item x="123"/>
        <item x="159"/>
        <item x="266"/>
        <item x="145"/>
        <item x="258"/>
        <item x="124"/>
        <item x="33"/>
        <item x="78"/>
        <item x="247"/>
        <item x="183"/>
        <item x="61"/>
        <item x="152"/>
        <item x="77"/>
        <item x="22"/>
        <item x="34"/>
        <item x="94"/>
        <item x="136"/>
        <item x="23"/>
        <item x="113"/>
        <item x="131"/>
        <item x="139"/>
        <item x="146"/>
        <item x="76"/>
        <item x="162"/>
        <item x="156"/>
        <item x="220"/>
        <item x="100"/>
        <item x="212"/>
        <item x="102"/>
        <item x="190"/>
        <item x="196"/>
        <item x="244"/>
        <item x="249"/>
        <item x="79"/>
        <item x="53"/>
        <item x="203"/>
        <item x="59"/>
        <item x="26"/>
        <item x="253"/>
        <item x="243"/>
        <item x="187"/>
        <item x="29"/>
        <item x="49"/>
        <item x="161"/>
        <item x="19"/>
        <item x="176"/>
        <item x="126"/>
        <item x="132"/>
        <item x="127"/>
        <item x="222"/>
        <item x="39"/>
        <item x="11"/>
        <item x="112"/>
        <item x="14"/>
        <item x="6"/>
        <item x="121"/>
        <item x="219"/>
        <item x="10"/>
        <item x="17"/>
        <item x="218"/>
        <item x="211"/>
        <item x="214"/>
        <item x="255"/>
        <item x="0"/>
        <item x="95"/>
        <item x="237"/>
        <item x="209"/>
        <item x="40"/>
        <item x="178"/>
        <item x="110"/>
        <item x="87"/>
        <item x="56"/>
        <item x="260"/>
        <item x="189"/>
        <item x="68"/>
        <item x="186"/>
        <item x="140"/>
        <item x="157"/>
        <item x="30"/>
        <item x="25"/>
        <item x="21"/>
        <item x="216"/>
        <item x="245"/>
        <item x="226"/>
        <item x="129"/>
        <item x="185"/>
        <item x="20"/>
        <item x="60"/>
        <item x="230"/>
        <item x="200"/>
        <item x="208"/>
        <item x="98"/>
        <item x="250"/>
        <item x="251"/>
        <item x="119"/>
        <item x="264"/>
        <item x="80"/>
        <item x="233"/>
        <item x="215"/>
        <item x="188"/>
        <item x="70"/>
        <item x="84"/>
        <item x="85"/>
        <item x="144"/>
        <item x="92"/>
        <item x="239"/>
        <item x="48"/>
        <item x="228"/>
        <item x="171"/>
        <item x="158"/>
        <item x="154"/>
        <item x="177"/>
        <item x="135"/>
        <item x="225"/>
        <item x="109"/>
        <item x="73"/>
        <item x="150"/>
        <item x="36"/>
        <item x="12"/>
        <item x="256"/>
        <item x="97"/>
        <item x="248"/>
        <item x="179"/>
        <item x="28"/>
        <item x="204"/>
        <item x="43"/>
        <item x="163"/>
        <item x="74"/>
        <item x="75"/>
        <item x="41"/>
        <item x="103"/>
        <item x="72"/>
        <item x="191"/>
        <item x="51"/>
        <item x="217"/>
        <item x="153"/>
        <item x="16"/>
        <item x="101"/>
        <item x="37"/>
        <item x="69"/>
        <item x="105"/>
        <item x="236"/>
        <item x="155"/>
        <item x="182"/>
        <item x="13"/>
        <item x="169"/>
        <item x="44"/>
        <item x="54"/>
        <item x="202"/>
        <item x="263"/>
        <item x="91"/>
        <item x="229"/>
        <item x="149"/>
        <item x="257"/>
        <item x="168"/>
        <item x="262"/>
        <item x="52"/>
        <item x="7"/>
        <item x="115"/>
        <item x="5"/>
        <item x="201"/>
        <item x="114"/>
        <item x="32"/>
        <item x="3"/>
        <item x="104"/>
        <item x="122"/>
        <item x="106"/>
        <item x="81"/>
        <item x="130"/>
        <item x="167"/>
        <item x="172"/>
        <item x="265"/>
        <item x="246"/>
        <item x="232"/>
        <item x="197"/>
        <item x="206"/>
        <item x="205"/>
        <item x="107"/>
        <item x="27"/>
        <item x="180"/>
        <item x="142"/>
        <item x="143"/>
        <item x="9"/>
        <item t="default"/>
      </items>
    </pivotField>
    <pivotField axis="axisRow" compact="0" outline="0" showAll="0">
      <items count="275">
        <item x="114"/>
        <item x="263"/>
        <item x="100"/>
        <item x="225"/>
        <item x="272"/>
        <item x="165"/>
        <item x="103"/>
        <item x="58"/>
        <item x="234"/>
        <item x="239"/>
        <item x="217"/>
        <item x="185"/>
        <item x="224"/>
        <item x="15"/>
        <item x="222"/>
        <item x="92"/>
        <item x="94"/>
        <item x="95"/>
        <item x="130"/>
        <item x="203"/>
        <item x="59"/>
        <item x="4"/>
        <item x="235"/>
        <item x="16"/>
        <item x="231"/>
        <item x="90"/>
        <item x="142"/>
        <item x="260"/>
        <item x="189"/>
        <item x="271"/>
        <item x="241"/>
        <item x="259"/>
        <item x="208"/>
        <item x="176"/>
        <item x="8"/>
        <item x="158"/>
        <item x="9"/>
        <item x="197"/>
        <item x="198"/>
        <item x="98"/>
        <item x="0"/>
        <item x="223"/>
        <item x="125"/>
        <item x="180"/>
        <item x="88"/>
        <item x="144"/>
        <item x="265"/>
        <item x="210"/>
        <item x="129"/>
        <item x="6"/>
        <item x="172"/>
        <item x="190"/>
        <item x="182"/>
        <item x="183"/>
        <item x="77"/>
        <item x="119"/>
        <item x="36"/>
        <item x="273"/>
        <item x="96"/>
        <item x="227"/>
        <item x="107"/>
        <item x="110"/>
        <item x="266"/>
        <item x="112"/>
        <item x="54"/>
        <item x="221"/>
        <item x="202"/>
        <item x="2"/>
        <item x="44"/>
        <item x="14"/>
        <item x="270"/>
        <item x="269"/>
        <item x="49"/>
        <item x="193"/>
        <item x="102"/>
        <item x="211"/>
        <item x="5"/>
        <item x="209"/>
        <item x="186"/>
        <item x="207"/>
        <item x="40"/>
        <item x="50"/>
        <item x="45"/>
        <item x="255"/>
        <item x="215"/>
        <item x="175"/>
        <item x="122"/>
        <item x="93"/>
        <item x="154"/>
        <item x="179"/>
        <item x="46"/>
        <item x="123"/>
        <item x="63"/>
        <item x="35"/>
        <item x="196"/>
        <item x="157"/>
        <item x="65"/>
        <item x="178"/>
        <item x="7"/>
        <item x="10"/>
        <item x="136"/>
        <item x="72"/>
        <item x="68"/>
        <item x="64"/>
        <item x="69"/>
        <item x="73"/>
        <item x="55"/>
        <item x="57"/>
        <item x="42"/>
        <item x="39"/>
        <item x="99"/>
        <item x="23"/>
        <item x="188"/>
        <item x="174"/>
        <item x="181"/>
        <item x="97"/>
        <item x="256"/>
        <item x="143"/>
        <item x="87"/>
        <item x="229"/>
        <item x="220"/>
        <item x="41"/>
        <item x="81"/>
        <item x="139"/>
        <item x="245"/>
        <item x="230"/>
        <item x="105"/>
        <item x="205"/>
        <item x="53"/>
        <item x="30"/>
        <item x="262"/>
        <item x="56"/>
        <item x="237"/>
        <item x="191"/>
        <item x="226"/>
        <item x="61"/>
        <item x="79"/>
        <item x="71"/>
        <item x="247"/>
        <item x="31"/>
        <item x="155"/>
        <item x="20"/>
        <item x="118"/>
        <item x="261"/>
        <item x="258"/>
        <item x="184"/>
        <item x="163"/>
        <item x="166"/>
        <item x="62"/>
        <item x="29"/>
        <item x="121"/>
        <item x="187"/>
        <item x="160"/>
        <item x="214"/>
        <item x="52"/>
        <item x="138"/>
        <item x="18"/>
        <item x="115"/>
        <item x="206"/>
        <item x="22"/>
        <item x="200"/>
        <item x="219"/>
        <item x="101"/>
        <item x="75"/>
        <item x="244"/>
        <item x="171"/>
        <item x="25"/>
        <item x="164"/>
        <item x="108"/>
        <item x="37"/>
        <item x="145"/>
        <item x="253"/>
        <item x="67"/>
        <item x="140"/>
        <item x="1"/>
        <item x="128"/>
        <item x="120"/>
        <item x="17"/>
        <item x="48"/>
        <item x="170"/>
        <item x="218"/>
        <item x="168"/>
        <item x="51"/>
        <item x="74"/>
        <item x="216"/>
        <item x="47"/>
        <item x="243"/>
        <item x="201"/>
        <item x="252"/>
        <item x="38"/>
        <item x="3"/>
        <item x="117"/>
        <item x="162"/>
        <item x="194"/>
        <item x="232"/>
        <item x="135"/>
        <item x="21"/>
        <item x="236"/>
        <item x="12"/>
        <item x="84"/>
        <item x="167"/>
        <item x="251"/>
        <item x="66"/>
        <item x="267"/>
        <item x="132"/>
        <item x="43"/>
        <item x="26"/>
        <item x="106"/>
        <item x="124"/>
        <item x="127"/>
        <item x="32"/>
        <item x="149"/>
        <item x="141"/>
        <item x="133"/>
        <item x="131"/>
        <item x="147"/>
        <item x="161"/>
        <item x="126"/>
        <item x="250"/>
        <item x="24"/>
        <item x="212"/>
        <item x="169"/>
        <item x="19"/>
        <item x="204"/>
        <item x="146"/>
        <item x="249"/>
        <item x="213"/>
        <item x="28"/>
        <item x="82"/>
        <item x="257"/>
        <item x="195"/>
        <item x="11"/>
        <item x="159"/>
        <item x="111"/>
        <item x="254"/>
        <item x="192"/>
        <item x="156"/>
        <item x="134"/>
        <item x="80"/>
        <item x="34"/>
        <item x="228"/>
        <item x="148"/>
        <item x="104"/>
        <item x="248"/>
        <item x="13"/>
        <item x="109"/>
        <item x="70"/>
        <item x="238"/>
        <item x="242"/>
        <item x="199"/>
        <item x="27"/>
        <item x="264"/>
        <item x="78"/>
        <item x="83"/>
        <item x="86"/>
        <item x="173"/>
        <item x="60"/>
        <item x="150"/>
        <item x="113"/>
        <item x="233"/>
        <item x="76"/>
        <item x="177"/>
        <item x="91"/>
        <item x="33"/>
        <item x="240"/>
        <item x="137"/>
        <item x="152"/>
        <item x="268"/>
        <item x="153"/>
        <item x="151"/>
        <item x="246"/>
        <item x="85"/>
        <item x="116"/>
        <item x="89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4">
    <field x="1"/>
    <field x="6"/>
    <field x="7"/>
    <field x="8"/>
  </rowFields>
  <rowItems count="58">
    <i>
      <x v="1"/>
      <x v="20"/>
      <x v="4"/>
      <x v="67"/>
    </i>
    <i t="default" r="2">
      <x v="4"/>
    </i>
    <i r="2">
      <x v="45"/>
      <x v="21"/>
    </i>
    <i t="default" r="2">
      <x v="45"/>
    </i>
    <i t="default" r="1">
      <x v="20"/>
    </i>
    <i r="1">
      <x v="33"/>
      <x v="243"/>
      <x v="76"/>
    </i>
    <i t="default" r="2">
      <x v="243"/>
    </i>
    <i r="2">
      <x v="247"/>
      <x v="190"/>
    </i>
    <i t="default" r="2">
      <x v="247"/>
    </i>
    <i t="default" r="1">
      <x v="33"/>
    </i>
    <i r="1">
      <x v="37"/>
      <x v="36"/>
      <x v="174"/>
    </i>
    <i t="default" r="2">
      <x v="36"/>
    </i>
    <i t="default" r="1">
      <x v="37"/>
    </i>
    <i r="1">
      <x v="45"/>
      <x v="147"/>
      <x v="40"/>
    </i>
    <i t="default" r="2">
      <x v="147"/>
    </i>
    <i t="default" r="1">
      <x v="45"/>
    </i>
    <i t="default">
      <x v="1"/>
    </i>
    <i>
      <x v="2"/>
      <x v="15"/>
      <x v="202"/>
      <x v="198"/>
    </i>
    <i t="default" r="2">
      <x v="202"/>
    </i>
    <i t="default" r="1">
      <x v="15"/>
    </i>
    <i r="1">
      <x v="33"/>
      <x v="243"/>
      <x v="76"/>
    </i>
    <i t="default" r="2">
      <x v="243"/>
    </i>
    <i t="default" r="1">
      <x v="33"/>
    </i>
    <i r="1">
      <x v="43"/>
      <x v="137"/>
      <x v="69"/>
    </i>
    <i t="default" r="2">
      <x v="137"/>
    </i>
    <i t="default" r="1">
      <x v="43"/>
    </i>
    <i r="1">
      <x v="44"/>
      <x v="228"/>
      <x v="244"/>
    </i>
    <i t="default" r="2">
      <x v="228"/>
    </i>
    <i t="default" r="1">
      <x v="44"/>
    </i>
    <i r="1">
      <x v="60"/>
      <x v="141"/>
      <x v="99"/>
    </i>
    <i t="default" r="2">
      <x v="141"/>
    </i>
    <i t="default" r="1">
      <x v="60"/>
    </i>
    <i r="1">
      <x v="66"/>
      <x v="135"/>
      <x v="231"/>
    </i>
    <i t="default" r="2">
      <x v="135"/>
    </i>
    <i t="default" r="1">
      <x v="66"/>
    </i>
    <i t="default">
      <x v="2"/>
    </i>
    <i>
      <x v="3"/>
      <x v="41"/>
      <x v="220"/>
      <x v="23"/>
    </i>
    <i t="default" r="2">
      <x v="220"/>
    </i>
    <i t="default" r="1">
      <x v="41"/>
    </i>
    <i r="1">
      <x v="61"/>
      <x v="49"/>
      <x v="13"/>
    </i>
    <i t="default" r="2">
      <x v="49"/>
    </i>
    <i t="default" r="1">
      <x v="61"/>
    </i>
    <i t="default">
      <x v="3"/>
    </i>
    <i>
      <x v="4"/>
      <x v="33"/>
      <x v="266"/>
      <x v="36"/>
    </i>
    <i t="default" r="2">
      <x v="266"/>
    </i>
    <i t="default" r="1">
      <x v="33"/>
    </i>
    <i r="1">
      <x v="60"/>
      <x v="23"/>
      <x v="34"/>
    </i>
    <i t="default" r="2">
      <x v="23"/>
    </i>
    <i t="default" r="1">
      <x v="60"/>
    </i>
    <i t="default">
      <x v="4"/>
    </i>
    <i>
      <x v="5"/>
      <x v="8"/>
      <x v="138"/>
      <x v="49"/>
    </i>
    <i t="default" r="2">
      <x v="138"/>
    </i>
    <i t="default" r="1">
      <x v="8"/>
    </i>
    <i r="1">
      <x v="20"/>
      <x v="241"/>
      <x v="98"/>
    </i>
    <i t="default" r="2">
      <x v="241"/>
    </i>
    <i t="default" r="1">
      <x v="20"/>
    </i>
    <i t="default">
      <x v="5"/>
    </i>
    <i t="grand">
      <x/>
    </i>
  </rowItems>
  <colItems count="1">
    <i/>
  </colItems>
  <pageFields count="1">
    <pageField fld="0" hier="-1"/>
  </pageFields>
  <dataFields count="1">
    <dataField name="Contar de VERBO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5.xml><?xml version="1.0" encoding="utf-8"?>
<pivotTableDefinition xmlns="http://schemas.openxmlformats.org/spreadsheetml/2006/main" name="Tabla dinámica1" cacheId="2" dataOnRows="1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gridDropZones="1" multipleFieldFilters="0">
  <location ref="A3:B6" firstHeaderRow="1" firstDataRow="1" firstDataCol="1"/>
  <pivotFields count="1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</pivotFields>
  <rowFields count="1">
    <field x="-2"/>
  </rowFields>
  <rowItems count="3">
    <i>
      <x/>
    </i>
    <i i="1">
      <x v="1"/>
    </i>
    <i i="2">
      <x v="2"/>
    </i>
  </rowItems>
  <colItems count="1">
    <i/>
  </colItems>
  <dataFields count="3">
    <dataField name="Contar de RESPONSABILIDAD DIRECTA" fld="15" subtotal="count" baseField="0" baseItem="0"/>
    <dataField name="Contar de RESPONSABILIDAD INDIRECTA" fld="16" subtotal="count" baseField="0" baseItem="0"/>
    <dataField name="Contar de TIPO DE EMPRESA" fld="1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6.xml><?xml version="1.0" encoding="utf-8"?>
<pivotTableDefinition xmlns="http://schemas.openxmlformats.org/spreadsheetml/2006/main" name="Tabla dinámica1" cacheId="3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gridDropZones="1" multipleFieldFilters="0">
  <location ref="A3:G18" firstHeaderRow="1" firstDataRow="2" firstDataCol="1"/>
  <pivotFields count="17">
    <pivotField axis="axisCol" showAll="0">
      <items count="6">
        <item x="1"/>
        <item x="4"/>
        <item x="0"/>
        <item x="3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14">
        <item x="0"/>
        <item x="9"/>
        <item x="1"/>
        <item x="10"/>
        <item x="3"/>
        <item x="7"/>
        <item x="8"/>
        <item x="6"/>
        <item x="2"/>
        <item x="4"/>
        <item x="12"/>
        <item x="5"/>
        <item x="11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9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ntar de INSTRUMENTOS NECESARIOS _x000d_(medio para cumplir el objetivo )" fld="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7.xml><?xml version="1.0" encoding="utf-8"?>
<pivotTableDefinition xmlns="http://schemas.openxmlformats.org/spreadsheetml/2006/main" name="Tabla dinámica2" cacheId="2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gridDropZones="1" multipleFieldFilters="0">
  <location ref="A3:G10" firstHeaderRow="1" firstDataRow="2" firstDataCol="1" rowPageCount="1" colPageCount="1"/>
  <pivotFields count="17">
    <pivotField showAll="0">
      <items count="9">
        <item x="0"/>
        <item x="2"/>
        <item x="1"/>
        <item x="5"/>
        <item x="6"/>
        <item x="3"/>
        <item x="7"/>
        <item x="4"/>
        <item t="default"/>
      </items>
    </pivotField>
    <pivotField axis="axisRow" showAll="0">
      <items count="7">
        <item x="5"/>
        <item x="0"/>
        <item x="3"/>
        <item x="4"/>
        <item x="2"/>
        <item x="1"/>
        <item t="default"/>
      </items>
    </pivotField>
    <pivotField showAll="0"/>
    <pivotField axis="axisCol" dataField="1" showAll="0">
      <items count="6">
        <item x="2"/>
        <item x="4"/>
        <item x="1"/>
        <item x="3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3">
        <item x="1"/>
        <item h="1" x="0"/>
        <item t="default"/>
      </items>
    </pivotField>
    <pivotField showAll="0"/>
  </pivotFields>
  <rowFields count="1">
    <field x="1"/>
  </rowFields>
  <rowItems count="6">
    <i>
      <x v="1"/>
    </i>
    <i>
      <x v="2"/>
    </i>
    <i>
      <x v="3"/>
    </i>
    <i>
      <x v="4"/>
    </i>
    <i>
      <x v="5"/>
    </i>
    <i t="grand">
      <x/>
    </i>
  </rowItems>
  <colFields count="1">
    <field x="3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15" hier="-1"/>
  </pageFields>
  <dataFields count="1">
    <dataField name="Contar de ESLABON CADENA (AJUSTADO)" fld="3" subtotal="count" baseField="0" baseItem="0"/>
  </dataFields>
  <formats count="3">
    <format dxfId="11">
      <pivotArea outline="0" collapsedLevelsAreSubtotals="1" fieldPosition="0"/>
    </format>
    <format dxfId="10">
      <pivotArea dataOnly="0" labelOnly="1" fieldPosition="0">
        <references count="1">
          <reference field="3" count="0"/>
        </references>
      </pivotArea>
    </format>
    <format dxfId="9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8.xml><?xml version="1.0" encoding="utf-8"?>
<pivotTableDefinition xmlns="http://schemas.openxmlformats.org/spreadsheetml/2006/main" name="Tabla dinámica2" cacheId="2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gridDropZones="1" multipleFieldFilters="0">
  <location ref="A3:G13" firstHeaderRow="1" firstDataRow="2" firstDataCol="1" rowPageCount="1" colPageCount="1"/>
  <pivotFields count="17">
    <pivotField axis="axisRow" showAll="0">
      <items count="9">
        <item x="0"/>
        <item x="2"/>
        <item x="1"/>
        <item x="5"/>
        <item x="6"/>
        <item x="3"/>
        <item x="7"/>
        <item x="4"/>
        <item t="default"/>
      </items>
    </pivotField>
    <pivotField showAll="0"/>
    <pivotField showAll="0"/>
    <pivotField axis="axisCol" dataField="1" showAll="0">
      <items count="6">
        <item x="2"/>
        <item x="4"/>
        <item x="1"/>
        <item x="3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3">
        <item x="1"/>
        <item h="1" x="0"/>
        <item t="default"/>
      </items>
    </pivotField>
    <pivotField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3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15" hier="-1"/>
  </pageFields>
  <dataFields count="1">
    <dataField name="Contar de ESLABON CADENA (AJUSTADO)" fld="3" subtotal="count" baseField="0" baseItem="0"/>
  </dataFields>
  <formats count="3">
    <format dxfId="8">
      <pivotArea outline="0" collapsedLevelsAreSubtotals="1" fieldPosition="0"/>
    </format>
    <format dxfId="7">
      <pivotArea dataOnly="0" labelOnly="1" fieldPosition="0">
        <references count="1">
          <reference field="3" count="0"/>
        </references>
      </pivotArea>
    </format>
    <format dxfId="6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9.xml><?xml version="1.0" encoding="utf-8"?>
<pivotTableDefinition xmlns="http://schemas.openxmlformats.org/spreadsheetml/2006/main" name="Tabla dinámica7" cacheId="4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gridDropZones="1" multipleFieldFilters="0">
  <location ref="A26:H33" firstHeaderRow="1" firstDataRow="2" firstDataCol="1" rowPageCount="1" colPageCount="1"/>
  <pivotFields count="18">
    <pivotField axis="axisPage" multipleItemSelectionAllowed="1" showAll="0">
      <items count="9">
        <item h="1" x="0"/>
        <item h="1" x="2"/>
        <item x="1"/>
        <item h="1" x="5"/>
        <item h="1" x="6"/>
        <item h="1" x="3"/>
        <item h="1" x="7"/>
        <item h="1" x="4"/>
        <item t="default"/>
      </items>
    </pivotField>
    <pivotField axis="axisCol" showAll="0">
      <items count="7">
        <item x="5"/>
        <item x="0"/>
        <item x="3"/>
        <item x="4"/>
        <item x="2"/>
        <item x="1"/>
        <item t="default"/>
      </items>
    </pivotField>
    <pivotField showAll="0">
      <items count="11">
        <item x="8"/>
        <item x="2"/>
        <item x="6"/>
        <item x="0"/>
        <item x="1"/>
        <item x="7"/>
        <item x="3"/>
        <item x="4"/>
        <item x="9"/>
        <item x="5"/>
        <item t="default"/>
      </items>
    </pivotField>
    <pivotField axis="axisRow" showAll="0">
      <items count="6">
        <item x="2"/>
        <item x="0"/>
        <item x="1"/>
        <item x="3"/>
        <item x="4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1">
    <pageField fld="0" hier="-1"/>
  </pageFields>
  <dataFields count="1">
    <dataField name="Contar de PROBLEMÁTICA 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0.xml><?xml version="1.0" encoding="utf-8"?>
<pivotTableDefinition xmlns="http://schemas.openxmlformats.org/spreadsheetml/2006/main" name="Tabla dinámica15" cacheId="4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gridDropZones="1" multipleFieldFilters="0">
  <location ref="A75:G82" firstHeaderRow="1" firstDataRow="2" firstDataCol="1" rowPageCount="1" colPageCount="1"/>
  <pivotFields count="18">
    <pivotField axis="axisPage" multipleItemSelectionAllowed="1" showAll="0">
      <items count="9">
        <item h="1" x="0"/>
        <item h="1" x="2"/>
        <item h="1" x="1"/>
        <item h="1" x="5"/>
        <item h="1" x="6"/>
        <item h="1" x="3"/>
        <item x="7"/>
        <item h="1" x="4"/>
        <item t="default"/>
      </items>
    </pivotField>
    <pivotField axis="axisCol" showAll="0">
      <items count="7">
        <item x="5"/>
        <item x="0"/>
        <item x="3"/>
        <item x="4"/>
        <item x="2"/>
        <item x="1"/>
        <item t="default"/>
      </items>
    </pivotField>
    <pivotField showAll="0">
      <items count="11">
        <item x="8"/>
        <item x="2"/>
        <item x="6"/>
        <item x="0"/>
        <item x="1"/>
        <item x="7"/>
        <item x="3"/>
        <item x="4"/>
        <item x="9"/>
        <item x="5"/>
        <item t="default"/>
      </items>
    </pivotField>
    <pivotField axis="axisRow" showAll="0">
      <items count="6">
        <item x="2"/>
        <item x="0"/>
        <item x="1"/>
        <item x="3"/>
        <item x="4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6">
    <i>
      <x/>
    </i>
    <i>
      <x v="1"/>
    </i>
    <i>
      <x v="2"/>
    </i>
    <i>
      <x v="4"/>
    </i>
    <i>
      <x v="5"/>
    </i>
    <i t="grand">
      <x/>
    </i>
  </colItems>
  <pageFields count="1">
    <pageField fld="0" hier="-1"/>
  </pageFields>
  <dataFields count="1">
    <dataField name="Contar de PROBLEMÁTICA 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1.xml><?xml version="1.0" encoding="utf-8"?>
<pivotTableDefinition xmlns="http://schemas.openxmlformats.org/spreadsheetml/2006/main" name="Tabla dinámica22" cacheId="4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gridDropZones="1" multipleFieldFilters="0">
  <location ref="A87:F94" firstHeaderRow="1" firstDataRow="2" firstDataCol="1" rowPageCount="1" colPageCount="1"/>
  <pivotFields count="18">
    <pivotField axis="axisPage" multipleItemSelectionAllowed="1" showAll="0">
      <items count="9">
        <item h="1" x="0"/>
        <item h="1" x="2"/>
        <item h="1" x="1"/>
        <item h="1" x="5"/>
        <item h="1" x="6"/>
        <item h="1" x="3"/>
        <item h="1" x="7"/>
        <item x="4"/>
        <item t="default"/>
      </items>
    </pivotField>
    <pivotField axis="axisCol" showAll="0">
      <items count="7">
        <item x="5"/>
        <item x="0"/>
        <item x="3"/>
        <item x="4"/>
        <item x="2"/>
        <item x="1"/>
        <item t="default"/>
      </items>
    </pivotField>
    <pivotField showAll="0">
      <items count="11">
        <item x="8"/>
        <item x="2"/>
        <item x="6"/>
        <item x="0"/>
        <item x="1"/>
        <item x="7"/>
        <item x="3"/>
        <item x="4"/>
        <item x="9"/>
        <item x="5"/>
        <item t="default"/>
      </items>
    </pivotField>
    <pivotField axis="axisRow" showAll="0">
      <items count="6">
        <item x="2"/>
        <item x="0"/>
        <item x="1"/>
        <item x="3"/>
        <item x="4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5">
    <i>
      <x v="1"/>
    </i>
    <i>
      <x v="2"/>
    </i>
    <i>
      <x v="3"/>
    </i>
    <i>
      <x v="5"/>
    </i>
    <i t="grand">
      <x/>
    </i>
  </colItems>
  <pageFields count="1">
    <pageField fld="0" hier="-1"/>
  </pageFields>
  <dataFields count="1">
    <dataField name="Contar de PROBLEMÁTICA 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2.xml><?xml version="1.0" encoding="utf-8"?>
<pivotTableDefinition xmlns="http://schemas.openxmlformats.org/spreadsheetml/2006/main" name="Tabla dinámica11" cacheId="4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gridDropZones="1" multipleFieldFilters="0">
  <location ref="A51:F58" firstHeaderRow="1" firstDataRow="2" firstDataCol="1" rowPageCount="1" colPageCount="1"/>
  <pivotFields count="18">
    <pivotField axis="axisPage" multipleItemSelectionAllowed="1" showAll="0">
      <items count="9">
        <item h="1" x="0"/>
        <item h="1" x="2"/>
        <item h="1" x="1"/>
        <item h="1" x="5"/>
        <item x="6"/>
        <item h="1" x="3"/>
        <item h="1" x="7"/>
        <item h="1" x="4"/>
        <item t="default"/>
      </items>
    </pivotField>
    <pivotField axis="axisCol" showAll="0">
      <items count="7">
        <item x="5"/>
        <item x="0"/>
        <item x="3"/>
        <item x="4"/>
        <item x="2"/>
        <item x="1"/>
        <item t="default"/>
      </items>
    </pivotField>
    <pivotField showAll="0">
      <items count="11">
        <item x="8"/>
        <item x="2"/>
        <item x="6"/>
        <item x="0"/>
        <item x="1"/>
        <item x="7"/>
        <item x="3"/>
        <item x="4"/>
        <item x="9"/>
        <item x="5"/>
        <item t="default"/>
      </items>
    </pivotField>
    <pivotField axis="axisRow" showAll="0">
      <items count="6">
        <item x="2"/>
        <item x="0"/>
        <item x="1"/>
        <item x="3"/>
        <item x="4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5">
    <i>
      <x v="1"/>
    </i>
    <i>
      <x v="2"/>
    </i>
    <i>
      <x v="3"/>
    </i>
    <i>
      <x v="5"/>
    </i>
    <i t="grand">
      <x/>
    </i>
  </colItems>
  <pageFields count="1">
    <pageField fld="0" hier="-1"/>
  </pageFields>
  <dataFields count="1">
    <dataField name="Contar de PROBLEMÁTICA 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3.xml><?xml version="1.0" encoding="utf-8"?>
<pivotTableDefinition xmlns="http://schemas.openxmlformats.org/spreadsheetml/2006/main" name="Tabla dinámica9" cacheId="4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gridDropZones="1" multipleFieldFilters="0">
  <location ref="A39:G46" firstHeaderRow="1" firstDataRow="2" firstDataCol="1" rowPageCount="1" colPageCount="1"/>
  <pivotFields count="18">
    <pivotField axis="axisPage" multipleItemSelectionAllowed="1" showAll="0">
      <items count="9">
        <item h="1" x="0"/>
        <item h="1" x="2"/>
        <item h="1" x="1"/>
        <item x="5"/>
        <item h="1" x="6"/>
        <item h="1" x="3"/>
        <item h="1" x="7"/>
        <item h="1" x="4"/>
        <item t="default"/>
      </items>
    </pivotField>
    <pivotField axis="axisCol" showAll="0">
      <items count="7">
        <item x="5"/>
        <item x="0"/>
        <item x="3"/>
        <item x="4"/>
        <item x="2"/>
        <item x="1"/>
        <item t="default"/>
      </items>
    </pivotField>
    <pivotField showAll="0">
      <items count="11">
        <item x="8"/>
        <item x="2"/>
        <item x="6"/>
        <item x="0"/>
        <item x="1"/>
        <item x="7"/>
        <item x="3"/>
        <item x="4"/>
        <item x="9"/>
        <item x="5"/>
        <item t="default"/>
      </items>
    </pivotField>
    <pivotField axis="axisRow" showAll="0">
      <items count="6">
        <item x="2"/>
        <item x="0"/>
        <item x="1"/>
        <item x="3"/>
        <item x="4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5"/>
    </i>
    <i t="grand">
      <x/>
    </i>
  </colItems>
  <pageFields count="1">
    <pageField fld="0" hier="-1"/>
  </pageFields>
  <dataFields count="1">
    <dataField name="Contar de PROBLEMÁTICA 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4.xml><?xml version="1.0" encoding="utf-8"?>
<pivotTableDefinition xmlns="http://schemas.openxmlformats.org/spreadsheetml/2006/main" name="Tabla dinámica5" cacheId="4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gridDropZones="1" multipleFieldFilters="0">
  <location ref="A14:G21" firstHeaderRow="1" firstDataRow="2" firstDataCol="1" rowPageCount="1" colPageCount="1"/>
  <pivotFields count="18">
    <pivotField axis="axisPage" multipleItemSelectionAllowed="1" showAll="0">
      <items count="9">
        <item h="1" x="0"/>
        <item x="2"/>
        <item h="1" x="1"/>
        <item h="1" x="5"/>
        <item h="1" x="6"/>
        <item h="1" x="3"/>
        <item h="1" x="7"/>
        <item h="1" x="4"/>
        <item t="default"/>
      </items>
    </pivotField>
    <pivotField axis="axisCol" showAll="0">
      <items count="7">
        <item x="5"/>
        <item x="0"/>
        <item x="3"/>
        <item x="4"/>
        <item x="2"/>
        <item x="1"/>
        <item t="default"/>
      </items>
    </pivotField>
    <pivotField showAll="0">
      <items count="11">
        <item x="8"/>
        <item x="2"/>
        <item x="6"/>
        <item x="0"/>
        <item x="1"/>
        <item x="7"/>
        <item x="3"/>
        <item x="4"/>
        <item x="9"/>
        <item x="5"/>
        <item t="default"/>
      </items>
    </pivotField>
    <pivotField axis="axisRow" showAll="0">
      <items count="6">
        <item x="2"/>
        <item x="0"/>
        <item x="1"/>
        <item x="3"/>
        <item x="4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6">
    <i>
      <x v="1"/>
    </i>
    <i>
      <x v="2"/>
    </i>
    <i>
      <x v="3"/>
    </i>
    <i>
      <x v="4"/>
    </i>
    <i>
      <x v="5"/>
    </i>
    <i t="grand">
      <x/>
    </i>
  </colItems>
  <pageFields count="1">
    <pageField fld="0" hier="-1"/>
  </pageFields>
  <dataFields count="1">
    <dataField name="Contar de PROBLEMÁTICA 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5.xml><?xml version="1.0" encoding="utf-8"?>
<pivotTableDefinition xmlns="http://schemas.openxmlformats.org/spreadsheetml/2006/main" name="Tabla dinámica13" cacheId="4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gridDropZones="1" multipleFieldFilters="0">
  <location ref="A63:G70" firstHeaderRow="1" firstDataRow="2" firstDataCol="1" rowPageCount="1" colPageCount="1"/>
  <pivotFields count="18">
    <pivotField axis="axisPage" multipleItemSelectionAllowed="1" showAll="0">
      <items count="9">
        <item h="1" x="0"/>
        <item h="1" x="2"/>
        <item h="1" x="1"/>
        <item h="1" x="5"/>
        <item h="1" x="6"/>
        <item x="3"/>
        <item h="1" x="7"/>
        <item h="1" x="4"/>
        <item t="default"/>
      </items>
    </pivotField>
    <pivotField axis="axisCol" showAll="0">
      <items count="7">
        <item x="5"/>
        <item x="0"/>
        <item x="3"/>
        <item x="4"/>
        <item x="2"/>
        <item x="1"/>
        <item t="default"/>
      </items>
    </pivotField>
    <pivotField showAll="0">
      <items count="11">
        <item x="8"/>
        <item x="2"/>
        <item x="6"/>
        <item x="0"/>
        <item x="1"/>
        <item x="7"/>
        <item x="3"/>
        <item x="4"/>
        <item x="9"/>
        <item x="5"/>
        <item t="default"/>
      </items>
    </pivotField>
    <pivotField axis="axisRow" showAll="0">
      <items count="6">
        <item x="2"/>
        <item x="0"/>
        <item x="1"/>
        <item x="3"/>
        <item x="4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6">
    <i>
      <x v="1"/>
    </i>
    <i>
      <x v="2"/>
    </i>
    <i>
      <x v="3"/>
    </i>
    <i>
      <x v="4"/>
    </i>
    <i>
      <x v="5"/>
    </i>
    <i t="grand">
      <x/>
    </i>
  </colItems>
  <pageFields count="1">
    <pageField fld="0" hier="-1"/>
  </pageFields>
  <dataFields count="1">
    <dataField name="Contar de PROBLEMÁTICA 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6.xml><?xml version="1.0" encoding="utf-8"?>
<pivotTableDefinition xmlns="http://schemas.openxmlformats.org/spreadsheetml/2006/main" name="Tabla dinámica3" cacheId="4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gridDropZones="1" multipleFieldFilters="0">
  <location ref="A3:G9" firstHeaderRow="1" firstDataRow="2" firstDataCol="1" rowPageCount="1" colPageCount="1"/>
  <pivotFields count="18">
    <pivotField axis="axisPage" multipleItemSelectionAllowed="1" showAll="0">
      <items count="9">
        <item x="0"/>
        <item h="1" x="2"/>
        <item h="1" x="1"/>
        <item h="1" x="5"/>
        <item h="1" x="6"/>
        <item h="1" x="3"/>
        <item h="1" x="7"/>
        <item h="1" x="4"/>
        <item t="default"/>
      </items>
    </pivotField>
    <pivotField axis="axisCol" showAll="0">
      <items count="7">
        <item x="5"/>
        <item x="0"/>
        <item x="3"/>
        <item x="4"/>
        <item x="2"/>
        <item x="1"/>
        <item t="default"/>
      </items>
    </pivotField>
    <pivotField showAll="0">
      <items count="11">
        <item x="8"/>
        <item x="2"/>
        <item x="6"/>
        <item x="0"/>
        <item x="1"/>
        <item x="7"/>
        <item x="3"/>
        <item x="4"/>
        <item x="9"/>
        <item x="5"/>
        <item t="default"/>
      </items>
    </pivotField>
    <pivotField axis="axisRow" showAll="0">
      <items count="6">
        <item x="2"/>
        <item x="0"/>
        <item x="1"/>
        <item x="3"/>
        <item x="4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6">
    <i>
      <x v="1"/>
    </i>
    <i>
      <x v="2"/>
    </i>
    <i>
      <x v="3"/>
    </i>
    <i>
      <x v="4"/>
    </i>
    <i>
      <x v="5"/>
    </i>
    <i t="grand">
      <x/>
    </i>
  </colItems>
  <pageFields count="1">
    <pageField fld="0" hier="-1"/>
  </pageFields>
  <dataFields count="1">
    <dataField name="Contar de PROBLEMÁTICA 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a1" displayName="Tabla1" ref="A1:Q27" totalsRowShown="0">
  <autoFilter ref="A1:Q27"/>
  <tableColumns count="17">
    <tableColumn id="1" name="PROVINCIA"/>
    <tableColumn id="2" name="GRUPO"/>
    <tableColumn id="3" name="ESLABON DE LA CADENA PRODUCTIVA"/>
    <tableColumn id="4" name="ESLABON CADENA (AJUSTADO)"/>
    <tableColumn id="5" name="PROBLEMÁTICA " dataDxfId="17"/>
    <tableColumn id="6" name="PROPUESTA SOLUCIÓN_x000a_(VERBO)"/>
    <tableColumn id="7" name="VERBO" dataDxfId="16"/>
    <tableColumn id="8" name="PROPUESTA SOLUCIÓN_x000a_(SUJETO)" dataDxfId="15"/>
    <tableColumn id="9" name="PROPUESTA SOLUCIÓN_x000a_(COMPLEMENTO)" dataDxfId="14"/>
    <tableColumn id="10" name="INSTRUMENTOS NECESARIOS _x000a_(medio para cumplir el objetivo )" dataDxfId="13"/>
    <tableColumn id="11" name="CLASIFICACIÓN EMPRESA RELACIONADA"/>
    <tableColumn id="12" name="AMBITO _x000a_(DE LA PROPUESTA)" dataDxfId="12"/>
    <tableColumn id="13" name="RESPONSABLE DE EJECUCIÓN"/>
    <tableColumn id="14" name="CO-RESPONSABLES DE EJECUCIÓN"/>
    <tableColumn id="15" name="TIPO DE EMPRESA"/>
    <tableColumn id="16" name="RESPONSABILIDAD DIRECTA"/>
    <tableColumn id="17" name="RESPONSABILIDAD INDIREC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5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17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18.xm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26.xml"/><Relationship Id="rId3" Type="http://schemas.openxmlformats.org/officeDocument/2006/relationships/pivotTable" Target="../pivotTables/pivotTable21.xml"/><Relationship Id="rId7" Type="http://schemas.openxmlformats.org/officeDocument/2006/relationships/pivotTable" Target="../pivotTables/pivotTable25.xml"/><Relationship Id="rId2" Type="http://schemas.openxmlformats.org/officeDocument/2006/relationships/pivotTable" Target="../pivotTables/pivotTable20.xml"/><Relationship Id="rId1" Type="http://schemas.openxmlformats.org/officeDocument/2006/relationships/pivotTable" Target="../pivotTables/pivotTable19.xml"/><Relationship Id="rId6" Type="http://schemas.openxmlformats.org/officeDocument/2006/relationships/pivotTable" Target="../pivotTables/pivotTable24.xml"/><Relationship Id="rId5" Type="http://schemas.openxmlformats.org/officeDocument/2006/relationships/pivotTable" Target="../pivotTables/pivotTable23.xml"/><Relationship Id="rId4" Type="http://schemas.openxmlformats.org/officeDocument/2006/relationships/pivotTable" Target="../pivotTables/pivotTable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30"/>
  <sheetViews>
    <sheetView workbookViewId="0">
      <selection activeCell="B12" sqref="B12"/>
    </sheetView>
  </sheetViews>
  <sheetFormatPr baseColWidth="10" defaultRowHeight="15" x14ac:dyDescent="0.25"/>
  <sheetData>
    <row r="3" spans="2:2" ht="23.25" x14ac:dyDescent="0.35">
      <c r="B3" s="45" t="s">
        <v>1712</v>
      </c>
    </row>
    <row r="5" spans="2:2" x14ac:dyDescent="0.25">
      <c r="B5" s="46" t="s">
        <v>1719</v>
      </c>
    </row>
    <row r="6" spans="2:2" x14ac:dyDescent="0.25">
      <c r="B6" s="48" t="s">
        <v>1720</v>
      </c>
    </row>
    <row r="7" spans="2:2" x14ac:dyDescent="0.25">
      <c r="B7" s="46" t="s">
        <v>1721</v>
      </c>
    </row>
    <row r="8" spans="2:2" x14ac:dyDescent="0.25">
      <c r="B8" s="46" t="s">
        <v>1722</v>
      </c>
    </row>
    <row r="9" spans="2:2" x14ac:dyDescent="0.25">
      <c r="B9" s="46" t="s">
        <v>1723</v>
      </c>
    </row>
    <row r="11" spans="2:2" x14ac:dyDescent="0.25">
      <c r="B11" s="44" t="s">
        <v>1725</v>
      </c>
    </row>
    <row r="12" spans="2:2" x14ac:dyDescent="0.25">
      <c r="B12" s="46" t="s">
        <v>1724</v>
      </c>
    </row>
    <row r="13" spans="2:2" x14ac:dyDescent="0.25">
      <c r="B13" s="48" t="s">
        <v>1726</v>
      </c>
    </row>
    <row r="14" spans="2:2" x14ac:dyDescent="0.25">
      <c r="B14" s="48" t="s">
        <v>1727</v>
      </c>
    </row>
    <row r="15" spans="2:2" x14ac:dyDescent="0.25">
      <c r="B15" s="48" t="s">
        <v>1728</v>
      </c>
    </row>
    <row r="16" spans="2:2" x14ac:dyDescent="0.25">
      <c r="B16" s="48" t="s">
        <v>1729</v>
      </c>
    </row>
    <row r="17" spans="2:2" x14ac:dyDescent="0.25">
      <c r="B17" s="48" t="s">
        <v>1730</v>
      </c>
    </row>
    <row r="18" spans="2:2" x14ac:dyDescent="0.25">
      <c r="B18" s="48" t="s">
        <v>1731</v>
      </c>
    </row>
    <row r="19" spans="2:2" x14ac:dyDescent="0.25">
      <c r="B19" s="48" t="s">
        <v>2073</v>
      </c>
    </row>
    <row r="20" spans="2:2" x14ac:dyDescent="0.25">
      <c r="B20" s="48"/>
    </row>
    <row r="21" spans="2:2" x14ac:dyDescent="0.25">
      <c r="B21" s="48"/>
    </row>
    <row r="22" spans="2:2" x14ac:dyDescent="0.25">
      <c r="B22" s="44" t="s">
        <v>1733</v>
      </c>
    </row>
    <row r="23" spans="2:2" x14ac:dyDescent="0.25">
      <c r="B23" s="46" t="s">
        <v>1732</v>
      </c>
    </row>
    <row r="24" spans="2:2" x14ac:dyDescent="0.25">
      <c r="B24" s="46" t="s">
        <v>1734</v>
      </c>
    </row>
    <row r="25" spans="2:2" x14ac:dyDescent="0.25">
      <c r="B25" s="46" t="s">
        <v>1735</v>
      </c>
    </row>
    <row r="26" spans="2:2" x14ac:dyDescent="0.25">
      <c r="B26" s="46" t="s">
        <v>1736</v>
      </c>
    </row>
    <row r="27" spans="2:2" x14ac:dyDescent="0.25">
      <c r="B27" s="46" t="s">
        <v>1737</v>
      </c>
    </row>
    <row r="29" spans="2:2" x14ac:dyDescent="0.25">
      <c r="B29" s="44" t="s">
        <v>1738</v>
      </c>
    </row>
    <row r="30" spans="2:2" x14ac:dyDescent="0.25">
      <c r="B30" s="46" t="s">
        <v>1718</v>
      </c>
    </row>
  </sheetData>
  <hyperlinks>
    <hyperlink ref="B5" location="'Prov y sector'!A1" display="'Prov y sector'!A1"/>
    <hyperlink ref="B6" location="Prop.Eslabón!A1" display="Prop.Eslabón!A1"/>
    <hyperlink ref="B7" location="'Tipo empresa'!A1" display="'Tipo empresa'!A1"/>
    <hyperlink ref="B8" location="'Propuestas por ámbito'!A1" display="'Propuestas por ámbito'!A1"/>
    <hyperlink ref="B9" location="'Verbos '!A1" display="'Verbos '!A1"/>
    <hyperlink ref="B12" location="'El Oro'!A1" display="'El Oro'!A1"/>
    <hyperlink ref="B13" location="Chimborazo!A1" display="Chimborazo!A1"/>
    <hyperlink ref="B30" location="'Consolidado Mesas v3.0'!A1" display="'Consolidado Mesas v3.0'!A1"/>
    <hyperlink ref="B14" location="Imbabura!A1" display="Imbabura!A1"/>
    <hyperlink ref="B15" location="Esmeraldas!A1" display="Esmeraldas!A1"/>
    <hyperlink ref="B16" location="Tungurahua!A1" display="Tungurahua!A1"/>
    <hyperlink ref="B17" location="Loja!A1" display="Loja!A1"/>
    <hyperlink ref="B18" location="Carchi!A1" display="Carchi!A1"/>
    <hyperlink ref="B23" location="'Responsabilidad MIPRO'!A1" display="'Responsabilidad MIPRO'!A1"/>
    <hyperlink ref="B24" location="'Instrumentos solución'!A1" display="'Instrumentos solución'!A1"/>
    <hyperlink ref="B25" location="'Detalle Resp Directa '!A1" display="'Detalle Resp Directa '!A1"/>
    <hyperlink ref="B27" location="'Responsabilidad Directa'!A1" display="'Responsabilidad Directa'!A1"/>
    <hyperlink ref="B26" location="'Res. Cadena Sector'!A1" display="'Res. Cadena Sector'!A1"/>
    <hyperlink ref="B19" location="Manabí!A1" display="Manabí!A1"/>
  </hyperlinks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H13" sqref="B4:H13"/>
    </sheetView>
  </sheetViews>
  <sheetFormatPr baseColWidth="10" defaultRowHeight="15" x14ac:dyDescent="0.25"/>
  <cols>
    <col min="1" max="1" width="21.7109375" bestFit="1" customWidth="1"/>
    <col min="2" max="2" width="20.42578125" customWidth="1"/>
    <col min="3" max="3" width="14.28515625" bestFit="1" customWidth="1"/>
    <col min="4" max="5" width="9.7109375" customWidth="1"/>
    <col min="6" max="6" width="11.42578125" customWidth="1"/>
    <col min="7" max="7" width="8.7109375" customWidth="1"/>
    <col min="8" max="8" width="11.28515625" customWidth="1"/>
    <col min="9" max="9" width="11.28515625" bestFit="1" customWidth="1"/>
  </cols>
  <sheetData>
    <row r="1" spans="1:8" x14ac:dyDescent="0.25">
      <c r="A1" s="44" t="s">
        <v>1713</v>
      </c>
    </row>
    <row r="3" spans="1:8" x14ac:dyDescent="0.25">
      <c r="A3" s="2" t="s">
        <v>1194</v>
      </c>
      <c r="B3" s="2" t="s">
        <v>1195</v>
      </c>
    </row>
    <row r="4" spans="1:8" x14ac:dyDescent="0.25">
      <c r="A4" s="2" t="s">
        <v>1196</v>
      </c>
      <c r="B4" t="s">
        <v>319</v>
      </c>
      <c r="C4" t="s">
        <v>19</v>
      </c>
      <c r="D4" t="s">
        <v>32</v>
      </c>
      <c r="E4" t="s">
        <v>203</v>
      </c>
      <c r="F4" t="s">
        <v>205</v>
      </c>
      <c r="G4" t="s">
        <v>204</v>
      </c>
      <c r="H4" t="s">
        <v>441</v>
      </c>
    </row>
    <row r="5" spans="1:8" x14ac:dyDescent="0.25">
      <c r="A5" s="3" t="s">
        <v>212</v>
      </c>
      <c r="B5" s="4"/>
      <c r="C5" s="4">
        <v>6</v>
      </c>
      <c r="D5" s="4">
        <v>6</v>
      </c>
      <c r="E5" s="4">
        <v>2</v>
      </c>
      <c r="F5" s="4">
        <v>2</v>
      </c>
      <c r="G5" s="4">
        <v>2</v>
      </c>
      <c r="H5" s="4">
        <v>18</v>
      </c>
    </row>
    <row r="6" spans="1:8" x14ac:dyDescent="0.25">
      <c r="A6" s="3" t="s">
        <v>442</v>
      </c>
      <c r="B6" s="4"/>
      <c r="C6" s="4">
        <v>15</v>
      </c>
      <c r="D6" s="4">
        <v>11</v>
      </c>
      <c r="E6" s="4">
        <v>9</v>
      </c>
      <c r="F6" s="4">
        <v>6</v>
      </c>
      <c r="G6" s="4">
        <v>11</v>
      </c>
      <c r="H6" s="4">
        <v>52</v>
      </c>
    </row>
    <row r="7" spans="1:8" x14ac:dyDescent="0.25">
      <c r="A7" s="3" t="s">
        <v>333</v>
      </c>
      <c r="B7" s="4">
        <v>10</v>
      </c>
      <c r="C7" s="4">
        <v>4</v>
      </c>
      <c r="D7" s="4">
        <v>4</v>
      </c>
      <c r="E7" s="4">
        <v>7</v>
      </c>
      <c r="F7" s="4">
        <v>5</v>
      </c>
      <c r="G7" s="4">
        <v>9</v>
      </c>
      <c r="H7" s="4">
        <v>39</v>
      </c>
    </row>
    <row r="8" spans="1:8" x14ac:dyDescent="0.25">
      <c r="A8" s="3" t="s">
        <v>785</v>
      </c>
      <c r="B8" s="4">
        <v>8</v>
      </c>
      <c r="C8" s="4">
        <v>11</v>
      </c>
      <c r="D8" s="4">
        <v>11</v>
      </c>
      <c r="E8" s="4">
        <v>14</v>
      </c>
      <c r="F8" s="4"/>
      <c r="G8" s="4">
        <v>4</v>
      </c>
      <c r="H8" s="4">
        <v>48</v>
      </c>
    </row>
    <row r="9" spans="1:8" x14ac:dyDescent="0.25">
      <c r="A9" s="3" t="s">
        <v>975</v>
      </c>
      <c r="B9" s="4"/>
      <c r="C9" s="4">
        <v>13</v>
      </c>
      <c r="D9" s="4">
        <v>11</v>
      </c>
      <c r="E9" s="4">
        <v>22</v>
      </c>
      <c r="F9" s="4"/>
      <c r="G9" s="4">
        <v>10</v>
      </c>
      <c r="H9" s="4">
        <v>56</v>
      </c>
    </row>
    <row r="10" spans="1:8" x14ac:dyDescent="0.25">
      <c r="A10" s="3" t="s">
        <v>84</v>
      </c>
      <c r="B10" s="4"/>
      <c r="C10" s="4">
        <v>6</v>
      </c>
      <c r="D10" s="4">
        <v>6</v>
      </c>
      <c r="E10" s="4">
        <v>9</v>
      </c>
      <c r="F10" s="4">
        <v>4</v>
      </c>
      <c r="G10" s="4">
        <v>5</v>
      </c>
      <c r="H10" s="4">
        <v>30</v>
      </c>
    </row>
    <row r="11" spans="1:8" x14ac:dyDescent="0.25">
      <c r="A11" s="3" t="s">
        <v>202</v>
      </c>
      <c r="B11" s="4"/>
      <c r="C11" s="4">
        <v>6</v>
      </c>
      <c r="D11" s="4">
        <v>10</v>
      </c>
      <c r="E11" s="4">
        <v>14</v>
      </c>
      <c r="F11" s="4"/>
      <c r="G11" s="4">
        <v>7</v>
      </c>
      <c r="H11" s="4">
        <v>37</v>
      </c>
    </row>
    <row r="12" spans="1:8" x14ac:dyDescent="0.25">
      <c r="A12" s="3" t="s">
        <v>1629</v>
      </c>
      <c r="B12" s="4">
        <v>4</v>
      </c>
      <c r="C12" s="4">
        <v>9</v>
      </c>
      <c r="D12" s="4">
        <v>4</v>
      </c>
      <c r="E12" s="4"/>
      <c r="F12" s="4">
        <v>2</v>
      </c>
      <c r="G12" s="4">
        <v>9</v>
      </c>
      <c r="H12" s="4">
        <v>28</v>
      </c>
    </row>
    <row r="13" spans="1:8" x14ac:dyDescent="0.25">
      <c r="A13" s="3" t="s">
        <v>441</v>
      </c>
      <c r="B13" s="4">
        <v>22</v>
      </c>
      <c r="C13" s="4">
        <v>70</v>
      </c>
      <c r="D13" s="4">
        <v>63</v>
      </c>
      <c r="E13" s="4">
        <v>77</v>
      </c>
      <c r="F13" s="4">
        <v>19</v>
      </c>
      <c r="G13" s="4">
        <v>57</v>
      </c>
      <c r="H13" s="4">
        <v>308</v>
      </c>
    </row>
    <row r="20" spans="9:9" x14ac:dyDescent="0.25">
      <c r="I20" s="35"/>
    </row>
  </sheetData>
  <pageMargins left="0.75" right="0.75" top="1" bottom="1" header="0.5" footer="0.5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G13" sqref="G13"/>
    </sheetView>
  </sheetViews>
  <sheetFormatPr baseColWidth="10" defaultRowHeight="15" x14ac:dyDescent="0.25"/>
  <cols>
    <col min="1" max="1" width="21.7109375" bestFit="1" customWidth="1"/>
    <col min="2" max="2" width="20.42578125" bestFit="1" customWidth="1"/>
    <col min="3" max="3" width="8.140625" bestFit="1" customWidth="1"/>
    <col min="4" max="4" width="8" bestFit="1" customWidth="1"/>
    <col min="5" max="5" width="7.7109375" customWidth="1"/>
    <col min="6" max="6" width="9.28515625" bestFit="1" customWidth="1"/>
    <col min="7" max="8" width="11.28515625" customWidth="1"/>
    <col min="9" max="9" width="19.7109375" customWidth="1"/>
    <col min="10" max="10" width="8.140625" customWidth="1"/>
    <col min="11" max="11" width="11.140625" customWidth="1"/>
    <col min="12" max="12" width="10.85546875" customWidth="1"/>
    <col min="13" max="13" width="11.28515625" customWidth="1"/>
    <col min="14" max="14" width="8.140625" customWidth="1"/>
    <col min="16" max="16" width="18.7109375" bestFit="1" customWidth="1"/>
    <col min="17" max="17" width="11.85546875" bestFit="1" customWidth="1"/>
    <col min="18" max="18" width="8.140625" customWidth="1"/>
    <col min="19" max="19" width="7.28515625" customWidth="1"/>
    <col min="20" max="20" width="8.140625" customWidth="1"/>
    <col min="22" max="22" width="14" bestFit="1" customWidth="1"/>
    <col min="23" max="23" width="11.85546875" bestFit="1" customWidth="1"/>
    <col min="24" max="24" width="8.140625" customWidth="1"/>
    <col min="25" max="25" width="7.28515625" customWidth="1"/>
    <col min="26" max="26" width="8.140625" customWidth="1"/>
    <col min="27" max="27" width="11.140625" bestFit="1" customWidth="1"/>
    <col min="29" max="29" width="14" bestFit="1" customWidth="1"/>
    <col min="30" max="30" width="13.7109375" bestFit="1" customWidth="1"/>
    <col min="31" max="31" width="8.140625" customWidth="1"/>
    <col min="32" max="32" width="7.28515625" customWidth="1"/>
    <col min="33" max="33" width="8.140625" customWidth="1"/>
    <col min="35" max="35" width="15.85546875" bestFit="1" customWidth="1"/>
    <col min="37" max="37" width="7.7109375" customWidth="1"/>
    <col min="38" max="38" width="8.140625" customWidth="1"/>
    <col min="39" max="39" width="7.28515625" customWidth="1"/>
    <col min="40" max="40" width="9.42578125" customWidth="1"/>
    <col min="41" max="41" width="8.140625" customWidth="1"/>
    <col min="43" max="43" width="13" bestFit="1" customWidth="1"/>
    <col min="44" max="44" width="11.28515625" bestFit="1" customWidth="1"/>
  </cols>
  <sheetData>
    <row r="1" spans="1:8" ht="18.75" x14ac:dyDescent="0.3">
      <c r="A1" s="47" t="s">
        <v>1714</v>
      </c>
    </row>
    <row r="3" spans="1:8" x14ac:dyDescent="0.25">
      <c r="A3" s="2" t="s">
        <v>1194</v>
      </c>
      <c r="B3" s="2" t="s">
        <v>1195</v>
      </c>
    </row>
    <row r="4" spans="1:8" x14ac:dyDescent="0.25">
      <c r="A4" s="2" t="s">
        <v>1196</v>
      </c>
      <c r="B4" t="s">
        <v>296</v>
      </c>
      <c r="C4" t="s">
        <v>213</v>
      </c>
      <c r="D4" t="s">
        <v>1744</v>
      </c>
      <c r="E4" t="s">
        <v>231</v>
      </c>
      <c r="F4" t="s">
        <v>1751</v>
      </c>
      <c r="G4" t="s">
        <v>441</v>
      </c>
    </row>
    <row r="5" spans="1:8" x14ac:dyDescent="0.25">
      <c r="A5" s="3" t="s">
        <v>1773</v>
      </c>
      <c r="B5" s="4">
        <v>4</v>
      </c>
      <c r="C5" s="4"/>
      <c r="D5" s="4">
        <v>11</v>
      </c>
      <c r="E5" s="4">
        <v>2</v>
      </c>
      <c r="F5" s="4">
        <v>1</v>
      </c>
      <c r="G5" s="4">
        <v>18</v>
      </c>
      <c r="H5" s="4"/>
    </row>
    <row r="6" spans="1:8" x14ac:dyDescent="0.25">
      <c r="A6" s="3" t="s">
        <v>1742</v>
      </c>
      <c r="B6" s="4">
        <v>7</v>
      </c>
      <c r="C6" s="4">
        <v>18</v>
      </c>
      <c r="D6" s="4">
        <v>18</v>
      </c>
      <c r="E6" s="4">
        <v>15</v>
      </c>
      <c r="F6" s="4">
        <v>3</v>
      </c>
      <c r="G6" s="4">
        <v>61</v>
      </c>
      <c r="H6" s="4"/>
    </row>
    <row r="7" spans="1:8" x14ac:dyDescent="0.25">
      <c r="A7" s="3" t="s">
        <v>1756</v>
      </c>
      <c r="B7" s="4">
        <v>5</v>
      </c>
      <c r="C7" s="4">
        <v>17</v>
      </c>
      <c r="D7" s="4">
        <v>17</v>
      </c>
      <c r="E7" s="4">
        <v>13</v>
      </c>
      <c r="F7" s="4">
        <v>7</v>
      </c>
      <c r="G7" s="4">
        <v>59</v>
      </c>
      <c r="H7" s="4"/>
    </row>
    <row r="8" spans="1:8" x14ac:dyDescent="0.25">
      <c r="A8" s="3" t="s">
        <v>1766</v>
      </c>
      <c r="B8" s="4">
        <v>10</v>
      </c>
      <c r="C8" s="4">
        <v>12</v>
      </c>
      <c r="D8" s="4">
        <v>19</v>
      </c>
      <c r="E8" s="4">
        <v>17</v>
      </c>
      <c r="F8" s="4">
        <v>19</v>
      </c>
      <c r="G8" s="4">
        <v>77</v>
      </c>
      <c r="H8" s="4"/>
    </row>
    <row r="9" spans="1:8" x14ac:dyDescent="0.25">
      <c r="A9" s="3" t="s">
        <v>408</v>
      </c>
      <c r="B9" s="4">
        <v>2</v>
      </c>
      <c r="C9" s="4">
        <v>1</v>
      </c>
      <c r="D9" s="4">
        <v>8</v>
      </c>
      <c r="E9" s="4">
        <v>5</v>
      </c>
      <c r="F9" s="4">
        <v>1</v>
      </c>
      <c r="G9" s="4">
        <v>17</v>
      </c>
      <c r="H9" s="4"/>
    </row>
    <row r="10" spans="1:8" x14ac:dyDescent="0.25">
      <c r="A10" s="3" t="s">
        <v>1749</v>
      </c>
      <c r="B10" s="4">
        <v>1</v>
      </c>
      <c r="C10" s="4">
        <v>9</v>
      </c>
      <c r="D10" s="4">
        <v>11</v>
      </c>
      <c r="E10" s="4">
        <v>16</v>
      </c>
      <c r="F10" s="4">
        <v>11</v>
      </c>
      <c r="G10" s="4">
        <v>48</v>
      </c>
      <c r="H10" s="4"/>
    </row>
    <row r="11" spans="1:8" x14ac:dyDescent="0.25">
      <c r="A11" s="3" t="s">
        <v>441</v>
      </c>
      <c r="B11" s="4">
        <v>29</v>
      </c>
      <c r="C11" s="4">
        <v>57</v>
      </c>
      <c r="D11" s="4">
        <v>84</v>
      </c>
      <c r="E11" s="4">
        <v>68</v>
      </c>
      <c r="F11" s="4">
        <v>42</v>
      </c>
      <c r="G11" s="4">
        <v>280</v>
      </c>
      <c r="H11" s="4"/>
    </row>
    <row r="17" spans="1:11" x14ac:dyDescent="0.25">
      <c r="A17" s="2" t="s">
        <v>1194</v>
      </c>
      <c r="B17" s="2" t="s">
        <v>1195</v>
      </c>
    </row>
    <row r="18" spans="1:11" x14ac:dyDescent="0.25">
      <c r="A18" s="2" t="s">
        <v>1196</v>
      </c>
      <c r="B18" t="s">
        <v>296</v>
      </c>
      <c r="C18" t="s">
        <v>661</v>
      </c>
      <c r="D18" t="s">
        <v>219</v>
      </c>
      <c r="E18" t="s">
        <v>274</v>
      </c>
      <c r="F18" t="s">
        <v>213</v>
      </c>
      <c r="G18" t="s">
        <v>441</v>
      </c>
    </row>
    <row r="19" spans="1:11" x14ac:dyDescent="0.25">
      <c r="A19" s="3" t="s">
        <v>319</v>
      </c>
      <c r="B19" s="5">
        <v>0.18181818181818182</v>
      </c>
      <c r="C19" s="5">
        <v>0.27272727272727271</v>
      </c>
      <c r="D19" s="5">
        <v>0.5</v>
      </c>
      <c r="E19" s="5">
        <v>4.5454545454545456E-2</v>
      </c>
      <c r="F19" s="5">
        <v>0</v>
      </c>
      <c r="G19" s="5">
        <v>1</v>
      </c>
      <c r="I19" t="str">
        <f>+A19</f>
        <v>ACUACULTURA</v>
      </c>
      <c r="J19" s="5">
        <f>+MAX(B19:F19)</f>
        <v>0.5</v>
      </c>
      <c r="K19" t="str">
        <f>+D18</f>
        <v>Proceso</v>
      </c>
    </row>
    <row r="20" spans="1:11" x14ac:dyDescent="0.25">
      <c r="A20" s="3" t="s">
        <v>19</v>
      </c>
      <c r="B20" s="5">
        <v>0.12857142857142856</v>
      </c>
      <c r="C20" s="5">
        <v>0.24285714285714285</v>
      </c>
      <c r="D20" s="5">
        <v>0.27142857142857141</v>
      </c>
      <c r="E20" s="5">
        <v>0.1</v>
      </c>
      <c r="F20" s="5">
        <v>0.25714285714285712</v>
      </c>
      <c r="G20" s="5">
        <v>1</v>
      </c>
      <c r="I20" t="str">
        <f t="shared" ref="I20:I24" si="0">+A20</f>
        <v>AGROINDUSTRIA</v>
      </c>
      <c r="J20" s="5">
        <f t="shared" ref="J20:J24" si="1">+MAX(B20:F20)</f>
        <v>0.27142857142857141</v>
      </c>
      <c r="K20" t="str">
        <f>+D18</f>
        <v>Proceso</v>
      </c>
    </row>
    <row r="21" spans="1:11" x14ac:dyDescent="0.25">
      <c r="A21" s="3" t="s">
        <v>32</v>
      </c>
      <c r="B21" s="5">
        <v>9.5238095238095233E-2</v>
      </c>
      <c r="C21" s="5">
        <v>0.22222222222222221</v>
      </c>
      <c r="D21" s="5">
        <v>0.30158730158730157</v>
      </c>
      <c r="E21" s="5">
        <v>0.1111111111111111</v>
      </c>
      <c r="F21" s="5">
        <v>0.26984126984126983</v>
      </c>
      <c r="G21" s="5">
        <v>1</v>
      </c>
      <c r="I21" t="str">
        <f t="shared" si="0"/>
        <v>COMERCIO</v>
      </c>
      <c r="J21" s="5">
        <f t="shared" si="1"/>
        <v>0.30158730158730157</v>
      </c>
      <c r="K21" t="str">
        <f>+D18</f>
        <v>Proceso</v>
      </c>
    </row>
    <row r="22" spans="1:11" x14ac:dyDescent="0.25">
      <c r="A22" s="3" t="s">
        <v>203</v>
      </c>
      <c r="B22" s="5">
        <v>0.12987012987012986</v>
      </c>
      <c r="C22" s="5">
        <v>0.22077922077922077</v>
      </c>
      <c r="D22" s="5">
        <v>0.24675324675324675</v>
      </c>
      <c r="E22" s="5">
        <v>0.24675324675324675</v>
      </c>
      <c r="F22" s="5">
        <v>0.15584415584415584</v>
      </c>
      <c r="G22" s="5">
        <v>1</v>
      </c>
      <c r="I22" t="str">
        <f t="shared" si="0"/>
        <v>INDUSTRIA</v>
      </c>
      <c r="J22" s="5">
        <f t="shared" si="1"/>
        <v>0.24675324675324675</v>
      </c>
      <c r="K22" t="str">
        <f>+E18</f>
        <v>Producto</v>
      </c>
    </row>
    <row r="23" spans="1:11" x14ac:dyDescent="0.25">
      <c r="A23" s="3" t="s">
        <v>205</v>
      </c>
      <c r="B23" s="5">
        <v>0.10526315789473684</v>
      </c>
      <c r="C23" s="5">
        <v>0.31578947368421051</v>
      </c>
      <c r="D23" s="5">
        <v>0.42105263157894735</v>
      </c>
      <c r="E23" s="5">
        <v>5.2631578947368418E-2</v>
      </c>
      <c r="F23" s="5">
        <v>0.10526315789473684</v>
      </c>
      <c r="G23" s="5">
        <v>1</v>
      </c>
      <c r="I23" t="str">
        <f t="shared" si="0"/>
        <v>TRANSPORTE</v>
      </c>
      <c r="J23" s="5">
        <f t="shared" si="1"/>
        <v>0.42105263157894735</v>
      </c>
      <c r="K23" t="str">
        <f>+D18</f>
        <v>Proceso</v>
      </c>
    </row>
    <row r="24" spans="1:11" x14ac:dyDescent="0.25">
      <c r="A24" s="3" t="s">
        <v>204</v>
      </c>
      <c r="B24" s="5">
        <v>7.0175438596491224E-2</v>
      </c>
      <c r="C24" s="5">
        <v>0.31578947368421051</v>
      </c>
      <c r="D24" s="5">
        <v>0.24561403508771928</v>
      </c>
      <c r="E24" s="5">
        <v>0.19298245614035087</v>
      </c>
      <c r="F24" s="5">
        <v>0.17543859649122806</v>
      </c>
      <c r="G24" s="5">
        <v>1</v>
      </c>
      <c r="I24" t="str">
        <f t="shared" si="0"/>
        <v>TURISMO</v>
      </c>
      <c r="J24" s="5">
        <f t="shared" si="1"/>
        <v>0.31578947368421051</v>
      </c>
      <c r="K24" t="str">
        <f>+C18</f>
        <v>Insumo</v>
      </c>
    </row>
    <row r="25" spans="1:11" x14ac:dyDescent="0.25">
      <c r="A25" s="3" t="s">
        <v>441</v>
      </c>
      <c r="B25" s="5">
        <v>0.11363636363636363</v>
      </c>
      <c r="C25" s="5">
        <v>0.25324675324675322</v>
      </c>
      <c r="D25" s="5">
        <v>0.29220779220779219</v>
      </c>
      <c r="E25" s="5">
        <v>0.14935064935064934</v>
      </c>
      <c r="F25" s="5">
        <v>0.19155844155844157</v>
      </c>
      <c r="G25" s="5">
        <v>1</v>
      </c>
      <c r="I25" t="str">
        <f>+A25</f>
        <v>Total general</v>
      </c>
      <c r="J25" s="5">
        <f>+D25</f>
        <v>0.29220779220779219</v>
      </c>
    </row>
  </sheetData>
  <conditionalFormatting pivot="1" sqref="B19:F19">
    <cfRule type="cellIs" dxfId="586" priority="7" operator="equal">
      <formula>$J$19</formula>
    </cfRule>
  </conditionalFormatting>
  <conditionalFormatting pivot="1" sqref="B20:F24">
    <cfRule type="cellIs" dxfId="585" priority="6" operator="equal">
      <formula>$J$19</formula>
    </cfRule>
  </conditionalFormatting>
  <conditionalFormatting pivot="1" sqref="B20:F20">
    <cfRule type="cellIs" dxfId="584" priority="5" operator="equal">
      <formula>$J$20</formula>
    </cfRule>
  </conditionalFormatting>
  <conditionalFormatting pivot="1" sqref="B21:F21">
    <cfRule type="cellIs" dxfId="583" priority="4" operator="equal">
      <formula>$J$21</formula>
    </cfRule>
  </conditionalFormatting>
  <conditionalFormatting pivot="1" sqref="B22:F22">
    <cfRule type="cellIs" dxfId="582" priority="3" operator="equal">
      <formula>$J$22</formula>
    </cfRule>
  </conditionalFormatting>
  <conditionalFormatting pivot="1" sqref="B23:F23">
    <cfRule type="cellIs" dxfId="581" priority="2" operator="equal">
      <formula>$J$23</formula>
    </cfRule>
  </conditionalFormatting>
  <conditionalFormatting pivot="1" sqref="B24:F24">
    <cfRule type="cellIs" dxfId="580" priority="1" operator="equal">
      <formula>$J$24</formula>
    </cfRule>
  </conditionalFormatting>
  <pageMargins left="0.75" right="0.75" top="1" bottom="1" header="0.5" footer="0.5"/>
  <pageSetup paperSize="9" orientation="landscape" horizontalDpi="4294967292" verticalDpi="4294967292"/>
  <drawing r:id="rId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9" sqref="A9:B9"/>
    </sheetView>
  </sheetViews>
  <sheetFormatPr baseColWidth="10" defaultRowHeight="15" x14ac:dyDescent="0.25"/>
  <cols>
    <col min="1" max="1" width="65.28515625" bestFit="1" customWidth="1"/>
    <col min="2" max="2" width="5.140625" customWidth="1"/>
    <col min="3" max="3" width="13.85546875" bestFit="1" customWidth="1"/>
    <col min="4" max="4" width="15" bestFit="1" customWidth="1"/>
    <col min="5" max="5" width="15.28515625" bestFit="1" customWidth="1"/>
    <col min="6" max="6" width="66.7109375" bestFit="1" customWidth="1"/>
    <col min="7" max="7" width="10.28515625" bestFit="1" customWidth="1"/>
    <col min="8" max="8" width="5.28515625" bestFit="1" customWidth="1"/>
    <col min="9" max="9" width="11.28515625" bestFit="1" customWidth="1"/>
  </cols>
  <sheetData>
    <row r="1" spans="1:2" ht="18.75" x14ac:dyDescent="0.3">
      <c r="A1" s="47" t="s">
        <v>1715</v>
      </c>
    </row>
    <row r="3" spans="1:2" x14ac:dyDescent="0.25">
      <c r="A3" s="2" t="s">
        <v>1204</v>
      </c>
    </row>
    <row r="4" spans="1:2" x14ac:dyDescent="0.25">
      <c r="A4" s="2" t="s">
        <v>1196</v>
      </c>
      <c r="B4" t="s">
        <v>1198</v>
      </c>
    </row>
    <row r="5" spans="1:2" x14ac:dyDescent="0.25">
      <c r="A5" s="3" t="s">
        <v>622</v>
      </c>
      <c r="B5" s="4">
        <v>98</v>
      </c>
    </row>
    <row r="6" spans="1:2" x14ac:dyDescent="0.25">
      <c r="A6" s="3" t="s">
        <v>1201</v>
      </c>
      <c r="B6" s="4">
        <v>64</v>
      </c>
    </row>
    <row r="7" spans="1:2" x14ac:dyDescent="0.25">
      <c r="A7" s="3" t="s">
        <v>64</v>
      </c>
      <c r="B7" s="4">
        <v>26</v>
      </c>
    </row>
    <row r="8" spans="1:2" x14ac:dyDescent="0.25">
      <c r="A8" s="3" t="s">
        <v>48</v>
      </c>
      <c r="B8" s="4">
        <v>15</v>
      </c>
    </row>
    <row r="9" spans="1:2" x14ac:dyDescent="0.25">
      <c r="A9" s="3" t="s">
        <v>1202</v>
      </c>
      <c r="B9" s="4">
        <v>105</v>
      </c>
    </row>
    <row r="10" spans="1:2" x14ac:dyDescent="0.25">
      <c r="A10" s="3" t="s">
        <v>441</v>
      </c>
      <c r="B10" s="4">
        <v>308</v>
      </c>
    </row>
  </sheetData>
  <sortState ref="A3:B11">
    <sortCondition descending="1" ref="B5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A21" sqref="A21"/>
    </sheetView>
  </sheetViews>
  <sheetFormatPr baseColWidth="10" defaultRowHeight="15" x14ac:dyDescent="0.25"/>
  <cols>
    <col min="1" max="1" width="86.42578125" customWidth="1"/>
    <col min="2" max="2" width="31.42578125" customWidth="1"/>
    <col min="3" max="3" width="16" customWidth="1"/>
    <col min="4" max="4" width="8.85546875" customWidth="1"/>
    <col min="5" max="5" width="11.7109375" bestFit="1" customWidth="1"/>
    <col min="6" max="6" width="9.85546875" customWidth="1"/>
    <col min="7" max="7" width="5" customWidth="1"/>
    <col min="8" max="8" width="12.42578125" bestFit="1" customWidth="1"/>
    <col min="9" max="9" width="11.28515625" bestFit="1" customWidth="1"/>
  </cols>
  <sheetData>
    <row r="1" spans="1:4" x14ac:dyDescent="0.25">
      <c r="A1" s="2" t="s">
        <v>17</v>
      </c>
      <c r="B1" t="s">
        <v>1206</v>
      </c>
    </row>
    <row r="3" spans="1:4" x14ac:dyDescent="0.25">
      <c r="B3" s="2" t="s">
        <v>1209</v>
      </c>
    </row>
    <row r="4" spans="1:4" x14ac:dyDescent="0.25">
      <c r="A4" s="2" t="s">
        <v>1196</v>
      </c>
      <c r="B4" t="s">
        <v>1208</v>
      </c>
      <c r="C4" t="s">
        <v>1210</v>
      </c>
    </row>
    <row r="5" spans="1:4" x14ac:dyDescent="0.25">
      <c r="A5" s="3" t="s">
        <v>16</v>
      </c>
      <c r="B5" s="4">
        <v>114</v>
      </c>
      <c r="C5" s="6">
        <v>0.37012987012987014</v>
      </c>
      <c r="D5" s="6">
        <f>+C5</f>
        <v>0.37012987012987014</v>
      </c>
    </row>
    <row r="6" spans="1:4" x14ac:dyDescent="0.25">
      <c r="A6" s="7" t="s">
        <v>31</v>
      </c>
      <c r="B6" s="8">
        <v>29</v>
      </c>
      <c r="C6" s="9">
        <v>9.4155844155844159E-2</v>
      </c>
      <c r="D6" s="6">
        <f>+D5+C6</f>
        <v>0.4642857142857143</v>
      </c>
    </row>
    <row r="7" spans="1:4" x14ac:dyDescent="0.25">
      <c r="A7" s="3" t="s">
        <v>55</v>
      </c>
      <c r="B7" s="4">
        <v>23</v>
      </c>
      <c r="C7" s="6">
        <v>7.4675324675324672E-2</v>
      </c>
      <c r="D7" s="6">
        <f t="shared" ref="D7:D22" si="0">+D6+C7</f>
        <v>0.53896103896103897</v>
      </c>
    </row>
    <row r="8" spans="1:4" x14ac:dyDescent="0.25">
      <c r="A8" s="3" t="s">
        <v>58</v>
      </c>
      <c r="B8" s="4">
        <v>20</v>
      </c>
      <c r="C8" s="6">
        <v>6.4935064935064929E-2</v>
      </c>
      <c r="D8" s="6">
        <f t="shared" si="0"/>
        <v>0.60389610389610393</v>
      </c>
    </row>
    <row r="9" spans="1:4" x14ac:dyDescent="0.25">
      <c r="A9" s="3" t="s">
        <v>65</v>
      </c>
      <c r="B9" s="4">
        <v>16</v>
      </c>
      <c r="C9" s="6">
        <v>5.1948051948051951E-2</v>
      </c>
      <c r="D9" s="6">
        <f t="shared" si="0"/>
        <v>0.6558441558441559</v>
      </c>
    </row>
    <row r="10" spans="1:4" x14ac:dyDescent="0.25">
      <c r="A10" s="3" t="s">
        <v>1193</v>
      </c>
      <c r="B10" s="4">
        <v>12</v>
      </c>
      <c r="C10" s="6">
        <v>3.896103896103896E-2</v>
      </c>
      <c r="D10" s="6">
        <f t="shared" si="0"/>
        <v>0.69480519480519487</v>
      </c>
    </row>
    <row r="11" spans="1:4" x14ac:dyDescent="0.25">
      <c r="A11" s="3" t="s">
        <v>44</v>
      </c>
      <c r="B11" s="4">
        <v>10</v>
      </c>
      <c r="C11" s="6">
        <v>3.2467532467532464E-2</v>
      </c>
      <c r="D11" s="6">
        <f t="shared" si="0"/>
        <v>0.72727272727272729</v>
      </c>
    </row>
    <row r="12" spans="1:4" x14ac:dyDescent="0.25">
      <c r="A12" s="3" t="s">
        <v>25</v>
      </c>
      <c r="B12" s="4">
        <v>9</v>
      </c>
      <c r="C12" s="6">
        <v>2.922077922077922E-2</v>
      </c>
      <c r="D12" s="6">
        <f t="shared" si="0"/>
        <v>0.75649350649350655</v>
      </c>
    </row>
    <row r="13" spans="1:4" x14ac:dyDescent="0.25">
      <c r="A13" s="3" t="s">
        <v>13</v>
      </c>
      <c r="B13" s="4">
        <v>9</v>
      </c>
      <c r="C13" s="6">
        <v>2.922077922077922E-2</v>
      </c>
      <c r="D13" s="6">
        <f t="shared" si="0"/>
        <v>0.78571428571428581</v>
      </c>
    </row>
    <row r="14" spans="1:4" x14ac:dyDescent="0.25">
      <c r="A14" s="3" t="s">
        <v>41</v>
      </c>
      <c r="B14" s="4">
        <v>9</v>
      </c>
      <c r="C14" s="6">
        <v>2.922077922077922E-2</v>
      </c>
      <c r="D14" s="6">
        <f t="shared" si="0"/>
        <v>0.81493506493506507</v>
      </c>
    </row>
    <row r="15" spans="1:4" x14ac:dyDescent="0.25">
      <c r="A15" s="3" t="s">
        <v>1192</v>
      </c>
      <c r="B15" s="4">
        <v>10</v>
      </c>
      <c r="C15" s="6">
        <v>3.2467532467532464E-2</v>
      </c>
      <c r="D15" s="6">
        <f t="shared" si="0"/>
        <v>0.84740259740259749</v>
      </c>
    </row>
    <row r="16" spans="1:4" x14ac:dyDescent="0.25">
      <c r="A16" s="3" t="s">
        <v>15</v>
      </c>
      <c r="B16" s="4">
        <v>10</v>
      </c>
      <c r="C16" s="6">
        <v>3.2467532467532464E-2</v>
      </c>
      <c r="D16" s="6">
        <f t="shared" si="0"/>
        <v>0.87987012987012991</v>
      </c>
    </row>
    <row r="17" spans="1:4" x14ac:dyDescent="0.25">
      <c r="A17" s="3" t="s">
        <v>54</v>
      </c>
      <c r="B17" s="4">
        <v>9</v>
      </c>
      <c r="C17" s="6">
        <v>2.922077922077922E-2</v>
      </c>
      <c r="D17" s="6">
        <f t="shared" si="0"/>
        <v>0.90909090909090917</v>
      </c>
    </row>
    <row r="18" spans="1:4" x14ac:dyDescent="0.25">
      <c r="A18" s="3" t="s">
        <v>1191</v>
      </c>
      <c r="B18" s="4">
        <v>10</v>
      </c>
      <c r="C18" s="6">
        <v>3.2467532467532464E-2</v>
      </c>
      <c r="D18" s="6">
        <f t="shared" si="0"/>
        <v>0.94155844155844159</v>
      </c>
    </row>
    <row r="19" spans="1:4" x14ac:dyDescent="0.25">
      <c r="A19" s="3" t="s">
        <v>46</v>
      </c>
      <c r="B19" s="4">
        <v>4</v>
      </c>
      <c r="C19" s="6">
        <v>1.2987012987012988E-2</v>
      </c>
      <c r="D19" s="6">
        <f t="shared" si="0"/>
        <v>0.95454545454545459</v>
      </c>
    </row>
    <row r="20" spans="1:4" x14ac:dyDescent="0.25">
      <c r="A20" s="3" t="s">
        <v>1190</v>
      </c>
      <c r="B20" s="4">
        <v>4</v>
      </c>
      <c r="C20" s="6">
        <v>1.2987012987012988E-2</v>
      </c>
      <c r="D20" s="6">
        <f t="shared" si="0"/>
        <v>0.96753246753246758</v>
      </c>
    </row>
    <row r="21" spans="1:4" x14ac:dyDescent="0.25">
      <c r="A21" s="3" t="s">
        <v>1748</v>
      </c>
      <c r="B21" s="4">
        <v>10</v>
      </c>
      <c r="C21" s="6">
        <v>3.2467532467532464E-2</v>
      </c>
      <c r="D21" s="6">
        <f t="shared" si="0"/>
        <v>1</v>
      </c>
    </row>
    <row r="22" spans="1:4" x14ac:dyDescent="0.25">
      <c r="A22" s="3" t="s">
        <v>441</v>
      </c>
      <c r="B22" s="4">
        <v>308</v>
      </c>
      <c r="C22" s="6">
        <v>1</v>
      </c>
      <c r="D22" s="6">
        <f t="shared" si="0"/>
        <v>2</v>
      </c>
    </row>
    <row r="28" spans="1:4" x14ac:dyDescent="0.25">
      <c r="A28" s="10" t="s">
        <v>1215</v>
      </c>
      <c r="B28" s="12" t="s">
        <v>1216</v>
      </c>
      <c r="C28" s="12" t="s">
        <v>1213</v>
      </c>
      <c r="D28" s="12" t="s">
        <v>1214</v>
      </c>
    </row>
    <row r="29" spans="1:4" x14ac:dyDescent="0.25">
      <c r="A29" s="11" t="str">
        <f t="shared" ref="A29:D36" si="1">+A5</f>
        <v>Fomento de la producción nacional</v>
      </c>
      <c r="B29" s="13">
        <f t="shared" si="1"/>
        <v>114</v>
      </c>
      <c r="C29" s="14">
        <f t="shared" si="1"/>
        <v>0.37012987012987014</v>
      </c>
      <c r="D29" s="14">
        <f t="shared" si="1"/>
        <v>0.37012987012987014</v>
      </c>
    </row>
    <row r="30" spans="1:4" x14ac:dyDescent="0.25">
      <c r="A30" s="11" t="str">
        <f t="shared" si="1"/>
        <v>Crédito y financiamiento productivo</v>
      </c>
      <c r="B30" s="13">
        <f t="shared" si="1"/>
        <v>29</v>
      </c>
      <c r="C30" s="14">
        <f t="shared" si="1"/>
        <v>9.4155844155844159E-2</v>
      </c>
      <c r="D30" s="14">
        <f t="shared" si="1"/>
        <v>0.4642857142857143</v>
      </c>
    </row>
    <row r="31" spans="1:4" x14ac:dyDescent="0.25">
      <c r="A31" s="11" t="str">
        <f t="shared" si="1"/>
        <v>Impulso a las alianzas público privadas</v>
      </c>
      <c r="B31" s="13">
        <f t="shared" si="1"/>
        <v>23</v>
      </c>
      <c r="C31" s="14">
        <f t="shared" si="1"/>
        <v>7.4675324675324672E-2</v>
      </c>
      <c r="D31" s="14">
        <f t="shared" si="1"/>
        <v>0.53896103896103897</v>
      </c>
    </row>
    <row r="32" spans="1:4" x14ac:dyDescent="0.25">
      <c r="A32" s="11" t="str">
        <f t="shared" si="1"/>
        <v>Simplificación de trámites</v>
      </c>
      <c r="B32" s="13">
        <f t="shared" si="1"/>
        <v>20</v>
      </c>
      <c r="C32" s="14">
        <f t="shared" si="1"/>
        <v>6.4935064935064929E-2</v>
      </c>
      <c r="D32" s="14">
        <f t="shared" si="1"/>
        <v>0.60389610389610393</v>
      </c>
    </row>
    <row r="33" spans="1:4" x14ac:dyDescent="0.25">
      <c r="A33" s="11" t="str">
        <f t="shared" si="1"/>
        <v>Promoción del consumo responsable</v>
      </c>
      <c r="B33" s="13">
        <f t="shared" si="1"/>
        <v>16</v>
      </c>
      <c r="C33" s="14">
        <f t="shared" si="1"/>
        <v>5.1948051948051951E-2</v>
      </c>
      <c r="D33" s="14">
        <f t="shared" si="1"/>
        <v>0.6558441558441559</v>
      </c>
    </row>
    <row r="34" spans="1:4" ht="30" x14ac:dyDescent="0.25">
      <c r="A34" s="11" t="str">
        <f t="shared" si="1"/>
        <v>Necesidad de análisis, mejora o creación de políticas públicas, normativas, resoluciones u otra base legal existente</v>
      </c>
      <c r="B34" s="13">
        <f t="shared" si="1"/>
        <v>12</v>
      </c>
      <c r="C34" s="14">
        <f t="shared" si="1"/>
        <v>3.896103896103896E-2</v>
      </c>
      <c r="D34" s="14">
        <f t="shared" si="1"/>
        <v>0.69480519480519487</v>
      </c>
    </row>
    <row r="35" spans="1:4" x14ac:dyDescent="0.25">
      <c r="A35" s="11" t="str">
        <f t="shared" si="1"/>
        <v>Generación de empleo</v>
      </c>
      <c r="B35" s="13">
        <f t="shared" si="1"/>
        <v>10</v>
      </c>
      <c r="C35" s="14">
        <f t="shared" si="1"/>
        <v>3.2467532467532464E-2</v>
      </c>
      <c r="D35" s="14">
        <f t="shared" si="1"/>
        <v>0.72727272727272729</v>
      </c>
    </row>
    <row r="36" spans="1:4" x14ac:dyDescent="0.25">
      <c r="A36" s="11" t="str">
        <f t="shared" si="1"/>
        <v>Impulso al cambio de la matriz productiva</v>
      </c>
      <c r="B36" s="13">
        <f t="shared" si="1"/>
        <v>9</v>
      </c>
      <c r="C36" s="14">
        <f t="shared" si="1"/>
        <v>2.922077922077922E-2</v>
      </c>
      <c r="D36" s="14">
        <f t="shared" si="1"/>
        <v>0.75649350649350655</v>
      </c>
    </row>
    <row r="37" spans="1:4" x14ac:dyDescent="0.25">
      <c r="A37" s="11" t="s">
        <v>1211</v>
      </c>
      <c r="B37" s="13">
        <f>+B23-SUM(B29:B36)</f>
        <v>-233</v>
      </c>
      <c r="C37" s="14">
        <f>+C23-SUM(C29:C36)</f>
        <v>-0.75649350649350655</v>
      </c>
      <c r="D37" s="14">
        <f>1-D36</f>
        <v>0.24350649350649345</v>
      </c>
    </row>
    <row r="38" spans="1:4" x14ac:dyDescent="0.25">
      <c r="A38" s="10" t="s">
        <v>1212</v>
      </c>
      <c r="B38" s="12">
        <f>+B23</f>
        <v>0</v>
      </c>
      <c r="C38" s="15">
        <f>+C23</f>
        <v>0</v>
      </c>
      <c r="D38" s="15">
        <f>+D36+D37</f>
        <v>1</v>
      </c>
    </row>
  </sheetData>
  <pageMargins left="0.75" right="0.75" top="1" bottom="1" header="0.5" footer="0.5"/>
  <pageSetup paperSize="9" orientation="landscape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9"/>
  <sheetViews>
    <sheetView workbookViewId="0">
      <selection activeCell="B8" sqref="B5:B8"/>
    </sheetView>
  </sheetViews>
  <sheetFormatPr baseColWidth="10" defaultRowHeight="15" x14ac:dyDescent="0.25"/>
  <cols>
    <col min="1" max="1" width="7.140625" customWidth="1"/>
    <col min="2" max="2" width="31.85546875" bestFit="1" customWidth="1"/>
    <col min="3" max="3" width="14.42578125" bestFit="1" customWidth="1"/>
    <col min="4" max="4" width="15.28515625" bestFit="1" customWidth="1"/>
    <col min="5" max="5" width="6.85546875" customWidth="1"/>
    <col min="6" max="6" width="11.7109375" bestFit="1" customWidth="1"/>
    <col min="7" max="7" width="9.85546875" customWidth="1"/>
    <col min="8" max="8" width="5" customWidth="1"/>
    <col min="9" max="9" width="12.42578125" bestFit="1" customWidth="1"/>
    <col min="10" max="10" width="11.28515625" bestFit="1" customWidth="1"/>
  </cols>
  <sheetData>
    <row r="1" spans="1:5" x14ac:dyDescent="0.25">
      <c r="B1" s="44" t="s">
        <v>1716</v>
      </c>
    </row>
    <row r="3" spans="1:5" x14ac:dyDescent="0.25">
      <c r="C3" s="2" t="s">
        <v>1209</v>
      </c>
    </row>
    <row r="4" spans="1:5" x14ac:dyDescent="0.25">
      <c r="B4" s="2" t="s">
        <v>1196</v>
      </c>
      <c r="C4" t="s">
        <v>1243</v>
      </c>
      <c r="D4" t="s">
        <v>1244</v>
      </c>
    </row>
    <row r="5" spans="1:5" x14ac:dyDescent="0.25">
      <c r="A5">
        <v>1</v>
      </c>
      <c r="B5" s="3" t="s">
        <v>72</v>
      </c>
      <c r="C5" s="4">
        <v>23</v>
      </c>
      <c r="D5" s="6">
        <v>7.4675324675324672E-2</v>
      </c>
      <c r="E5" s="6">
        <f>+D5</f>
        <v>7.4675324675324672E-2</v>
      </c>
    </row>
    <row r="6" spans="1:5" x14ac:dyDescent="0.25">
      <c r="A6">
        <v>2</v>
      </c>
      <c r="B6" s="3" t="s">
        <v>77</v>
      </c>
      <c r="C6" s="4">
        <v>18</v>
      </c>
      <c r="D6" s="6">
        <v>5.844155844155844E-2</v>
      </c>
      <c r="E6" s="6">
        <f>+E5+D6</f>
        <v>0.13311688311688311</v>
      </c>
    </row>
    <row r="7" spans="1:5" x14ac:dyDescent="0.25">
      <c r="A7">
        <v>3</v>
      </c>
      <c r="B7" s="3" t="s">
        <v>14</v>
      </c>
      <c r="C7" s="4">
        <v>14</v>
      </c>
      <c r="D7" s="6">
        <v>4.5454545454545456E-2</v>
      </c>
      <c r="E7" s="6">
        <f t="shared" ref="E7:E20" si="0">+E6+D7</f>
        <v>0.17857142857142855</v>
      </c>
    </row>
    <row r="8" spans="1:5" x14ac:dyDescent="0.25">
      <c r="A8">
        <v>4</v>
      </c>
      <c r="B8" s="3" t="s">
        <v>74</v>
      </c>
      <c r="C8" s="4">
        <v>11</v>
      </c>
      <c r="D8" s="6">
        <v>3.5714285714285712E-2</v>
      </c>
      <c r="E8" s="6">
        <f t="shared" si="0"/>
        <v>0.21428571428571425</v>
      </c>
    </row>
    <row r="9" spans="1:5" x14ac:dyDescent="0.25">
      <c r="A9">
        <v>5</v>
      </c>
      <c r="B9" s="3" t="s">
        <v>83</v>
      </c>
      <c r="C9" s="4">
        <v>7</v>
      </c>
      <c r="D9" s="6">
        <v>2.2727272727272728E-2</v>
      </c>
      <c r="E9" s="6">
        <f t="shared" si="0"/>
        <v>0.23701298701298698</v>
      </c>
    </row>
    <row r="10" spans="1:5" x14ac:dyDescent="0.25">
      <c r="A10">
        <v>6</v>
      </c>
      <c r="B10" s="3" t="s">
        <v>38</v>
      </c>
      <c r="C10" s="4">
        <v>8</v>
      </c>
      <c r="D10" s="6">
        <v>2.5974025974025976E-2</v>
      </c>
      <c r="E10" s="6">
        <f t="shared" si="0"/>
        <v>0.26298701298701294</v>
      </c>
    </row>
    <row r="11" spans="1:5" x14ac:dyDescent="0.25">
      <c r="A11">
        <v>7</v>
      </c>
      <c r="B11" s="3" t="s">
        <v>242</v>
      </c>
      <c r="C11" s="4">
        <v>6</v>
      </c>
      <c r="D11" s="6">
        <v>1.948051948051948E-2</v>
      </c>
      <c r="E11" s="6">
        <f t="shared" si="0"/>
        <v>0.28246753246753242</v>
      </c>
    </row>
    <row r="12" spans="1:5" x14ac:dyDescent="0.25">
      <c r="A12">
        <v>8</v>
      </c>
      <c r="B12" s="3" t="s">
        <v>337</v>
      </c>
      <c r="C12" s="4">
        <v>8</v>
      </c>
      <c r="D12" s="6">
        <v>2.5974025974025976E-2</v>
      </c>
      <c r="E12" s="6">
        <f t="shared" si="0"/>
        <v>0.30844155844155841</v>
      </c>
    </row>
    <row r="13" spans="1:5" x14ac:dyDescent="0.25">
      <c r="A13">
        <v>9</v>
      </c>
      <c r="B13" s="3" t="s">
        <v>57</v>
      </c>
      <c r="C13" s="4">
        <v>4</v>
      </c>
      <c r="D13" s="6">
        <v>1.2987012987012988E-2</v>
      </c>
      <c r="E13" s="6">
        <f t="shared" si="0"/>
        <v>0.3214285714285714</v>
      </c>
    </row>
    <row r="14" spans="1:5" x14ac:dyDescent="0.25">
      <c r="A14">
        <v>10</v>
      </c>
      <c r="B14" s="3" t="s">
        <v>118</v>
      </c>
      <c r="C14" s="4">
        <v>3</v>
      </c>
      <c r="D14" s="6">
        <v>9.74025974025974E-3</v>
      </c>
      <c r="E14" s="6">
        <f t="shared" si="0"/>
        <v>0.33116883116883111</v>
      </c>
    </row>
    <row r="15" spans="1:5" x14ac:dyDescent="0.25">
      <c r="A15">
        <v>11</v>
      </c>
      <c r="B15" s="3" t="s">
        <v>1028</v>
      </c>
      <c r="C15" s="4">
        <v>4</v>
      </c>
      <c r="D15" s="6">
        <v>1.2987012987012988E-2</v>
      </c>
      <c r="E15" s="6">
        <f t="shared" si="0"/>
        <v>0.3441558441558441</v>
      </c>
    </row>
    <row r="16" spans="1:5" x14ac:dyDescent="0.25">
      <c r="A16">
        <v>12</v>
      </c>
      <c r="B16" s="3" t="s">
        <v>530</v>
      </c>
      <c r="C16" s="4">
        <v>4</v>
      </c>
      <c r="D16" s="6">
        <v>1.2987012987012988E-2</v>
      </c>
      <c r="E16" s="6">
        <f t="shared" si="0"/>
        <v>0.3571428571428571</v>
      </c>
    </row>
    <row r="17" spans="1:5" x14ac:dyDescent="0.25">
      <c r="A17">
        <v>13</v>
      </c>
      <c r="B17" s="3" t="s">
        <v>996</v>
      </c>
      <c r="C17" s="4">
        <v>2</v>
      </c>
      <c r="D17" s="6">
        <v>6.4935064935064939E-3</v>
      </c>
      <c r="E17" s="6">
        <f t="shared" si="0"/>
        <v>0.36363636363636359</v>
      </c>
    </row>
    <row r="18" spans="1:5" x14ac:dyDescent="0.25">
      <c r="A18">
        <v>14</v>
      </c>
      <c r="B18" s="3" t="s">
        <v>279</v>
      </c>
      <c r="C18" s="4">
        <v>2</v>
      </c>
      <c r="D18" s="6">
        <v>6.4935064935064939E-3</v>
      </c>
      <c r="E18" s="6">
        <f t="shared" si="0"/>
        <v>0.37012987012987009</v>
      </c>
    </row>
    <row r="19" spans="1:5" x14ac:dyDescent="0.25">
      <c r="A19">
        <v>15</v>
      </c>
      <c r="B19" s="3" t="s">
        <v>60</v>
      </c>
      <c r="C19" s="4">
        <v>7</v>
      </c>
      <c r="D19" s="6">
        <v>2.2727272727272728E-2</v>
      </c>
      <c r="E19" s="6">
        <f t="shared" si="0"/>
        <v>0.39285714285714279</v>
      </c>
    </row>
    <row r="20" spans="1:5" x14ac:dyDescent="0.25">
      <c r="A20">
        <v>16</v>
      </c>
      <c r="B20" s="3" t="s">
        <v>1227</v>
      </c>
      <c r="C20" s="4">
        <v>2</v>
      </c>
      <c r="D20" s="6">
        <v>6.4935064935064939E-3</v>
      </c>
      <c r="E20" s="6">
        <f t="shared" si="0"/>
        <v>0.39935064935064929</v>
      </c>
    </row>
    <row r="21" spans="1:5" x14ac:dyDescent="0.25">
      <c r="A21">
        <v>17</v>
      </c>
      <c r="B21" s="3" t="s">
        <v>82</v>
      </c>
      <c r="C21" s="4">
        <v>3</v>
      </c>
      <c r="D21" s="6">
        <v>9.74025974025974E-3</v>
      </c>
    </row>
    <row r="22" spans="1:5" x14ac:dyDescent="0.25">
      <c r="A22">
        <v>18</v>
      </c>
      <c r="B22" s="3" t="s">
        <v>251</v>
      </c>
      <c r="C22" s="4">
        <v>2</v>
      </c>
      <c r="D22" s="6">
        <v>6.4935064935064939E-3</v>
      </c>
    </row>
    <row r="23" spans="1:5" x14ac:dyDescent="0.25">
      <c r="A23">
        <v>19</v>
      </c>
      <c r="B23" s="3" t="s">
        <v>264</v>
      </c>
      <c r="C23" s="4">
        <v>1</v>
      </c>
      <c r="D23" s="6">
        <v>3.246753246753247E-3</v>
      </c>
    </row>
    <row r="24" spans="1:5" x14ac:dyDescent="0.25">
      <c r="A24">
        <v>20</v>
      </c>
      <c r="B24" s="3" t="s">
        <v>402</v>
      </c>
      <c r="C24" s="4">
        <v>2</v>
      </c>
      <c r="D24" s="6">
        <v>6.4935064935064939E-3</v>
      </c>
    </row>
    <row r="25" spans="1:5" x14ac:dyDescent="0.25">
      <c r="A25">
        <v>21</v>
      </c>
      <c r="B25" s="3" t="s">
        <v>416</v>
      </c>
      <c r="C25" s="4">
        <v>3</v>
      </c>
      <c r="D25" s="6">
        <v>9.74025974025974E-3</v>
      </c>
    </row>
    <row r="26" spans="1:5" x14ac:dyDescent="0.25">
      <c r="A26">
        <v>22</v>
      </c>
      <c r="B26" s="3" t="s">
        <v>787</v>
      </c>
      <c r="C26" s="4">
        <v>2</v>
      </c>
      <c r="D26" s="6">
        <v>6.4935064935064939E-3</v>
      </c>
    </row>
    <row r="27" spans="1:5" x14ac:dyDescent="0.25">
      <c r="A27">
        <v>23</v>
      </c>
      <c r="B27" s="3" t="s">
        <v>1186</v>
      </c>
      <c r="C27" s="4">
        <v>1</v>
      </c>
      <c r="D27" s="6">
        <v>3.246753246753247E-3</v>
      </c>
    </row>
    <row r="28" spans="1:5" x14ac:dyDescent="0.25">
      <c r="A28">
        <v>24</v>
      </c>
      <c r="B28" s="3" t="s">
        <v>106</v>
      </c>
      <c r="C28" s="4">
        <v>4</v>
      </c>
      <c r="D28" s="6">
        <v>1.2987012987012988E-2</v>
      </c>
    </row>
    <row r="29" spans="1:5" x14ac:dyDescent="0.25">
      <c r="A29">
        <v>25</v>
      </c>
      <c r="B29" s="3" t="s">
        <v>961</v>
      </c>
      <c r="C29" s="4">
        <v>3</v>
      </c>
      <c r="D29" s="6">
        <v>9.74025974025974E-3</v>
      </c>
    </row>
    <row r="30" spans="1:5" x14ac:dyDescent="0.25">
      <c r="A30">
        <v>26</v>
      </c>
      <c r="B30" s="3" t="s">
        <v>127</v>
      </c>
      <c r="C30" s="4">
        <v>2</v>
      </c>
      <c r="D30" s="6">
        <v>6.4935064935064939E-3</v>
      </c>
    </row>
    <row r="31" spans="1:5" x14ac:dyDescent="0.25">
      <c r="A31">
        <v>27</v>
      </c>
      <c r="B31" s="3" t="s">
        <v>33</v>
      </c>
      <c r="C31" s="4">
        <v>2</v>
      </c>
      <c r="D31" s="6">
        <v>6.4935064935064939E-3</v>
      </c>
    </row>
    <row r="32" spans="1:5" x14ac:dyDescent="0.25">
      <c r="A32">
        <v>28</v>
      </c>
      <c r="B32" s="3" t="s">
        <v>1218</v>
      </c>
      <c r="C32" s="4">
        <v>1</v>
      </c>
      <c r="D32" s="6">
        <v>3.246753246753247E-3</v>
      </c>
    </row>
    <row r="33" spans="1:4" x14ac:dyDescent="0.25">
      <c r="A33">
        <v>29</v>
      </c>
      <c r="B33" s="3" t="s">
        <v>88</v>
      </c>
      <c r="C33" s="4">
        <v>1</v>
      </c>
      <c r="D33" s="6">
        <v>3.246753246753247E-3</v>
      </c>
    </row>
    <row r="34" spans="1:4" x14ac:dyDescent="0.25">
      <c r="A34">
        <v>30</v>
      </c>
      <c r="B34" s="3" t="s">
        <v>96</v>
      </c>
      <c r="C34" s="4">
        <v>2</v>
      </c>
      <c r="D34" s="6">
        <v>6.4935064935064939E-3</v>
      </c>
    </row>
    <row r="35" spans="1:4" x14ac:dyDescent="0.25">
      <c r="A35">
        <v>31</v>
      </c>
      <c r="B35" s="3" t="s">
        <v>642</v>
      </c>
      <c r="C35" s="4">
        <v>2</v>
      </c>
      <c r="D35" s="6">
        <v>6.4935064935064939E-3</v>
      </c>
    </row>
    <row r="36" spans="1:4" x14ac:dyDescent="0.25">
      <c r="A36">
        <v>32</v>
      </c>
      <c r="B36" s="3" t="s">
        <v>870</v>
      </c>
      <c r="C36" s="4">
        <v>2</v>
      </c>
      <c r="D36" s="6">
        <v>6.4935064935064939E-3</v>
      </c>
    </row>
    <row r="37" spans="1:4" x14ac:dyDescent="0.25">
      <c r="A37">
        <v>33</v>
      </c>
      <c r="B37" s="3" t="s">
        <v>875</v>
      </c>
      <c r="C37" s="4">
        <v>2</v>
      </c>
      <c r="D37" s="6">
        <v>6.4935064935064939E-3</v>
      </c>
    </row>
    <row r="38" spans="1:4" x14ac:dyDescent="0.25">
      <c r="A38">
        <v>34</v>
      </c>
      <c r="B38" s="3" t="s">
        <v>1095</v>
      </c>
      <c r="C38" s="4">
        <v>1</v>
      </c>
      <c r="D38" s="6">
        <v>3.246753246753247E-3</v>
      </c>
    </row>
    <row r="39" spans="1:4" x14ac:dyDescent="0.25">
      <c r="A39">
        <v>35</v>
      </c>
      <c r="B39" s="3" t="s">
        <v>1234</v>
      </c>
      <c r="C39" s="4">
        <v>1</v>
      </c>
      <c r="D39" s="6">
        <v>3.246753246753247E-3</v>
      </c>
    </row>
    <row r="40" spans="1:4" x14ac:dyDescent="0.25">
      <c r="A40">
        <v>36</v>
      </c>
      <c r="B40" s="3" t="s">
        <v>269</v>
      </c>
      <c r="C40" s="4">
        <v>1</v>
      </c>
      <c r="D40" s="6">
        <v>3.246753246753247E-3</v>
      </c>
    </row>
    <row r="41" spans="1:4" x14ac:dyDescent="0.25">
      <c r="A41">
        <v>37</v>
      </c>
      <c r="B41" s="3" t="s">
        <v>323</v>
      </c>
      <c r="C41" s="4">
        <v>1</v>
      </c>
      <c r="D41" s="6">
        <v>3.246753246753247E-3</v>
      </c>
    </row>
    <row r="42" spans="1:4" x14ac:dyDescent="0.25">
      <c r="A42">
        <v>38</v>
      </c>
      <c r="B42" s="3" t="s">
        <v>371</v>
      </c>
      <c r="C42" s="4">
        <v>1</v>
      </c>
      <c r="D42" s="6">
        <v>3.246753246753247E-3</v>
      </c>
    </row>
    <row r="43" spans="1:4" x14ac:dyDescent="0.25">
      <c r="A43">
        <v>39</v>
      </c>
      <c r="B43" s="3" t="s">
        <v>367</v>
      </c>
      <c r="C43" s="4">
        <v>1</v>
      </c>
      <c r="D43" s="6">
        <v>3.246753246753247E-3</v>
      </c>
    </row>
    <row r="44" spans="1:4" x14ac:dyDescent="0.25">
      <c r="A44">
        <v>40</v>
      </c>
      <c r="B44" s="3" t="s">
        <v>215</v>
      </c>
      <c r="C44" s="4">
        <v>1</v>
      </c>
      <c r="D44" s="6">
        <v>3.246753246753247E-3</v>
      </c>
    </row>
    <row r="45" spans="1:4" x14ac:dyDescent="0.25">
      <c r="A45">
        <v>41</v>
      </c>
      <c r="B45" s="3" t="s">
        <v>1240</v>
      </c>
      <c r="C45" s="4">
        <v>1</v>
      </c>
      <c r="D45" s="6">
        <v>3.246753246753247E-3</v>
      </c>
    </row>
    <row r="46" spans="1:4" x14ac:dyDescent="0.25">
      <c r="A46">
        <v>42</v>
      </c>
      <c r="B46" s="3" t="s">
        <v>1217</v>
      </c>
      <c r="C46" s="4">
        <v>1</v>
      </c>
      <c r="D46" s="6">
        <v>3.246753246753247E-3</v>
      </c>
    </row>
    <row r="47" spans="1:4" x14ac:dyDescent="0.25">
      <c r="A47">
        <v>43</v>
      </c>
      <c r="B47" s="3" t="s">
        <v>557</v>
      </c>
      <c r="C47" s="4">
        <v>1</v>
      </c>
      <c r="D47" s="6">
        <v>3.246753246753247E-3</v>
      </c>
    </row>
    <row r="48" spans="1:4" x14ac:dyDescent="0.25">
      <c r="A48">
        <v>44</v>
      </c>
      <c r="B48" s="3" t="s">
        <v>90</v>
      </c>
      <c r="C48" s="4">
        <v>1</v>
      </c>
      <c r="D48" s="6">
        <v>3.246753246753247E-3</v>
      </c>
    </row>
    <row r="49" spans="1:4" x14ac:dyDescent="0.25">
      <c r="A49">
        <v>45</v>
      </c>
      <c r="B49" s="3" t="s">
        <v>134</v>
      </c>
      <c r="C49" s="4">
        <v>1</v>
      </c>
      <c r="D49" s="6">
        <v>3.246753246753247E-3</v>
      </c>
    </row>
    <row r="50" spans="1:4" x14ac:dyDescent="0.25">
      <c r="A50">
        <v>46</v>
      </c>
      <c r="B50" s="3" t="s">
        <v>142</v>
      </c>
      <c r="C50" s="4">
        <v>1</v>
      </c>
      <c r="D50" s="6">
        <v>3.246753246753247E-3</v>
      </c>
    </row>
    <row r="51" spans="1:4" x14ac:dyDescent="0.25">
      <c r="A51">
        <v>47</v>
      </c>
      <c r="B51" s="3" t="s">
        <v>1225</v>
      </c>
      <c r="C51" s="4">
        <v>1</v>
      </c>
      <c r="D51" s="6">
        <v>3.246753246753247E-3</v>
      </c>
    </row>
    <row r="52" spans="1:4" x14ac:dyDescent="0.25">
      <c r="A52">
        <v>48</v>
      </c>
      <c r="B52" s="3" t="s">
        <v>157</v>
      </c>
      <c r="C52" s="4">
        <v>1</v>
      </c>
      <c r="D52" s="6">
        <v>3.246753246753247E-3</v>
      </c>
    </row>
    <row r="53" spans="1:4" x14ac:dyDescent="0.25">
      <c r="A53">
        <v>49</v>
      </c>
      <c r="B53" s="3" t="s">
        <v>1236</v>
      </c>
      <c r="C53" s="4">
        <v>1</v>
      </c>
      <c r="D53" s="6">
        <v>3.246753246753247E-3</v>
      </c>
    </row>
    <row r="54" spans="1:4" x14ac:dyDescent="0.25">
      <c r="A54">
        <v>50</v>
      </c>
      <c r="B54" s="3" t="s">
        <v>798</v>
      </c>
      <c r="C54" s="4">
        <v>1</v>
      </c>
      <c r="D54" s="6">
        <v>3.246753246753247E-3</v>
      </c>
    </row>
    <row r="55" spans="1:4" x14ac:dyDescent="0.25">
      <c r="A55">
        <v>51</v>
      </c>
      <c r="B55" s="3" t="s">
        <v>887</v>
      </c>
      <c r="C55" s="4">
        <v>1</v>
      </c>
      <c r="D55" s="6">
        <v>3.246753246753247E-3</v>
      </c>
    </row>
    <row r="56" spans="1:4" x14ac:dyDescent="0.25">
      <c r="A56">
        <v>52</v>
      </c>
      <c r="B56" s="3" t="s">
        <v>896</v>
      </c>
      <c r="C56" s="4">
        <v>1</v>
      </c>
      <c r="D56" s="6">
        <v>3.246753246753247E-3</v>
      </c>
    </row>
    <row r="57" spans="1:4" x14ac:dyDescent="0.25">
      <c r="A57">
        <v>53</v>
      </c>
      <c r="B57" s="3" t="s">
        <v>1230</v>
      </c>
      <c r="C57" s="4">
        <v>1</v>
      </c>
      <c r="D57" s="6">
        <v>3.246753246753247E-3</v>
      </c>
    </row>
    <row r="58" spans="1:4" x14ac:dyDescent="0.25">
      <c r="A58">
        <v>54</v>
      </c>
      <c r="B58" s="3" t="s">
        <v>1001</v>
      </c>
      <c r="C58" s="4">
        <v>1</v>
      </c>
      <c r="D58" s="6">
        <v>3.246753246753247E-3</v>
      </c>
    </row>
    <row r="59" spans="1:4" x14ac:dyDescent="0.25">
      <c r="A59">
        <v>55</v>
      </c>
      <c r="B59" s="3" t="s">
        <v>1070</v>
      </c>
      <c r="C59" s="4">
        <v>1</v>
      </c>
      <c r="D59" s="6">
        <v>3.246753246753247E-3</v>
      </c>
    </row>
    <row r="60" spans="1:4" x14ac:dyDescent="0.25">
      <c r="A60">
        <v>56</v>
      </c>
      <c r="B60" s="3" t="s">
        <v>1141</v>
      </c>
      <c r="C60" s="4">
        <v>1</v>
      </c>
      <c r="D60" s="6">
        <v>3.246753246753247E-3</v>
      </c>
    </row>
    <row r="61" spans="1:4" x14ac:dyDescent="0.25">
      <c r="A61">
        <v>57</v>
      </c>
      <c r="B61" s="3" t="s">
        <v>1161</v>
      </c>
      <c r="C61" s="4">
        <v>1</v>
      </c>
      <c r="D61" s="6">
        <v>3.246753246753247E-3</v>
      </c>
    </row>
    <row r="62" spans="1:4" x14ac:dyDescent="0.25">
      <c r="A62">
        <v>58</v>
      </c>
      <c r="B62" s="3" t="s">
        <v>1177</v>
      </c>
      <c r="C62" s="4">
        <v>1</v>
      </c>
      <c r="D62" s="6">
        <v>3.246753246753247E-3</v>
      </c>
    </row>
    <row r="63" spans="1:4" x14ac:dyDescent="0.25">
      <c r="A63">
        <v>59</v>
      </c>
      <c r="B63" s="3" t="s">
        <v>1694</v>
      </c>
      <c r="C63" s="4">
        <v>1</v>
      </c>
      <c r="D63" s="6">
        <v>3.246753246753247E-3</v>
      </c>
    </row>
    <row r="64" spans="1:4" x14ac:dyDescent="0.25">
      <c r="A64">
        <v>60</v>
      </c>
      <c r="B64" s="3" t="s">
        <v>1695</v>
      </c>
      <c r="C64" s="4">
        <v>1</v>
      </c>
      <c r="D64" s="6">
        <v>3.246753246753247E-3</v>
      </c>
    </row>
    <row r="65" spans="1:4" x14ac:dyDescent="0.25">
      <c r="A65">
        <v>61</v>
      </c>
      <c r="B65" s="3" t="s">
        <v>1696</v>
      </c>
      <c r="C65" s="4">
        <v>1</v>
      </c>
      <c r="D65" s="6">
        <v>3.246753246753247E-3</v>
      </c>
    </row>
    <row r="66" spans="1:4" x14ac:dyDescent="0.25">
      <c r="A66">
        <v>62</v>
      </c>
      <c r="B66" s="3" t="s">
        <v>1630</v>
      </c>
      <c r="C66" s="4">
        <v>2</v>
      </c>
      <c r="D66" s="6">
        <v>6.4935064935064939E-3</v>
      </c>
    </row>
    <row r="67" spans="1:4" x14ac:dyDescent="0.25">
      <c r="A67">
        <v>63</v>
      </c>
      <c r="B67" s="3" t="s">
        <v>1638</v>
      </c>
      <c r="C67" s="4">
        <v>1</v>
      </c>
      <c r="D67" s="6">
        <v>3.246753246753247E-3</v>
      </c>
    </row>
    <row r="68" spans="1:4" x14ac:dyDescent="0.25">
      <c r="A68">
        <v>64</v>
      </c>
      <c r="B68" s="3" t="s">
        <v>1644</v>
      </c>
      <c r="C68" s="4">
        <v>1</v>
      </c>
      <c r="D68" s="6">
        <v>3.246753246753247E-3</v>
      </c>
    </row>
    <row r="69" spans="1:4" x14ac:dyDescent="0.25">
      <c r="A69">
        <v>65</v>
      </c>
      <c r="B69" s="3" t="s">
        <v>1649</v>
      </c>
      <c r="C69" s="4">
        <v>1</v>
      </c>
      <c r="D69" s="6">
        <v>3.246753246753247E-3</v>
      </c>
    </row>
    <row r="70" spans="1:4" x14ac:dyDescent="0.25">
      <c r="A70">
        <v>66</v>
      </c>
      <c r="B70" s="3" t="s">
        <v>1653</v>
      </c>
      <c r="C70" s="4">
        <v>1</v>
      </c>
      <c r="D70" s="6">
        <v>3.246753246753247E-3</v>
      </c>
    </row>
    <row r="71" spans="1:4" x14ac:dyDescent="0.25">
      <c r="A71">
        <v>67</v>
      </c>
      <c r="B71" s="3" t="s">
        <v>1658</v>
      </c>
      <c r="C71" s="4">
        <v>1</v>
      </c>
      <c r="D71" s="6">
        <v>3.246753246753247E-3</v>
      </c>
    </row>
    <row r="72" spans="1:4" x14ac:dyDescent="0.25">
      <c r="A72">
        <v>68</v>
      </c>
      <c r="B72" s="3" t="s">
        <v>1683</v>
      </c>
      <c r="C72" s="4">
        <v>2</v>
      </c>
      <c r="D72" s="6">
        <v>6.4935064935064939E-3</v>
      </c>
    </row>
    <row r="73" spans="1:4" x14ac:dyDescent="0.25">
      <c r="A73">
        <v>69</v>
      </c>
      <c r="B73" s="3" t="s">
        <v>1688</v>
      </c>
      <c r="C73" s="4">
        <v>1</v>
      </c>
      <c r="D73" s="6">
        <v>3.246753246753247E-3</v>
      </c>
    </row>
    <row r="74" spans="1:4" x14ac:dyDescent="0.25">
      <c r="A74">
        <v>70</v>
      </c>
      <c r="B74" s="3" t="s">
        <v>42</v>
      </c>
      <c r="C74" s="4">
        <v>5</v>
      </c>
      <c r="D74" s="6">
        <v>1.6233766233766232E-2</v>
      </c>
    </row>
    <row r="75" spans="1:4" x14ac:dyDescent="0.25">
      <c r="A75">
        <v>71</v>
      </c>
      <c r="B75" s="3" t="s">
        <v>75</v>
      </c>
      <c r="C75" s="4">
        <v>3</v>
      </c>
      <c r="D75" s="6">
        <v>9.74025974025974E-3</v>
      </c>
    </row>
    <row r="76" spans="1:4" x14ac:dyDescent="0.25">
      <c r="A76">
        <v>72</v>
      </c>
      <c r="B76" s="3" t="s">
        <v>1775</v>
      </c>
      <c r="C76" s="4">
        <v>1</v>
      </c>
      <c r="D76" s="6">
        <v>3.246753246753247E-3</v>
      </c>
    </row>
    <row r="77" spans="1:4" x14ac:dyDescent="0.25">
      <c r="A77">
        <v>73</v>
      </c>
      <c r="B77" s="3" t="s">
        <v>1778</v>
      </c>
      <c r="C77" s="4">
        <v>1</v>
      </c>
      <c r="D77" s="6">
        <v>3.246753246753247E-3</v>
      </c>
    </row>
    <row r="78" spans="1:4" x14ac:dyDescent="0.25">
      <c r="A78">
        <v>74</v>
      </c>
      <c r="B78" s="3" t="s">
        <v>316</v>
      </c>
      <c r="C78" s="4">
        <v>1</v>
      </c>
      <c r="D78" s="6">
        <v>3.246753246753247E-3</v>
      </c>
    </row>
    <row r="79" spans="1:4" x14ac:dyDescent="0.25">
      <c r="A79">
        <v>75</v>
      </c>
      <c r="B79" s="3" t="s">
        <v>326</v>
      </c>
      <c r="C79" s="4">
        <v>1</v>
      </c>
      <c r="D79" s="6">
        <v>3.246753246753247E-3</v>
      </c>
    </row>
    <row r="80" spans="1:4" x14ac:dyDescent="0.25">
      <c r="A80">
        <v>76</v>
      </c>
      <c r="B80" s="3" t="s">
        <v>343</v>
      </c>
      <c r="C80" s="4">
        <v>1</v>
      </c>
      <c r="D80" s="6">
        <v>3.246753246753247E-3</v>
      </c>
    </row>
    <row r="81" spans="1:4" x14ac:dyDescent="0.25">
      <c r="A81">
        <v>77</v>
      </c>
      <c r="B81" s="3" t="s">
        <v>1795</v>
      </c>
      <c r="C81" s="4">
        <v>7</v>
      </c>
      <c r="D81" s="6">
        <v>2.2727272727272728E-2</v>
      </c>
    </row>
    <row r="82" spans="1:4" x14ac:dyDescent="0.25">
      <c r="A82">
        <v>78</v>
      </c>
      <c r="B82" s="3" t="s">
        <v>363</v>
      </c>
      <c r="C82" s="4">
        <v>2</v>
      </c>
      <c r="D82" s="6">
        <v>6.4935064935064939E-3</v>
      </c>
    </row>
    <row r="83" spans="1:4" x14ac:dyDescent="0.25">
      <c r="A83">
        <v>79</v>
      </c>
      <c r="B83" s="3" t="s">
        <v>374</v>
      </c>
      <c r="C83" s="4">
        <v>1</v>
      </c>
      <c r="D83" s="6">
        <v>3.246753246753247E-3</v>
      </c>
    </row>
    <row r="84" spans="1:4" x14ac:dyDescent="0.25">
      <c r="A84">
        <v>80</v>
      </c>
      <c r="B84" s="3" t="s">
        <v>379</v>
      </c>
      <c r="C84" s="4">
        <v>1</v>
      </c>
      <c r="D84" s="6">
        <v>3.246753246753247E-3</v>
      </c>
    </row>
    <row r="85" spans="1:4" x14ac:dyDescent="0.25">
      <c r="A85">
        <v>81</v>
      </c>
      <c r="B85" s="3" t="s">
        <v>45</v>
      </c>
      <c r="C85" s="4">
        <v>5</v>
      </c>
      <c r="D85" s="6">
        <v>1.6233766233766232E-2</v>
      </c>
    </row>
    <row r="86" spans="1:4" x14ac:dyDescent="0.25">
      <c r="A86">
        <v>82</v>
      </c>
      <c r="B86" s="3" t="s">
        <v>386</v>
      </c>
      <c r="C86" s="4">
        <v>3</v>
      </c>
      <c r="D86" s="6">
        <v>9.74025974025974E-3</v>
      </c>
    </row>
    <row r="87" spans="1:4" x14ac:dyDescent="0.25">
      <c r="A87">
        <v>83</v>
      </c>
      <c r="B87" s="3" t="s">
        <v>397</v>
      </c>
      <c r="C87" s="4">
        <v>2</v>
      </c>
      <c r="D87" s="6">
        <v>6.4935064935064939E-3</v>
      </c>
    </row>
    <row r="88" spans="1:4" x14ac:dyDescent="0.25">
      <c r="A88">
        <v>84</v>
      </c>
      <c r="B88" s="3" t="s">
        <v>176</v>
      </c>
      <c r="C88" s="4">
        <v>3</v>
      </c>
      <c r="D88" s="6">
        <v>9.74025974025974E-3</v>
      </c>
    </row>
    <row r="89" spans="1:4" x14ac:dyDescent="0.25">
      <c r="A89">
        <v>85</v>
      </c>
      <c r="B89" s="3" t="s">
        <v>1804</v>
      </c>
      <c r="C89" s="4">
        <v>1</v>
      </c>
      <c r="D89" s="6">
        <v>3.246753246753247E-3</v>
      </c>
    </row>
    <row r="90" spans="1:4" x14ac:dyDescent="0.25">
      <c r="A90">
        <v>86</v>
      </c>
      <c r="B90" s="3" t="s">
        <v>1811</v>
      </c>
      <c r="C90" s="4">
        <v>1</v>
      </c>
      <c r="D90" s="6">
        <v>3.246753246753247E-3</v>
      </c>
    </row>
    <row r="91" spans="1:4" x14ac:dyDescent="0.25">
      <c r="A91">
        <v>87</v>
      </c>
      <c r="B91" s="3" t="s">
        <v>1821</v>
      </c>
      <c r="C91" s="4">
        <v>2</v>
      </c>
      <c r="D91" s="6">
        <v>6.4935064935064939E-3</v>
      </c>
    </row>
    <row r="92" spans="1:4" x14ac:dyDescent="0.25">
      <c r="A92">
        <v>88</v>
      </c>
      <c r="B92" s="3" t="s">
        <v>1825</v>
      </c>
      <c r="C92" s="4">
        <v>1</v>
      </c>
      <c r="D92" s="6">
        <v>3.246753246753247E-3</v>
      </c>
    </row>
    <row r="93" spans="1:4" x14ac:dyDescent="0.25">
      <c r="B93" s="3" t="s">
        <v>977</v>
      </c>
      <c r="C93" s="4">
        <v>5</v>
      </c>
      <c r="D93" s="6">
        <v>1.6233766233766232E-2</v>
      </c>
    </row>
    <row r="94" spans="1:4" x14ac:dyDescent="0.25">
      <c r="B94" s="3" t="s">
        <v>131</v>
      </c>
      <c r="C94" s="4">
        <v>20</v>
      </c>
      <c r="D94" s="6">
        <v>6.4935064935064929E-2</v>
      </c>
    </row>
    <row r="95" spans="1:4" x14ac:dyDescent="0.25">
      <c r="B95" s="3" t="s">
        <v>553</v>
      </c>
      <c r="C95" s="4">
        <v>2</v>
      </c>
      <c r="D95" s="6">
        <v>6.4935064935064939E-3</v>
      </c>
    </row>
    <row r="96" spans="1:4" x14ac:dyDescent="0.25">
      <c r="B96" s="3" t="s">
        <v>521</v>
      </c>
      <c r="C96" s="4">
        <v>3</v>
      </c>
      <c r="D96" s="6">
        <v>9.74025974025974E-3</v>
      </c>
    </row>
    <row r="97" spans="2:4" x14ac:dyDescent="0.25">
      <c r="B97" s="3" t="s">
        <v>565</v>
      </c>
      <c r="C97" s="4">
        <v>1</v>
      </c>
      <c r="D97" s="6">
        <v>3.246753246753247E-3</v>
      </c>
    </row>
    <row r="98" spans="2:4" x14ac:dyDescent="0.25">
      <c r="B98" s="3" t="s">
        <v>569</v>
      </c>
      <c r="C98" s="4">
        <v>1</v>
      </c>
      <c r="D98" s="6">
        <v>3.246753246753247E-3</v>
      </c>
    </row>
    <row r="99" spans="2:4" x14ac:dyDescent="0.25">
      <c r="B99" s="3" t="s">
        <v>601</v>
      </c>
      <c r="C99" s="4">
        <v>1</v>
      </c>
      <c r="D99" s="6">
        <v>3.246753246753247E-3</v>
      </c>
    </row>
    <row r="100" spans="2:4" x14ac:dyDescent="0.25">
      <c r="B100" s="3" t="s">
        <v>610</v>
      </c>
      <c r="C100" s="4">
        <v>1</v>
      </c>
      <c r="D100" s="6">
        <v>3.246753246753247E-3</v>
      </c>
    </row>
    <row r="101" spans="2:4" x14ac:dyDescent="0.25">
      <c r="B101" s="3" t="s">
        <v>70</v>
      </c>
      <c r="C101" s="4">
        <v>2</v>
      </c>
      <c r="D101" s="6">
        <v>6.4935064935064939E-3</v>
      </c>
    </row>
    <row r="102" spans="2:4" x14ac:dyDescent="0.25">
      <c r="B102" s="3" t="s">
        <v>100</v>
      </c>
      <c r="C102" s="4">
        <v>1</v>
      </c>
      <c r="D102" s="6">
        <v>3.246753246753247E-3</v>
      </c>
    </row>
    <row r="103" spans="2:4" x14ac:dyDescent="0.25">
      <c r="B103" s="3" t="s">
        <v>103</v>
      </c>
      <c r="C103" s="4">
        <v>3</v>
      </c>
      <c r="D103" s="6">
        <v>9.74025974025974E-3</v>
      </c>
    </row>
    <row r="104" spans="2:4" x14ac:dyDescent="0.25">
      <c r="B104" s="3" t="s">
        <v>138</v>
      </c>
      <c r="C104" s="4">
        <v>1</v>
      </c>
      <c r="D104" s="6">
        <v>3.246753246753247E-3</v>
      </c>
    </row>
    <row r="105" spans="2:4" x14ac:dyDescent="0.25">
      <c r="B105" s="3" t="s">
        <v>1145</v>
      </c>
      <c r="C105" s="4">
        <v>3</v>
      </c>
      <c r="D105" s="6">
        <v>9.74025974025974E-3</v>
      </c>
    </row>
    <row r="106" spans="2:4" x14ac:dyDescent="0.25">
      <c r="B106" s="3" t="s">
        <v>1910</v>
      </c>
      <c r="C106" s="4">
        <v>1</v>
      </c>
      <c r="D106" s="6">
        <v>3.246753246753247E-3</v>
      </c>
    </row>
    <row r="107" spans="2:4" x14ac:dyDescent="0.25">
      <c r="B107" s="3" t="s">
        <v>1914</v>
      </c>
      <c r="C107" s="4">
        <v>1</v>
      </c>
      <c r="D107" s="6">
        <v>3.246753246753247E-3</v>
      </c>
    </row>
    <row r="108" spans="2:4" x14ac:dyDescent="0.25">
      <c r="B108" s="3" t="s">
        <v>1934</v>
      </c>
      <c r="C108" s="4">
        <v>1</v>
      </c>
      <c r="D108" s="6">
        <v>3.246753246753247E-3</v>
      </c>
    </row>
    <row r="109" spans="2:4" x14ac:dyDescent="0.25">
      <c r="B109" s="3" t="s">
        <v>792</v>
      </c>
      <c r="C109" s="4">
        <v>1</v>
      </c>
      <c r="D109" s="6">
        <v>3.246753246753247E-3</v>
      </c>
    </row>
    <row r="110" spans="2:4" x14ac:dyDescent="0.25">
      <c r="B110" s="3" t="s">
        <v>804</v>
      </c>
      <c r="C110" s="4">
        <v>1</v>
      </c>
      <c r="D110" s="6">
        <v>3.246753246753247E-3</v>
      </c>
    </row>
    <row r="111" spans="2:4" x14ac:dyDescent="0.25">
      <c r="B111" s="3" t="s">
        <v>1945</v>
      </c>
      <c r="C111" s="4">
        <v>1</v>
      </c>
      <c r="D111" s="6">
        <v>3.246753246753247E-3</v>
      </c>
    </row>
    <row r="112" spans="2:4" x14ac:dyDescent="0.25">
      <c r="B112" s="3" t="s">
        <v>879</v>
      </c>
      <c r="C112" s="4">
        <v>1</v>
      </c>
      <c r="D112" s="6">
        <v>3.246753246753247E-3</v>
      </c>
    </row>
    <row r="113" spans="2:4" x14ac:dyDescent="0.25">
      <c r="B113" s="3" t="s">
        <v>891</v>
      </c>
      <c r="C113" s="4">
        <v>1</v>
      </c>
      <c r="D113" s="6">
        <v>3.246753246753247E-3</v>
      </c>
    </row>
    <row r="114" spans="2:4" x14ac:dyDescent="0.25">
      <c r="B114" s="3" t="s">
        <v>1996</v>
      </c>
      <c r="C114" s="4">
        <v>1</v>
      </c>
      <c r="D114" s="6">
        <v>3.246753246753247E-3</v>
      </c>
    </row>
    <row r="115" spans="2:4" x14ac:dyDescent="0.25">
      <c r="B115" s="3" t="s">
        <v>2014</v>
      </c>
      <c r="C115" s="4">
        <v>1</v>
      </c>
      <c r="D115" s="6">
        <v>3.246753246753247E-3</v>
      </c>
    </row>
    <row r="116" spans="2:4" x14ac:dyDescent="0.25">
      <c r="B116" s="3" t="s">
        <v>1017</v>
      </c>
      <c r="C116" s="4">
        <v>1</v>
      </c>
      <c r="D116" s="6">
        <v>3.246753246753247E-3</v>
      </c>
    </row>
    <row r="117" spans="2:4" x14ac:dyDescent="0.25">
      <c r="B117" s="3" t="s">
        <v>1034</v>
      </c>
      <c r="C117" s="4">
        <v>1</v>
      </c>
      <c r="D117" s="6">
        <v>3.246753246753247E-3</v>
      </c>
    </row>
    <row r="118" spans="2:4" x14ac:dyDescent="0.25">
      <c r="B118" s="3" t="s">
        <v>1037</v>
      </c>
      <c r="C118" s="4">
        <v>1</v>
      </c>
      <c r="D118" s="6">
        <v>3.246753246753247E-3</v>
      </c>
    </row>
    <row r="119" spans="2:4" x14ac:dyDescent="0.25">
      <c r="B119" s="3" t="s">
        <v>1042</v>
      </c>
      <c r="C119" s="4">
        <v>1</v>
      </c>
      <c r="D119" s="6">
        <v>3.246753246753247E-3</v>
      </c>
    </row>
    <row r="120" spans="2:4" x14ac:dyDescent="0.25">
      <c r="B120" s="3" t="s">
        <v>1079</v>
      </c>
      <c r="C120" s="4">
        <v>1</v>
      </c>
      <c r="D120" s="6">
        <v>3.246753246753247E-3</v>
      </c>
    </row>
    <row r="121" spans="2:4" x14ac:dyDescent="0.25">
      <c r="B121" s="3" t="s">
        <v>1084</v>
      </c>
      <c r="C121" s="4">
        <v>3</v>
      </c>
      <c r="D121" s="6">
        <v>9.74025974025974E-3</v>
      </c>
    </row>
    <row r="122" spans="2:4" x14ac:dyDescent="0.25">
      <c r="B122" s="3" t="s">
        <v>1106</v>
      </c>
      <c r="C122" s="4">
        <v>1</v>
      </c>
      <c r="D122" s="6">
        <v>3.246753246753247E-3</v>
      </c>
    </row>
    <row r="123" spans="2:4" x14ac:dyDescent="0.25">
      <c r="B123" s="3" t="s">
        <v>1115</v>
      </c>
      <c r="C123" s="4">
        <v>1</v>
      </c>
      <c r="D123" s="6">
        <v>3.246753246753247E-3</v>
      </c>
    </row>
    <row r="124" spans="2:4" x14ac:dyDescent="0.25">
      <c r="B124" s="3" t="s">
        <v>2054</v>
      </c>
      <c r="C124" s="4">
        <v>1</v>
      </c>
      <c r="D124" s="6">
        <v>3.246753246753247E-3</v>
      </c>
    </row>
    <row r="125" spans="2:4" x14ac:dyDescent="0.25">
      <c r="B125" s="3" t="s">
        <v>1156</v>
      </c>
      <c r="C125" s="4">
        <v>1</v>
      </c>
      <c r="D125" s="6">
        <v>3.246753246753247E-3</v>
      </c>
    </row>
    <row r="126" spans="2:4" x14ac:dyDescent="0.25">
      <c r="B126" s="3" t="s">
        <v>1167</v>
      </c>
      <c r="C126" s="4">
        <v>1</v>
      </c>
      <c r="D126" s="6">
        <v>3.246753246753247E-3</v>
      </c>
    </row>
    <row r="127" spans="2:4" x14ac:dyDescent="0.25">
      <c r="B127" s="3" t="s">
        <v>1664</v>
      </c>
      <c r="C127" s="4">
        <v>1</v>
      </c>
      <c r="D127" s="6">
        <v>3.246753246753247E-3</v>
      </c>
    </row>
    <row r="128" spans="2:4" x14ac:dyDescent="0.25">
      <c r="B128" s="3" t="s">
        <v>1679</v>
      </c>
      <c r="C128" s="4">
        <v>2</v>
      </c>
      <c r="D128" s="6">
        <v>6.4935064935064939E-3</v>
      </c>
    </row>
    <row r="129" spans="2:4" x14ac:dyDescent="0.25">
      <c r="B129" s="3" t="s">
        <v>441</v>
      </c>
      <c r="C129" s="4">
        <v>308</v>
      </c>
      <c r="D129" s="6">
        <v>1</v>
      </c>
    </row>
  </sheetData>
  <sortState ref="B3:C80">
    <sortCondition descending="1" ref="C7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51"/>
  <sheetViews>
    <sheetView topLeftCell="A35" workbookViewId="0">
      <selection activeCell="D106" sqref="D106"/>
    </sheetView>
  </sheetViews>
  <sheetFormatPr baseColWidth="10" defaultRowHeight="15" x14ac:dyDescent="0.25"/>
  <cols>
    <col min="1" max="1" width="14.42578125" customWidth="1"/>
    <col min="2" max="2" width="11" customWidth="1"/>
    <col min="3" max="3" width="48.42578125" customWidth="1"/>
    <col min="4" max="4" width="132.7109375" bestFit="1" customWidth="1"/>
    <col min="5" max="5" width="5.140625" customWidth="1"/>
    <col min="6" max="13" width="11.140625" customWidth="1"/>
    <col min="14" max="14" width="11.28515625" customWidth="1"/>
    <col min="15" max="15" width="11.85546875" bestFit="1" customWidth="1"/>
    <col min="16" max="16" width="14" bestFit="1" customWidth="1"/>
    <col min="17" max="18" width="13.7109375" bestFit="1" customWidth="1"/>
    <col min="19" max="19" width="15.85546875" bestFit="1" customWidth="1"/>
    <col min="22" max="22" width="13" bestFit="1" customWidth="1"/>
    <col min="23" max="23" width="11.28515625" bestFit="1" customWidth="1"/>
  </cols>
  <sheetData>
    <row r="2" spans="1:5" x14ac:dyDescent="0.25">
      <c r="A2" s="2" t="s">
        <v>17</v>
      </c>
      <c r="B2" t="s">
        <v>442</v>
      </c>
    </row>
    <row r="4" spans="1:5" x14ac:dyDescent="0.25">
      <c r="A4" s="2" t="s">
        <v>1243</v>
      </c>
    </row>
    <row r="5" spans="1:5" x14ac:dyDescent="0.25">
      <c r="A5" s="2" t="s">
        <v>18</v>
      </c>
      <c r="B5" s="2" t="s">
        <v>1242</v>
      </c>
      <c r="C5" s="2" t="s">
        <v>3</v>
      </c>
      <c r="D5" s="2" t="s">
        <v>4</v>
      </c>
      <c r="E5" t="s">
        <v>1198</v>
      </c>
    </row>
    <row r="6" spans="1:5" x14ac:dyDescent="0.25">
      <c r="A6" t="s">
        <v>19</v>
      </c>
      <c r="B6" t="s">
        <v>74</v>
      </c>
      <c r="C6" t="s">
        <v>467</v>
      </c>
      <c r="D6" t="s">
        <v>468</v>
      </c>
      <c r="E6" s="4">
        <v>1</v>
      </c>
    </row>
    <row r="7" spans="1:5" hidden="1" x14ac:dyDescent="0.25">
      <c r="D7" t="s">
        <v>470</v>
      </c>
      <c r="E7" s="4">
        <v>1</v>
      </c>
    </row>
    <row r="8" spans="1:5" hidden="1" x14ac:dyDescent="0.25">
      <c r="C8" t="s">
        <v>1342</v>
      </c>
      <c r="E8" s="4">
        <v>2</v>
      </c>
    </row>
    <row r="9" spans="1:5" x14ac:dyDescent="0.25">
      <c r="C9" t="s">
        <v>472</v>
      </c>
      <c r="D9" t="s">
        <v>473</v>
      </c>
      <c r="E9" s="4">
        <v>1</v>
      </c>
    </row>
    <row r="10" spans="1:5" hidden="1" x14ac:dyDescent="0.25">
      <c r="C10" t="s">
        <v>1343</v>
      </c>
      <c r="E10" s="4">
        <v>1</v>
      </c>
    </row>
    <row r="11" spans="1:5" hidden="1" x14ac:dyDescent="0.25">
      <c r="B11" t="s">
        <v>1253</v>
      </c>
      <c r="E11" s="4">
        <v>3</v>
      </c>
    </row>
    <row r="12" spans="1:5" x14ac:dyDescent="0.25">
      <c r="B12" t="s">
        <v>337</v>
      </c>
      <c r="C12" t="s">
        <v>461</v>
      </c>
      <c r="D12" t="s">
        <v>462</v>
      </c>
      <c r="E12" s="4">
        <v>1</v>
      </c>
    </row>
    <row r="13" spans="1:5" hidden="1" x14ac:dyDescent="0.25">
      <c r="C13" t="s">
        <v>1344</v>
      </c>
      <c r="E13" s="4">
        <v>1</v>
      </c>
    </row>
    <row r="14" spans="1:5" hidden="1" x14ac:dyDescent="0.25">
      <c r="B14" t="s">
        <v>1259</v>
      </c>
      <c r="E14" s="4">
        <v>1</v>
      </c>
    </row>
    <row r="15" spans="1:5" x14ac:dyDescent="0.25">
      <c r="B15" t="s">
        <v>118</v>
      </c>
      <c r="C15" t="s">
        <v>476</v>
      </c>
      <c r="D15" t="s">
        <v>479</v>
      </c>
      <c r="E15" s="4">
        <v>1</v>
      </c>
    </row>
    <row r="16" spans="1:5" x14ac:dyDescent="0.25">
      <c r="D16" t="s">
        <v>477</v>
      </c>
      <c r="E16" s="4">
        <v>1</v>
      </c>
    </row>
    <row r="17" spans="2:5" hidden="1" x14ac:dyDescent="0.25">
      <c r="C17" t="s">
        <v>1345</v>
      </c>
      <c r="E17" s="4">
        <v>2</v>
      </c>
    </row>
    <row r="18" spans="2:5" hidden="1" x14ac:dyDescent="0.25">
      <c r="B18" t="s">
        <v>1275</v>
      </c>
      <c r="E18" s="4">
        <v>2</v>
      </c>
    </row>
    <row r="19" spans="2:5" x14ac:dyDescent="0.25">
      <c r="B19" t="s">
        <v>996</v>
      </c>
      <c r="C19" t="s">
        <v>454</v>
      </c>
      <c r="D19" t="s">
        <v>455</v>
      </c>
      <c r="E19" s="4">
        <v>1</v>
      </c>
    </row>
    <row r="20" spans="2:5" hidden="1" x14ac:dyDescent="0.25">
      <c r="C20" t="s">
        <v>1346</v>
      </c>
      <c r="E20" s="4">
        <v>1</v>
      </c>
    </row>
    <row r="21" spans="2:5" x14ac:dyDescent="0.25">
      <c r="C21" t="s">
        <v>459</v>
      </c>
      <c r="D21" t="s">
        <v>460</v>
      </c>
      <c r="E21" s="4">
        <v>1</v>
      </c>
    </row>
    <row r="22" spans="2:5" hidden="1" x14ac:dyDescent="0.25">
      <c r="C22" t="s">
        <v>1347</v>
      </c>
      <c r="E22" s="4">
        <v>1</v>
      </c>
    </row>
    <row r="23" spans="2:5" hidden="1" x14ac:dyDescent="0.25">
      <c r="B23" t="s">
        <v>1266</v>
      </c>
      <c r="E23" s="4">
        <v>2</v>
      </c>
    </row>
    <row r="24" spans="2:5" x14ac:dyDescent="0.25">
      <c r="B24" t="s">
        <v>1227</v>
      </c>
      <c r="C24" t="s">
        <v>452</v>
      </c>
      <c r="D24" t="s">
        <v>453</v>
      </c>
      <c r="E24" s="4">
        <v>1</v>
      </c>
    </row>
    <row r="25" spans="2:5" hidden="1" x14ac:dyDescent="0.25">
      <c r="C25" t="s">
        <v>1348</v>
      </c>
      <c r="E25" s="4">
        <v>1</v>
      </c>
    </row>
    <row r="26" spans="2:5" hidden="1" x14ac:dyDescent="0.25">
      <c r="B26" t="s">
        <v>1254</v>
      </c>
      <c r="E26" s="4">
        <v>1</v>
      </c>
    </row>
    <row r="27" spans="2:5" x14ac:dyDescent="0.25">
      <c r="B27" t="s">
        <v>57</v>
      </c>
      <c r="C27" t="s">
        <v>480</v>
      </c>
      <c r="D27" t="s">
        <v>481</v>
      </c>
      <c r="E27" s="4">
        <v>1</v>
      </c>
    </row>
    <row r="28" spans="2:5" hidden="1" x14ac:dyDescent="0.25">
      <c r="C28" t="s">
        <v>1349</v>
      </c>
      <c r="E28" s="4">
        <v>1</v>
      </c>
    </row>
    <row r="29" spans="2:5" x14ac:dyDescent="0.25">
      <c r="C29" t="s">
        <v>463</v>
      </c>
      <c r="D29" t="s">
        <v>464</v>
      </c>
      <c r="E29" s="4">
        <v>1</v>
      </c>
    </row>
    <row r="30" spans="2:5" hidden="1" x14ac:dyDescent="0.25">
      <c r="C30" t="s">
        <v>1350</v>
      </c>
      <c r="E30" s="4">
        <v>1</v>
      </c>
    </row>
    <row r="31" spans="2:5" hidden="1" x14ac:dyDescent="0.25">
      <c r="B31" t="s">
        <v>1255</v>
      </c>
      <c r="E31" s="4">
        <v>2</v>
      </c>
    </row>
    <row r="32" spans="2:5" x14ac:dyDescent="0.25">
      <c r="B32" t="s">
        <v>14</v>
      </c>
      <c r="C32" t="s">
        <v>443</v>
      </c>
      <c r="D32" t="s">
        <v>444</v>
      </c>
      <c r="E32" s="4">
        <v>1</v>
      </c>
    </row>
    <row r="33" spans="1:5" hidden="1" x14ac:dyDescent="0.25">
      <c r="C33" t="s">
        <v>1351</v>
      </c>
      <c r="E33" s="4">
        <v>1</v>
      </c>
    </row>
    <row r="34" spans="1:5" hidden="1" x14ac:dyDescent="0.25">
      <c r="B34" t="s">
        <v>1264</v>
      </c>
      <c r="E34" s="4">
        <v>1</v>
      </c>
    </row>
    <row r="35" spans="1:5" x14ac:dyDescent="0.25">
      <c r="B35" t="s">
        <v>1231</v>
      </c>
      <c r="C35" t="s">
        <v>447</v>
      </c>
      <c r="D35" t="s">
        <v>448</v>
      </c>
      <c r="E35" s="4">
        <v>1</v>
      </c>
    </row>
    <row r="36" spans="1:5" hidden="1" x14ac:dyDescent="0.25">
      <c r="C36" t="s">
        <v>1352</v>
      </c>
      <c r="E36" s="4">
        <v>1</v>
      </c>
    </row>
    <row r="37" spans="1:5" hidden="1" x14ac:dyDescent="0.25">
      <c r="B37" t="s">
        <v>1272</v>
      </c>
      <c r="E37" s="4">
        <v>1</v>
      </c>
    </row>
    <row r="38" spans="1:5" x14ac:dyDescent="0.25">
      <c r="B38" t="s">
        <v>530</v>
      </c>
      <c r="C38" t="s">
        <v>449</v>
      </c>
      <c r="D38" t="s">
        <v>450</v>
      </c>
      <c r="E38" s="4">
        <v>1</v>
      </c>
    </row>
    <row r="39" spans="1:5" hidden="1" x14ac:dyDescent="0.25">
      <c r="C39" t="s">
        <v>1353</v>
      </c>
      <c r="E39" s="4">
        <v>1</v>
      </c>
    </row>
    <row r="40" spans="1:5" hidden="1" x14ac:dyDescent="0.25">
      <c r="B40" t="s">
        <v>1248</v>
      </c>
      <c r="E40" s="4">
        <v>1</v>
      </c>
    </row>
    <row r="41" spans="1:5" x14ac:dyDescent="0.25">
      <c r="B41" t="s">
        <v>1240</v>
      </c>
      <c r="C41" t="s">
        <v>484</v>
      </c>
      <c r="D41" t="s">
        <v>485</v>
      </c>
      <c r="E41" s="4">
        <v>1</v>
      </c>
    </row>
    <row r="42" spans="1:5" hidden="1" x14ac:dyDescent="0.25">
      <c r="C42" t="s">
        <v>1354</v>
      </c>
      <c r="E42" s="4">
        <v>1</v>
      </c>
    </row>
    <row r="43" spans="1:5" hidden="1" x14ac:dyDescent="0.25">
      <c r="B43" t="s">
        <v>1267</v>
      </c>
      <c r="E43" s="4">
        <v>1</v>
      </c>
    </row>
    <row r="44" spans="1:5" hidden="1" x14ac:dyDescent="0.25">
      <c r="A44" t="s">
        <v>1320</v>
      </c>
      <c r="E44" s="4">
        <v>15</v>
      </c>
    </row>
    <row r="45" spans="1:5" x14ac:dyDescent="0.25">
      <c r="A45" t="s">
        <v>32</v>
      </c>
      <c r="B45" t="s">
        <v>74</v>
      </c>
      <c r="C45" t="s">
        <v>496</v>
      </c>
      <c r="D45" t="s">
        <v>497</v>
      </c>
      <c r="E45" s="4">
        <v>1</v>
      </c>
    </row>
    <row r="46" spans="1:5" hidden="1" x14ac:dyDescent="0.25">
      <c r="C46" t="s">
        <v>1355</v>
      </c>
      <c r="E46" s="4">
        <v>1</v>
      </c>
    </row>
    <row r="47" spans="1:5" hidden="1" x14ac:dyDescent="0.25">
      <c r="B47" t="s">
        <v>1253</v>
      </c>
      <c r="E47" s="4">
        <v>1</v>
      </c>
    </row>
    <row r="48" spans="1:5" x14ac:dyDescent="0.25">
      <c r="B48" t="s">
        <v>337</v>
      </c>
      <c r="C48" t="s">
        <v>461</v>
      </c>
      <c r="D48" t="s">
        <v>514</v>
      </c>
      <c r="E48" s="4">
        <v>1</v>
      </c>
    </row>
    <row r="49" spans="2:5" hidden="1" x14ac:dyDescent="0.25">
      <c r="C49" t="s">
        <v>1344</v>
      </c>
      <c r="E49" s="4">
        <v>1</v>
      </c>
    </row>
    <row r="50" spans="2:5" x14ac:dyDescent="0.25">
      <c r="C50" t="s">
        <v>493</v>
      </c>
      <c r="D50" t="s">
        <v>494</v>
      </c>
      <c r="E50" s="4">
        <v>1</v>
      </c>
    </row>
    <row r="51" spans="2:5" hidden="1" x14ac:dyDescent="0.25">
      <c r="C51" t="s">
        <v>1356</v>
      </c>
      <c r="E51" s="4">
        <v>1</v>
      </c>
    </row>
    <row r="52" spans="2:5" x14ac:dyDescent="0.25">
      <c r="C52" t="s">
        <v>504</v>
      </c>
      <c r="D52" t="s">
        <v>505</v>
      </c>
      <c r="E52" s="4">
        <v>1</v>
      </c>
    </row>
    <row r="53" spans="2:5" hidden="1" x14ac:dyDescent="0.25">
      <c r="C53" t="s">
        <v>1357</v>
      </c>
      <c r="E53" s="4">
        <v>1</v>
      </c>
    </row>
    <row r="54" spans="2:5" x14ac:dyDescent="0.25">
      <c r="C54" t="s">
        <v>506</v>
      </c>
      <c r="D54" t="s">
        <v>507</v>
      </c>
      <c r="E54" s="4">
        <v>1</v>
      </c>
    </row>
    <row r="55" spans="2:5" hidden="1" x14ac:dyDescent="0.25">
      <c r="C55" t="s">
        <v>1358</v>
      </c>
      <c r="E55" s="4">
        <v>1</v>
      </c>
    </row>
    <row r="56" spans="2:5" hidden="1" x14ac:dyDescent="0.25">
      <c r="B56" t="s">
        <v>1259</v>
      </c>
      <c r="E56" s="4">
        <v>4</v>
      </c>
    </row>
    <row r="57" spans="2:5" x14ac:dyDescent="0.25">
      <c r="B57" t="s">
        <v>1227</v>
      </c>
      <c r="C57" t="s">
        <v>491</v>
      </c>
      <c r="D57" t="s">
        <v>492</v>
      </c>
      <c r="E57" s="4">
        <v>1</v>
      </c>
    </row>
    <row r="58" spans="2:5" hidden="1" x14ac:dyDescent="0.25">
      <c r="C58" t="s">
        <v>1359</v>
      </c>
      <c r="E58" s="4">
        <v>1</v>
      </c>
    </row>
    <row r="59" spans="2:5" hidden="1" x14ac:dyDescent="0.25">
      <c r="B59" t="s">
        <v>1254</v>
      </c>
      <c r="E59" s="4">
        <v>1</v>
      </c>
    </row>
    <row r="60" spans="2:5" x14ac:dyDescent="0.25">
      <c r="B60" t="s">
        <v>82</v>
      </c>
      <c r="C60" t="s">
        <v>511</v>
      </c>
      <c r="D60" t="s">
        <v>512</v>
      </c>
      <c r="E60" s="4">
        <v>1</v>
      </c>
    </row>
    <row r="61" spans="2:5" hidden="1" x14ac:dyDescent="0.25">
      <c r="C61" t="s">
        <v>1360</v>
      </c>
      <c r="E61" s="4">
        <v>1</v>
      </c>
    </row>
    <row r="62" spans="2:5" hidden="1" x14ac:dyDescent="0.25">
      <c r="B62" t="s">
        <v>1268</v>
      </c>
      <c r="E62" s="4">
        <v>1</v>
      </c>
    </row>
    <row r="63" spans="2:5" x14ac:dyDescent="0.25">
      <c r="B63" t="s">
        <v>72</v>
      </c>
      <c r="C63" t="s">
        <v>508</v>
      </c>
      <c r="D63" t="s">
        <v>509</v>
      </c>
      <c r="E63" s="4">
        <v>1</v>
      </c>
    </row>
    <row r="64" spans="2:5" hidden="1" x14ac:dyDescent="0.25">
      <c r="C64" t="s">
        <v>1361</v>
      </c>
      <c r="E64" s="4">
        <v>1</v>
      </c>
    </row>
    <row r="65" spans="1:5" x14ac:dyDescent="0.25">
      <c r="C65" t="s">
        <v>487</v>
      </c>
      <c r="D65" t="s">
        <v>488</v>
      </c>
      <c r="E65" s="4">
        <v>1</v>
      </c>
    </row>
    <row r="66" spans="1:5" hidden="1" x14ac:dyDescent="0.25">
      <c r="C66" t="s">
        <v>1362</v>
      </c>
      <c r="E66" s="4">
        <v>1</v>
      </c>
    </row>
    <row r="67" spans="1:5" hidden="1" x14ac:dyDescent="0.25">
      <c r="B67" t="s">
        <v>1246</v>
      </c>
      <c r="E67" s="4">
        <v>2</v>
      </c>
    </row>
    <row r="68" spans="1:5" x14ac:dyDescent="0.25">
      <c r="B68" t="s">
        <v>530</v>
      </c>
      <c r="C68" t="s">
        <v>502</v>
      </c>
      <c r="D68" t="s">
        <v>503</v>
      </c>
      <c r="E68" s="4">
        <v>1</v>
      </c>
    </row>
    <row r="69" spans="1:5" hidden="1" x14ac:dyDescent="0.25">
      <c r="C69" t="s">
        <v>1363</v>
      </c>
      <c r="E69" s="4">
        <v>1</v>
      </c>
    </row>
    <row r="70" spans="1:5" hidden="1" x14ac:dyDescent="0.25">
      <c r="B70" t="s">
        <v>1248</v>
      </c>
      <c r="E70" s="4">
        <v>1</v>
      </c>
    </row>
    <row r="71" spans="1:5" x14ac:dyDescent="0.25">
      <c r="B71" t="s">
        <v>402</v>
      </c>
      <c r="C71" t="s">
        <v>499</v>
      </c>
      <c r="D71" t="s">
        <v>500</v>
      </c>
      <c r="E71" s="4">
        <v>1</v>
      </c>
    </row>
    <row r="72" spans="1:5" hidden="1" x14ac:dyDescent="0.25">
      <c r="C72" t="s">
        <v>1364</v>
      </c>
      <c r="E72" s="4">
        <v>1</v>
      </c>
    </row>
    <row r="73" spans="1:5" hidden="1" x14ac:dyDescent="0.25">
      <c r="B73" t="s">
        <v>1286</v>
      </c>
      <c r="E73" s="4">
        <v>1</v>
      </c>
    </row>
    <row r="74" spans="1:5" hidden="1" x14ac:dyDescent="0.25">
      <c r="A74" t="s">
        <v>1321</v>
      </c>
      <c r="E74" s="4">
        <v>11</v>
      </c>
    </row>
    <row r="75" spans="1:5" x14ac:dyDescent="0.25">
      <c r="A75" t="s">
        <v>203</v>
      </c>
      <c r="B75" t="s">
        <v>74</v>
      </c>
      <c r="C75" t="s">
        <v>549</v>
      </c>
      <c r="D75" t="s">
        <v>550</v>
      </c>
      <c r="E75" s="4">
        <v>1</v>
      </c>
    </row>
    <row r="76" spans="1:5" hidden="1" x14ac:dyDescent="0.25">
      <c r="C76" t="s">
        <v>1365</v>
      </c>
      <c r="E76" s="4">
        <v>1</v>
      </c>
    </row>
    <row r="77" spans="1:5" hidden="1" x14ac:dyDescent="0.25">
      <c r="B77" t="s">
        <v>1253</v>
      </c>
      <c r="E77" s="4">
        <v>1</v>
      </c>
    </row>
    <row r="78" spans="1:5" x14ac:dyDescent="0.25">
      <c r="B78" t="s">
        <v>77</v>
      </c>
      <c r="C78" t="s">
        <v>539</v>
      </c>
      <c r="D78" t="s">
        <v>540</v>
      </c>
      <c r="E78" s="4">
        <v>1</v>
      </c>
    </row>
    <row r="79" spans="1:5" hidden="1" x14ac:dyDescent="0.25">
      <c r="C79" t="s">
        <v>1366</v>
      </c>
      <c r="E79" s="4">
        <v>1</v>
      </c>
    </row>
    <row r="80" spans="1:5" x14ac:dyDescent="0.25">
      <c r="C80" t="s">
        <v>522</v>
      </c>
      <c r="D80" t="s">
        <v>523</v>
      </c>
      <c r="E80" s="4">
        <v>1</v>
      </c>
    </row>
    <row r="81" spans="2:5" hidden="1" x14ac:dyDescent="0.25">
      <c r="C81" t="s">
        <v>1367</v>
      </c>
      <c r="E81" s="4">
        <v>1</v>
      </c>
    </row>
    <row r="82" spans="2:5" hidden="1" x14ac:dyDescent="0.25">
      <c r="B82" t="s">
        <v>1250</v>
      </c>
      <c r="E82" s="4">
        <v>2</v>
      </c>
    </row>
    <row r="83" spans="2:5" x14ac:dyDescent="0.25">
      <c r="B83" t="s">
        <v>72</v>
      </c>
      <c r="C83" t="s">
        <v>527</v>
      </c>
      <c r="D83" t="s">
        <v>528</v>
      </c>
      <c r="E83" s="4">
        <v>1</v>
      </c>
    </row>
    <row r="84" spans="2:5" hidden="1" x14ac:dyDescent="0.25">
      <c r="C84" t="s">
        <v>1368</v>
      </c>
      <c r="E84" s="4">
        <v>1</v>
      </c>
    </row>
    <row r="85" spans="2:5" x14ac:dyDescent="0.25">
      <c r="C85" t="s">
        <v>536</v>
      </c>
      <c r="D85" t="s">
        <v>537</v>
      </c>
      <c r="E85" s="4">
        <v>1</v>
      </c>
    </row>
    <row r="86" spans="2:5" hidden="1" x14ac:dyDescent="0.25">
      <c r="C86" t="s">
        <v>1369</v>
      </c>
      <c r="E86" s="4">
        <v>1</v>
      </c>
    </row>
    <row r="87" spans="2:5" hidden="1" x14ac:dyDescent="0.25">
      <c r="B87" t="s">
        <v>1246</v>
      </c>
      <c r="E87" s="4">
        <v>2</v>
      </c>
    </row>
    <row r="88" spans="2:5" x14ac:dyDescent="0.25">
      <c r="B88" t="s">
        <v>279</v>
      </c>
      <c r="C88" t="s">
        <v>554</v>
      </c>
      <c r="D88" t="s">
        <v>555</v>
      </c>
      <c r="E88" s="4">
        <v>1</v>
      </c>
    </row>
    <row r="89" spans="2:5" hidden="1" x14ac:dyDescent="0.25">
      <c r="C89" t="s">
        <v>1370</v>
      </c>
      <c r="E89" s="4">
        <v>1</v>
      </c>
    </row>
    <row r="90" spans="2:5" hidden="1" x14ac:dyDescent="0.25">
      <c r="B90" t="s">
        <v>1283</v>
      </c>
      <c r="E90" s="4">
        <v>1</v>
      </c>
    </row>
    <row r="91" spans="2:5" x14ac:dyDescent="0.25">
      <c r="B91" t="s">
        <v>14</v>
      </c>
      <c r="C91" t="s">
        <v>517</v>
      </c>
      <c r="D91" t="s">
        <v>518</v>
      </c>
      <c r="E91" s="4">
        <v>1</v>
      </c>
    </row>
    <row r="92" spans="2:5" hidden="1" x14ac:dyDescent="0.25">
      <c r="C92" t="s">
        <v>1371</v>
      </c>
      <c r="E92" s="4">
        <v>1</v>
      </c>
    </row>
    <row r="93" spans="2:5" x14ac:dyDescent="0.25">
      <c r="C93" t="s">
        <v>544</v>
      </c>
      <c r="D93" t="s">
        <v>545</v>
      </c>
      <c r="E93" s="4">
        <v>1</v>
      </c>
    </row>
    <row r="94" spans="2:5" hidden="1" x14ac:dyDescent="0.25">
      <c r="C94" t="s">
        <v>1372</v>
      </c>
      <c r="E94" s="4">
        <v>1</v>
      </c>
    </row>
    <row r="95" spans="2:5" hidden="1" x14ac:dyDescent="0.25">
      <c r="B95" t="s">
        <v>1264</v>
      </c>
      <c r="E95" s="4">
        <v>2</v>
      </c>
    </row>
    <row r="96" spans="2:5" x14ac:dyDescent="0.25">
      <c r="B96" t="s">
        <v>530</v>
      </c>
      <c r="C96" t="s">
        <v>531</v>
      </c>
      <c r="D96" t="s">
        <v>532</v>
      </c>
      <c r="E96" s="4">
        <v>1</v>
      </c>
    </row>
    <row r="97" spans="1:5" hidden="1" x14ac:dyDescent="0.25">
      <c r="C97" t="s">
        <v>1373</v>
      </c>
      <c r="E97" s="4">
        <v>1</v>
      </c>
    </row>
    <row r="98" spans="1:5" hidden="1" x14ac:dyDescent="0.25">
      <c r="B98" t="s">
        <v>1248</v>
      </c>
      <c r="E98" s="4">
        <v>1</v>
      </c>
    </row>
    <row r="99" spans="1:5" hidden="1" x14ac:dyDescent="0.25">
      <c r="A99" t="s">
        <v>1322</v>
      </c>
      <c r="E99" s="4">
        <v>9</v>
      </c>
    </row>
    <row r="100" spans="1:5" x14ac:dyDescent="0.25">
      <c r="A100" t="s">
        <v>205</v>
      </c>
      <c r="B100" t="s">
        <v>1224</v>
      </c>
      <c r="C100" t="s">
        <v>570</v>
      </c>
      <c r="D100" t="s">
        <v>571</v>
      </c>
      <c r="E100" s="4">
        <v>1</v>
      </c>
    </row>
    <row r="101" spans="1:5" hidden="1" x14ac:dyDescent="0.25">
      <c r="C101" t="s">
        <v>1374</v>
      </c>
      <c r="E101" s="4">
        <v>1</v>
      </c>
    </row>
    <row r="102" spans="1:5" hidden="1" x14ac:dyDescent="0.25">
      <c r="B102" t="s">
        <v>1269</v>
      </c>
      <c r="E102" s="4">
        <v>1</v>
      </c>
    </row>
    <row r="103" spans="1:5" x14ac:dyDescent="0.25">
      <c r="B103" t="s">
        <v>337</v>
      </c>
      <c r="C103" t="s">
        <v>577</v>
      </c>
      <c r="D103" t="s">
        <v>578</v>
      </c>
      <c r="E103" s="4">
        <v>1</v>
      </c>
    </row>
    <row r="104" spans="1:5" hidden="1" x14ac:dyDescent="0.25">
      <c r="C104" t="s">
        <v>1375</v>
      </c>
      <c r="E104" s="4">
        <v>1</v>
      </c>
    </row>
    <row r="105" spans="1:5" hidden="1" x14ac:dyDescent="0.25">
      <c r="B105" t="s">
        <v>1259</v>
      </c>
      <c r="E105" s="4">
        <v>1</v>
      </c>
    </row>
    <row r="106" spans="1:5" x14ac:dyDescent="0.25">
      <c r="B106" t="s">
        <v>557</v>
      </c>
      <c r="C106" t="s">
        <v>558</v>
      </c>
      <c r="D106" t="s">
        <v>559</v>
      </c>
      <c r="E106" s="4">
        <v>1</v>
      </c>
    </row>
    <row r="107" spans="1:5" hidden="1" x14ac:dyDescent="0.25">
      <c r="C107" t="s">
        <v>1376</v>
      </c>
      <c r="E107" s="4">
        <v>1</v>
      </c>
    </row>
    <row r="108" spans="1:5" hidden="1" x14ac:dyDescent="0.25">
      <c r="B108" t="s">
        <v>1308</v>
      </c>
      <c r="E108" s="4">
        <v>1</v>
      </c>
    </row>
    <row r="109" spans="1:5" x14ac:dyDescent="0.25">
      <c r="B109" t="s">
        <v>787</v>
      </c>
      <c r="C109" t="s">
        <v>566</v>
      </c>
      <c r="D109" t="s">
        <v>567</v>
      </c>
      <c r="E109" s="4">
        <v>1</v>
      </c>
    </row>
    <row r="110" spans="1:5" hidden="1" x14ac:dyDescent="0.25">
      <c r="C110" t="s">
        <v>1377</v>
      </c>
      <c r="E110" s="4">
        <v>1</v>
      </c>
    </row>
    <row r="111" spans="1:5" hidden="1" x14ac:dyDescent="0.25">
      <c r="B111" t="s">
        <v>1280</v>
      </c>
      <c r="E111" s="4">
        <v>1</v>
      </c>
    </row>
    <row r="112" spans="1:5" x14ac:dyDescent="0.25">
      <c r="B112" t="s">
        <v>33</v>
      </c>
      <c r="C112" t="s">
        <v>563</v>
      </c>
      <c r="D112" t="s">
        <v>564</v>
      </c>
      <c r="E112" s="4">
        <v>1</v>
      </c>
    </row>
    <row r="113" spans="1:5" hidden="1" x14ac:dyDescent="0.25">
      <c r="C113" t="s">
        <v>1378</v>
      </c>
      <c r="E113" s="4">
        <v>1</v>
      </c>
    </row>
    <row r="114" spans="1:5" hidden="1" x14ac:dyDescent="0.25">
      <c r="B114" t="s">
        <v>1310</v>
      </c>
      <c r="E114" s="4">
        <v>1</v>
      </c>
    </row>
    <row r="115" spans="1:5" x14ac:dyDescent="0.25">
      <c r="B115" t="s">
        <v>38</v>
      </c>
      <c r="C115" t="s">
        <v>573</v>
      </c>
      <c r="D115" t="s">
        <v>574</v>
      </c>
      <c r="E115" s="4">
        <v>1</v>
      </c>
    </row>
    <row r="116" spans="1:5" hidden="1" x14ac:dyDescent="0.25">
      <c r="C116" t="s">
        <v>1379</v>
      </c>
      <c r="E116" s="4">
        <v>1</v>
      </c>
    </row>
    <row r="117" spans="1:5" hidden="1" x14ac:dyDescent="0.25">
      <c r="B117" t="s">
        <v>1281</v>
      </c>
      <c r="E117" s="4">
        <v>1</v>
      </c>
    </row>
    <row r="118" spans="1:5" hidden="1" x14ac:dyDescent="0.25">
      <c r="A118" t="s">
        <v>1323</v>
      </c>
      <c r="E118" s="4">
        <v>6</v>
      </c>
    </row>
    <row r="119" spans="1:5" x14ac:dyDescent="0.25">
      <c r="A119" t="s">
        <v>204</v>
      </c>
      <c r="B119" t="s">
        <v>1218</v>
      </c>
      <c r="C119" t="s">
        <v>581</v>
      </c>
      <c r="D119" t="s">
        <v>582</v>
      </c>
      <c r="E119" s="4">
        <v>1</v>
      </c>
    </row>
    <row r="120" spans="1:5" hidden="1" x14ac:dyDescent="0.25">
      <c r="C120" t="s">
        <v>1380</v>
      </c>
      <c r="E120" s="4">
        <v>1</v>
      </c>
    </row>
    <row r="121" spans="1:5" hidden="1" x14ac:dyDescent="0.25">
      <c r="B121" t="s">
        <v>1306</v>
      </c>
      <c r="E121" s="4">
        <v>1</v>
      </c>
    </row>
    <row r="122" spans="1:5" x14ac:dyDescent="0.25">
      <c r="B122" t="s">
        <v>1220</v>
      </c>
      <c r="C122" t="s">
        <v>614</v>
      </c>
      <c r="D122" t="s">
        <v>615</v>
      </c>
      <c r="E122" s="4">
        <v>1</v>
      </c>
    </row>
    <row r="123" spans="1:5" hidden="1" x14ac:dyDescent="0.25">
      <c r="C123" t="s">
        <v>1381</v>
      </c>
      <c r="E123" s="4">
        <v>1</v>
      </c>
    </row>
    <row r="124" spans="1:5" hidden="1" x14ac:dyDescent="0.25">
      <c r="B124" t="s">
        <v>1304</v>
      </c>
      <c r="E124" s="4">
        <v>1</v>
      </c>
    </row>
    <row r="125" spans="1:5" x14ac:dyDescent="0.25">
      <c r="B125" t="s">
        <v>77</v>
      </c>
      <c r="C125" t="s">
        <v>587</v>
      </c>
      <c r="D125" t="s">
        <v>588</v>
      </c>
      <c r="E125" s="4">
        <v>1</v>
      </c>
    </row>
    <row r="126" spans="1:5" hidden="1" x14ac:dyDescent="0.25">
      <c r="C126" t="s">
        <v>1382</v>
      </c>
      <c r="E126" s="4">
        <v>1</v>
      </c>
    </row>
    <row r="127" spans="1:5" hidden="1" x14ac:dyDescent="0.25">
      <c r="B127" t="s">
        <v>1250</v>
      </c>
      <c r="E127" s="4">
        <v>1</v>
      </c>
    </row>
    <row r="128" spans="1:5" x14ac:dyDescent="0.25">
      <c r="B128" t="s">
        <v>118</v>
      </c>
      <c r="C128" t="s">
        <v>608</v>
      </c>
      <c r="D128" t="s">
        <v>609</v>
      </c>
      <c r="E128" s="4">
        <v>1</v>
      </c>
    </row>
    <row r="129" spans="2:5" hidden="1" x14ac:dyDescent="0.25">
      <c r="C129" t="s">
        <v>1383</v>
      </c>
      <c r="E129" s="4">
        <v>1</v>
      </c>
    </row>
    <row r="130" spans="2:5" hidden="1" x14ac:dyDescent="0.25">
      <c r="B130" t="s">
        <v>1275</v>
      </c>
      <c r="E130" s="4">
        <v>1</v>
      </c>
    </row>
    <row r="131" spans="2:5" x14ac:dyDescent="0.25">
      <c r="B131" t="s">
        <v>72</v>
      </c>
      <c r="C131" t="s">
        <v>592</v>
      </c>
      <c r="D131" t="s">
        <v>593</v>
      </c>
      <c r="E131" s="4">
        <v>1</v>
      </c>
    </row>
    <row r="132" spans="2:5" hidden="1" x14ac:dyDescent="0.25">
      <c r="C132" t="s">
        <v>1384</v>
      </c>
      <c r="E132" s="4">
        <v>1</v>
      </c>
    </row>
    <row r="133" spans="2:5" x14ac:dyDescent="0.25">
      <c r="C133" t="s">
        <v>606</v>
      </c>
      <c r="D133" t="s">
        <v>607</v>
      </c>
      <c r="E133" s="4">
        <v>1</v>
      </c>
    </row>
    <row r="134" spans="2:5" hidden="1" x14ac:dyDescent="0.25">
      <c r="C134" t="s">
        <v>1385</v>
      </c>
      <c r="E134" s="4">
        <v>1</v>
      </c>
    </row>
    <row r="135" spans="2:5" x14ac:dyDescent="0.25">
      <c r="C135" t="s">
        <v>596</v>
      </c>
      <c r="D135" t="s">
        <v>597</v>
      </c>
      <c r="E135" s="4">
        <v>1</v>
      </c>
    </row>
    <row r="136" spans="2:5" hidden="1" x14ac:dyDescent="0.25">
      <c r="C136" t="s">
        <v>1386</v>
      </c>
      <c r="E136" s="4">
        <v>1</v>
      </c>
    </row>
    <row r="137" spans="2:5" hidden="1" x14ac:dyDescent="0.25">
      <c r="B137" t="s">
        <v>1246</v>
      </c>
      <c r="E137" s="4">
        <v>3</v>
      </c>
    </row>
    <row r="138" spans="2:5" x14ac:dyDescent="0.25">
      <c r="B138" t="s">
        <v>279</v>
      </c>
      <c r="C138" t="s">
        <v>604</v>
      </c>
      <c r="D138" t="s">
        <v>605</v>
      </c>
      <c r="E138" s="4">
        <v>1</v>
      </c>
    </row>
    <row r="139" spans="2:5" hidden="1" x14ac:dyDescent="0.25">
      <c r="C139" t="s">
        <v>1387</v>
      </c>
      <c r="E139" s="4">
        <v>1</v>
      </c>
    </row>
    <row r="140" spans="2:5" hidden="1" x14ac:dyDescent="0.25">
      <c r="B140" t="s">
        <v>1283</v>
      </c>
      <c r="E140" s="4">
        <v>1</v>
      </c>
    </row>
    <row r="141" spans="2:5" x14ac:dyDescent="0.25">
      <c r="B141" t="s">
        <v>14</v>
      </c>
      <c r="C141" t="s">
        <v>585</v>
      </c>
      <c r="D141" t="s">
        <v>586</v>
      </c>
      <c r="E141" s="4">
        <v>1</v>
      </c>
    </row>
    <row r="142" spans="2:5" hidden="1" x14ac:dyDescent="0.25">
      <c r="C142" t="s">
        <v>1388</v>
      </c>
      <c r="E142" s="4">
        <v>1</v>
      </c>
    </row>
    <row r="143" spans="2:5" hidden="1" x14ac:dyDescent="0.25">
      <c r="B143" t="s">
        <v>1264</v>
      </c>
      <c r="E143" s="4">
        <v>1</v>
      </c>
    </row>
    <row r="144" spans="2:5" x14ac:dyDescent="0.25">
      <c r="B144" t="s">
        <v>1186</v>
      </c>
      <c r="C144" t="s">
        <v>611</v>
      </c>
      <c r="D144" t="s">
        <v>612</v>
      </c>
      <c r="E144" s="4">
        <v>1</v>
      </c>
    </row>
    <row r="145" spans="1:5" hidden="1" x14ac:dyDescent="0.25">
      <c r="C145" t="s">
        <v>1389</v>
      </c>
      <c r="E145" s="4">
        <v>1</v>
      </c>
    </row>
    <row r="146" spans="1:5" hidden="1" x14ac:dyDescent="0.25">
      <c r="B146" t="s">
        <v>1273</v>
      </c>
      <c r="E146" s="4">
        <v>1</v>
      </c>
    </row>
    <row r="147" spans="1:5" x14ac:dyDescent="0.25">
      <c r="B147" t="s">
        <v>1237</v>
      </c>
      <c r="C147" t="s">
        <v>79</v>
      </c>
      <c r="D147" t="s">
        <v>602</v>
      </c>
      <c r="E147" s="4">
        <v>1</v>
      </c>
    </row>
    <row r="148" spans="1:5" hidden="1" x14ac:dyDescent="0.25">
      <c r="C148" t="s">
        <v>1390</v>
      </c>
      <c r="E148" s="4">
        <v>1</v>
      </c>
    </row>
    <row r="149" spans="1:5" hidden="1" x14ac:dyDescent="0.25">
      <c r="B149" t="s">
        <v>1307</v>
      </c>
      <c r="E149" s="4">
        <v>1</v>
      </c>
    </row>
    <row r="150" spans="1:5" hidden="1" x14ac:dyDescent="0.25">
      <c r="A150" t="s">
        <v>1324</v>
      </c>
      <c r="E150" s="4">
        <v>11</v>
      </c>
    </row>
    <row r="151" spans="1:5" x14ac:dyDescent="0.25">
      <c r="A151" t="s">
        <v>441</v>
      </c>
      <c r="E151" s="4">
        <v>52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64"/>
  <sheetViews>
    <sheetView topLeftCell="B1" workbookViewId="0">
      <selection activeCell="G39" sqref="G39"/>
    </sheetView>
  </sheetViews>
  <sheetFormatPr baseColWidth="10" defaultRowHeight="15" x14ac:dyDescent="0.25"/>
  <cols>
    <col min="1" max="1" width="14.42578125" customWidth="1"/>
    <col min="2" max="2" width="15.85546875" customWidth="1"/>
    <col min="3" max="3" width="44.42578125" customWidth="1"/>
    <col min="4" max="4" width="73.140625" customWidth="1"/>
    <col min="5" max="5" width="5.140625" customWidth="1"/>
    <col min="6" max="13" width="11.140625" customWidth="1"/>
    <col min="14" max="14" width="11.28515625" customWidth="1"/>
    <col min="15" max="15" width="11.85546875" bestFit="1" customWidth="1"/>
    <col min="16" max="16" width="14" bestFit="1" customWidth="1"/>
    <col min="17" max="18" width="13.7109375" bestFit="1" customWidth="1"/>
    <col min="19" max="19" width="15.85546875" bestFit="1" customWidth="1"/>
    <col min="22" max="22" width="13" bestFit="1" customWidth="1"/>
    <col min="23" max="23" width="11.28515625" bestFit="1" customWidth="1"/>
  </cols>
  <sheetData>
    <row r="2" spans="1:5" x14ac:dyDescent="0.25">
      <c r="A2" s="2" t="s">
        <v>17</v>
      </c>
      <c r="B2" t="s">
        <v>975</v>
      </c>
    </row>
    <row r="4" spans="1:5" x14ac:dyDescent="0.25">
      <c r="A4" s="2" t="s">
        <v>1243</v>
      </c>
    </row>
    <row r="5" spans="1:5" x14ac:dyDescent="0.25">
      <c r="A5" s="2" t="s">
        <v>18</v>
      </c>
      <c r="B5" s="2" t="s">
        <v>1242</v>
      </c>
      <c r="C5" s="2" t="s">
        <v>3</v>
      </c>
      <c r="D5" s="2" t="s">
        <v>4</v>
      </c>
      <c r="E5" t="s">
        <v>1198</v>
      </c>
    </row>
    <row r="6" spans="1:5" s="16" customFormat="1" ht="30" x14ac:dyDescent="0.25">
      <c r="A6" s="16" t="s">
        <v>19</v>
      </c>
      <c r="B6" s="16" t="s">
        <v>870</v>
      </c>
      <c r="C6" s="16" t="s">
        <v>992</v>
      </c>
      <c r="D6" s="16" t="s">
        <v>993</v>
      </c>
      <c r="E6" s="4">
        <v>1</v>
      </c>
    </row>
    <row r="7" spans="1:5" s="16" customFormat="1" hidden="1" x14ac:dyDescent="0.25">
      <c r="C7" s="16" t="s">
        <v>1475</v>
      </c>
      <c r="E7" s="4">
        <v>1</v>
      </c>
    </row>
    <row r="8" spans="1:5" s="16" customFormat="1" hidden="1" x14ac:dyDescent="0.25">
      <c r="B8" s="16" t="s">
        <v>1291</v>
      </c>
      <c r="E8" s="4">
        <v>1</v>
      </c>
    </row>
    <row r="9" spans="1:5" s="16" customFormat="1" x14ac:dyDescent="0.25">
      <c r="B9" s="16" t="s">
        <v>416</v>
      </c>
      <c r="C9" s="16" t="s">
        <v>1007</v>
      </c>
      <c r="D9" s="16" t="s">
        <v>1008</v>
      </c>
      <c r="E9" s="4">
        <v>1</v>
      </c>
    </row>
    <row r="10" spans="1:5" s="16" customFormat="1" hidden="1" x14ac:dyDescent="0.25">
      <c r="C10" s="16" t="s">
        <v>1476</v>
      </c>
      <c r="E10" s="4">
        <v>1</v>
      </c>
    </row>
    <row r="11" spans="1:5" s="16" customFormat="1" hidden="1" x14ac:dyDescent="0.25">
      <c r="B11" s="16" t="s">
        <v>1274</v>
      </c>
      <c r="E11" s="4">
        <v>1</v>
      </c>
    </row>
    <row r="12" spans="1:5" s="16" customFormat="1" x14ac:dyDescent="0.25">
      <c r="B12" s="16" t="s">
        <v>74</v>
      </c>
      <c r="C12" s="16" t="s">
        <v>1021</v>
      </c>
      <c r="D12" s="16" t="s">
        <v>1022</v>
      </c>
      <c r="E12" s="4">
        <v>1</v>
      </c>
    </row>
    <row r="13" spans="1:5" s="16" customFormat="1" hidden="1" x14ac:dyDescent="0.25">
      <c r="C13" s="16" t="s">
        <v>1477</v>
      </c>
      <c r="E13" s="4">
        <v>1</v>
      </c>
    </row>
    <row r="14" spans="1:5" s="16" customFormat="1" hidden="1" x14ac:dyDescent="0.25">
      <c r="B14" s="16" t="s">
        <v>1253</v>
      </c>
      <c r="E14" s="4">
        <v>1</v>
      </c>
    </row>
    <row r="15" spans="1:5" s="16" customFormat="1" ht="30" x14ac:dyDescent="0.25">
      <c r="B15" s="16" t="s">
        <v>642</v>
      </c>
      <c r="C15" s="16" t="s">
        <v>984</v>
      </c>
      <c r="D15" s="16" t="s">
        <v>985</v>
      </c>
      <c r="E15" s="4">
        <v>1</v>
      </c>
    </row>
    <row r="16" spans="1:5" s="16" customFormat="1" hidden="1" x14ac:dyDescent="0.25">
      <c r="C16" s="16" t="s">
        <v>1478</v>
      </c>
      <c r="E16" s="4">
        <v>1</v>
      </c>
    </row>
    <row r="17" spans="2:5" s="16" customFormat="1" hidden="1" x14ac:dyDescent="0.25">
      <c r="B17" s="16" t="s">
        <v>1290</v>
      </c>
      <c r="E17" s="4">
        <v>1</v>
      </c>
    </row>
    <row r="18" spans="2:5" s="16" customFormat="1" x14ac:dyDescent="0.25">
      <c r="B18" s="16" t="s">
        <v>1001</v>
      </c>
      <c r="C18" s="16" t="s">
        <v>1002</v>
      </c>
      <c r="D18" s="16" t="s">
        <v>1003</v>
      </c>
      <c r="E18" s="4">
        <v>1</v>
      </c>
    </row>
    <row r="19" spans="2:5" s="16" customFormat="1" hidden="1" x14ac:dyDescent="0.25">
      <c r="C19" s="16" t="s">
        <v>1479</v>
      </c>
      <c r="E19" s="4">
        <v>1</v>
      </c>
    </row>
    <row r="20" spans="2:5" s="16" customFormat="1" hidden="1" x14ac:dyDescent="0.25">
      <c r="B20" s="16" t="s">
        <v>1292</v>
      </c>
      <c r="E20" s="4">
        <v>1</v>
      </c>
    </row>
    <row r="21" spans="2:5" s="16" customFormat="1" x14ac:dyDescent="0.25">
      <c r="B21" s="16" t="s">
        <v>118</v>
      </c>
      <c r="C21" s="16" t="s">
        <v>978</v>
      </c>
      <c r="D21" s="16" t="s">
        <v>979</v>
      </c>
      <c r="E21" s="4">
        <v>1</v>
      </c>
    </row>
    <row r="22" spans="2:5" s="16" customFormat="1" hidden="1" x14ac:dyDescent="0.25">
      <c r="C22" s="16" t="s">
        <v>1480</v>
      </c>
      <c r="E22" s="4">
        <v>1</v>
      </c>
    </row>
    <row r="23" spans="2:5" s="16" customFormat="1" hidden="1" x14ac:dyDescent="0.25">
      <c r="B23" s="16" t="s">
        <v>1275</v>
      </c>
      <c r="E23" s="4">
        <v>1</v>
      </c>
    </row>
    <row r="24" spans="2:5" s="16" customFormat="1" x14ac:dyDescent="0.25">
      <c r="B24" s="16" t="s">
        <v>996</v>
      </c>
      <c r="C24" s="16" t="s">
        <v>997</v>
      </c>
      <c r="D24" s="16" t="s">
        <v>998</v>
      </c>
      <c r="E24" s="4">
        <v>1</v>
      </c>
    </row>
    <row r="25" spans="2:5" s="16" customFormat="1" hidden="1" x14ac:dyDescent="0.25">
      <c r="C25" s="16" t="s">
        <v>1481</v>
      </c>
      <c r="E25" s="4">
        <v>1</v>
      </c>
    </row>
    <row r="26" spans="2:5" s="16" customFormat="1" hidden="1" x14ac:dyDescent="0.25">
      <c r="B26" s="16" t="s">
        <v>1266</v>
      </c>
      <c r="E26" s="4">
        <v>1</v>
      </c>
    </row>
    <row r="27" spans="2:5" s="16" customFormat="1" x14ac:dyDescent="0.25">
      <c r="B27" s="16" t="s">
        <v>82</v>
      </c>
      <c r="C27" s="16" t="s">
        <v>1012</v>
      </c>
      <c r="D27" s="16" t="s">
        <v>1013</v>
      </c>
      <c r="E27" s="4">
        <v>1</v>
      </c>
    </row>
    <row r="28" spans="2:5" s="16" customFormat="1" hidden="1" x14ac:dyDescent="0.25">
      <c r="C28" s="16" t="s">
        <v>1482</v>
      </c>
      <c r="E28" s="4">
        <v>1</v>
      </c>
    </row>
    <row r="29" spans="2:5" s="16" customFormat="1" hidden="1" x14ac:dyDescent="0.25">
      <c r="B29" s="16" t="s">
        <v>1268</v>
      </c>
      <c r="E29" s="4">
        <v>1</v>
      </c>
    </row>
    <row r="30" spans="2:5" s="16" customFormat="1" x14ac:dyDescent="0.25">
      <c r="B30" s="16" t="s">
        <v>1228</v>
      </c>
      <c r="C30" s="16" t="s">
        <v>1018</v>
      </c>
      <c r="D30" s="16" t="s">
        <v>1019</v>
      </c>
      <c r="E30" s="4">
        <v>1</v>
      </c>
    </row>
    <row r="31" spans="2:5" s="16" customFormat="1" hidden="1" x14ac:dyDescent="0.25">
      <c r="C31" s="16" t="s">
        <v>1483</v>
      </c>
      <c r="E31" s="4">
        <v>1</v>
      </c>
    </row>
    <row r="32" spans="2:5" s="16" customFormat="1" hidden="1" x14ac:dyDescent="0.25">
      <c r="B32" s="16" t="s">
        <v>1295</v>
      </c>
      <c r="E32" s="4">
        <v>1</v>
      </c>
    </row>
    <row r="33" spans="1:5" s="16" customFormat="1" x14ac:dyDescent="0.25">
      <c r="B33" s="16" t="s">
        <v>1028</v>
      </c>
      <c r="C33" s="16" t="s">
        <v>1029</v>
      </c>
      <c r="D33" s="16" t="s">
        <v>1030</v>
      </c>
      <c r="E33" s="4">
        <v>1</v>
      </c>
    </row>
    <row r="34" spans="1:5" s="16" customFormat="1" hidden="1" x14ac:dyDescent="0.25">
      <c r="C34" s="16" t="s">
        <v>1484</v>
      </c>
      <c r="E34" s="4">
        <v>1</v>
      </c>
    </row>
    <row r="35" spans="1:5" s="16" customFormat="1" hidden="1" x14ac:dyDescent="0.25">
      <c r="B35" s="16" t="s">
        <v>1258</v>
      </c>
      <c r="E35" s="4">
        <v>1</v>
      </c>
    </row>
    <row r="36" spans="1:5" s="16" customFormat="1" x14ac:dyDescent="0.25">
      <c r="B36" s="16" t="s">
        <v>83</v>
      </c>
      <c r="C36" s="16" t="s">
        <v>1024</v>
      </c>
      <c r="D36" s="16" t="s">
        <v>1025</v>
      </c>
      <c r="E36" s="4">
        <v>1</v>
      </c>
    </row>
    <row r="37" spans="1:5" s="16" customFormat="1" hidden="1" x14ac:dyDescent="0.25">
      <c r="C37" s="16" t="s">
        <v>1485</v>
      </c>
      <c r="E37" s="4">
        <v>1</v>
      </c>
    </row>
    <row r="38" spans="1:5" s="16" customFormat="1" hidden="1" x14ac:dyDescent="0.25">
      <c r="B38" s="16" t="s">
        <v>1247</v>
      </c>
      <c r="E38" s="4">
        <v>1</v>
      </c>
    </row>
    <row r="39" spans="1:5" s="16" customFormat="1" x14ac:dyDescent="0.25">
      <c r="B39" s="16" t="s">
        <v>14</v>
      </c>
      <c r="C39" s="16" t="s">
        <v>987</v>
      </c>
      <c r="D39" s="16" t="s">
        <v>988</v>
      </c>
      <c r="E39" s="4">
        <v>1</v>
      </c>
    </row>
    <row r="40" spans="1:5" s="16" customFormat="1" hidden="1" x14ac:dyDescent="0.25">
      <c r="C40" s="16" t="s">
        <v>1486</v>
      </c>
      <c r="E40" s="4">
        <v>1</v>
      </c>
    </row>
    <row r="41" spans="1:5" s="16" customFormat="1" ht="30" hidden="1" x14ac:dyDescent="0.25">
      <c r="B41" s="16" t="s">
        <v>1264</v>
      </c>
      <c r="E41" s="4">
        <v>1</v>
      </c>
    </row>
    <row r="42" spans="1:5" s="16" customFormat="1" x14ac:dyDescent="0.25">
      <c r="B42" s="16" t="s">
        <v>1186</v>
      </c>
      <c r="C42" s="16" t="s">
        <v>1035</v>
      </c>
      <c r="D42" s="16" t="s">
        <v>1036</v>
      </c>
      <c r="E42" s="4">
        <v>1</v>
      </c>
    </row>
    <row r="43" spans="1:5" s="16" customFormat="1" hidden="1" x14ac:dyDescent="0.25">
      <c r="C43" s="16" t="s">
        <v>1487</v>
      </c>
      <c r="E43" s="4">
        <v>1</v>
      </c>
    </row>
    <row r="44" spans="1:5" s="16" customFormat="1" ht="30" hidden="1" x14ac:dyDescent="0.25">
      <c r="B44" s="16" t="s">
        <v>1273</v>
      </c>
      <c r="E44" s="4">
        <v>1</v>
      </c>
    </row>
    <row r="45" spans="1:5" s="16" customFormat="1" ht="45" hidden="1" x14ac:dyDescent="0.25">
      <c r="A45" s="16" t="s">
        <v>1320</v>
      </c>
      <c r="E45" s="19">
        <v>13</v>
      </c>
    </row>
    <row r="46" spans="1:5" s="16" customFormat="1" ht="30" x14ac:dyDescent="0.25">
      <c r="A46" s="16" t="s">
        <v>32</v>
      </c>
      <c r="B46" s="16" t="s">
        <v>1070</v>
      </c>
      <c r="C46" s="16" t="s">
        <v>1071</v>
      </c>
      <c r="D46" s="16" t="s">
        <v>1072</v>
      </c>
      <c r="E46" s="4">
        <v>1</v>
      </c>
    </row>
    <row r="47" spans="1:5" s="16" customFormat="1" ht="30" hidden="1" x14ac:dyDescent="0.25">
      <c r="C47" s="16" t="s">
        <v>1488</v>
      </c>
      <c r="E47" s="4">
        <v>1</v>
      </c>
    </row>
    <row r="48" spans="1:5" s="16" customFormat="1" hidden="1" x14ac:dyDescent="0.25">
      <c r="B48" s="16" t="s">
        <v>1303</v>
      </c>
      <c r="E48" s="4">
        <v>1</v>
      </c>
    </row>
    <row r="49" spans="2:5" s="16" customFormat="1" x14ac:dyDescent="0.25">
      <c r="B49" s="16" t="s">
        <v>1220</v>
      </c>
      <c r="C49" s="16" t="s">
        <v>1047</v>
      </c>
      <c r="D49" s="16" t="s">
        <v>1048</v>
      </c>
      <c r="E49" s="4">
        <v>1</v>
      </c>
    </row>
    <row r="50" spans="2:5" s="16" customFormat="1" hidden="1" x14ac:dyDescent="0.25">
      <c r="C50" s="16" t="s">
        <v>1489</v>
      </c>
      <c r="E50" s="4">
        <v>1</v>
      </c>
    </row>
    <row r="51" spans="2:5" s="16" customFormat="1" hidden="1" x14ac:dyDescent="0.25">
      <c r="B51" s="16" t="s">
        <v>1304</v>
      </c>
      <c r="E51" s="4">
        <v>1</v>
      </c>
    </row>
    <row r="52" spans="2:5" s="16" customFormat="1" x14ac:dyDescent="0.25">
      <c r="B52" s="16" t="s">
        <v>77</v>
      </c>
      <c r="C52" s="16" t="s">
        <v>1054</v>
      </c>
      <c r="D52" s="16" t="s">
        <v>1055</v>
      </c>
      <c r="E52" s="4">
        <v>1</v>
      </c>
    </row>
    <row r="53" spans="2:5" s="16" customFormat="1" hidden="1" x14ac:dyDescent="0.25">
      <c r="C53" s="16" t="s">
        <v>1490</v>
      </c>
      <c r="E53" s="4">
        <v>1</v>
      </c>
    </row>
    <row r="54" spans="2:5" s="16" customFormat="1" hidden="1" x14ac:dyDescent="0.25">
      <c r="B54" s="16" t="s">
        <v>1250</v>
      </c>
      <c r="E54" s="4">
        <v>1</v>
      </c>
    </row>
    <row r="55" spans="2:5" s="16" customFormat="1" ht="30" x14ac:dyDescent="0.25">
      <c r="B55" s="16" t="s">
        <v>57</v>
      </c>
      <c r="C55" s="16" t="s">
        <v>1067</v>
      </c>
      <c r="D55" s="16" t="s">
        <v>1068</v>
      </c>
      <c r="E55" s="4">
        <v>1</v>
      </c>
    </row>
    <row r="56" spans="2:5" s="16" customFormat="1" ht="30" hidden="1" x14ac:dyDescent="0.25">
      <c r="C56" s="16" t="s">
        <v>1491</v>
      </c>
      <c r="E56" s="4">
        <v>1</v>
      </c>
    </row>
    <row r="57" spans="2:5" s="16" customFormat="1" hidden="1" x14ac:dyDescent="0.25">
      <c r="B57" s="16" t="s">
        <v>1255</v>
      </c>
      <c r="E57" s="4">
        <v>1</v>
      </c>
    </row>
    <row r="58" spans="2:5" s="16" customFormat="1" x14ac:dyDescent="0.25">
      <c r="B58" s="16" t="s">
        <v>72</v>
      </c>
      <c r="C58" s="16" t="s">
        <v>1052</v>
      </c>
      <c r="D58" s="16" t="s">
        <v>1053</v>
      </c>
      <c r="E58" s="4">
        <v>1</v>
      </c>
    </row>
    <row r="59" spans="2:5" s="16" customFormat="1" ht="30" hidden="1" x14ac:dyDescent="0.25">
      <c r="C59" s="16" t="s">
        <v>1492</v>
      </c>
      <c r="E59" s="4">
        <v>1</v>
      </c>
    </row>
    <row r="60" spans="2:5" s="16" customFormat="1" ht="30" x14ac:dyDescent="0.25">
      <c r="C60" s="16" t="s">
        <v>1063</v>
      </c>
      <c r="D60" s="16" t="s">
        <v>1064</v>
      </c>
      <c r="E60" s="4">
        <v>1</v>
      </c>
    </row>
    <row r="61" spans="2:5" s="16" customFormat="1" ht="30" hidden="1" x14ac:dyDescent="0.25">
      <c r="C61" s="16" t="s">
        <v>1493</v>
      </c>
      <c r="E61" s="4">
        <v>1</v>
      </c>
    </row>
    <row r="62" spans="2:5" s="16" customFormat="1" hidden="1" x14ac:dyDescent="0.25">
      <c r="B62" s="16" t="s">
        <v>1246</v>
      </c>
      <c r="E62" s="4">
        <v>2</v>
      </c>
    </row>
    <row r="63" spans="2:5" s="16" customFormat="1" ht="30" x14ac:dyDescent="0.25">
      <c r="B63" s="16" t="s">
        <v>14</v>
      </c>
      <c r="C63" s="16" t="s">
        <v>1060</v>
      </c>
      <c r="D63" s="16" t="s">
        <v>1061</v>
      </c>
      <c r="E63" s="4">
        <v>1</v>
      </c>
    </row>
    <row r="64" spans="2:5" s="16" customFormat="1" ht="30" hidden="1" x14ac:dyDescent="0.25">
      <c r="C64" s="16" t="s">
        <v>1494</v>
      </c>
      <c r="E64" s="4">
        <v>1</v>
      </c>
    </row>
    <row r="65" spans="1:5" s="16" customFormat="1" ht="30" x14ac:dyDescent="0.25">
      <c r="C65" s="16" t="s">
        <v>1057</v>
      </c>
      <c r="D65" s="16" t="s">
        <v>1058</v>
      </c>
      <c r="E65" s="4">
        <v>1</v>
      </c>
    </row>
    <row r="66" spans="1:5" s="16" customFormat="1" ht="30" hidden="1" x14ac:dyDescent="0.25">
      <c r="C66" s="16" t="s">
        <v>1495</v>
      </c>
      <c r="E66" s="4">
        <v>1</v>
      </c>
    </row>
    <row r="67" spans="1:5" s="16" customFormat="1" ht="30" hidden="1" x14ac:dyDescent="0.25">
      <c r="B67" s="16" t="s">
        <v>1264</v>
      </c>
      <c r="E67" s="4">
        <v>2</v>
      </c>
    </row>
    <row r="68" spans="1:5" s="16" customFormat="1" ht="30" x14ac:dyDescent="0.25">
      <c r="B68" s="16" t="s">
        <v>38</v>
      </c>
      <c r="C68" s="16" t="s">
        <v>1074</v>
      </c>
      <c r="D68" s="16" t="s">
        <v>1075</v>
      </c>
      <c r="E68" s="4">
        <v>1</v>
      </c>
    </row>
    <row r="69" spans="1:5" s="16" customFormat="1" hidden="1" x14ac:dyDescent="0.25">
      <c r="C69" s="16" t="s">
        <v>1496</v>
      </c>
      <c r="E69" s="4">
        <v>1</v>
      </c>
    </row>
    <row r="70" spans="1:5" s="16" customFormat="1" hidden="1" x14ac:dyDescent="0.25">
      <c r="B70" s="16" t="s">
        <v>1281</v>
      </c>
      <c r="E70" s="4">
        <v>1</v>
      </c>
    </row>
    <row r="71" spans="1:5" s="16" customFormat="1" ht="30" x14ac:dyDescent="0.25">
      <c r="B71" s="16" t="s">
        <v>402</v>
      </c>
      <c r="C71" s="16" t="s">
        <v>1038</v>
      </c>
      <c r="D71" s="16" t="s">
        <v>1039</v>
      </c>
      <c r="E71" s="4">
        <v>1</v>
      </c>
    </row>
    <row r="72" spans="1:5" s="16" customFormat="1" ht="30" hidden="1" x14ac:dyDescent="0.25">
      <c r="C72" s="16" t="s">
        <v>1497</v>
      </c>
      <c r="E72" s="4">
        <v>1</v>
      </c>
    </row>
    <row r="73" spans="1:5" s="16" customFormat="1" hidden="1" x14ac:dyDescent="0.25">
      <c r="B73" s="16" t="s">
        <v>1286</v>
      </c>
      <c r="E73" s="4">
        <v>1</v>
      </c>
    </row>
    <row r="74" spans="1:5" s="16" customFormat="1" x14ac:dyDescent="0.25">
      <c r="B74" s="16" t="s">
        <v>1241</v>
      </c>
      <c r="C74" s="16" t="s">
        <v>1043</v>
      </c>
      <c r="D74" s="16" t="s">
        <v>1044</v>
      </c>
      <c r="E74" s="4">
        <v>1</v>
      </c>
    </row>
    <row r="75" spans="1:5" s="16" customFormat="1" hidden="1" x14ac:dyDescent="0.25">
      <c r="C75" s="16" t="s">
        <v>1498</v>
      </c>
      <c r="E75" s="4">
        <v>1</v>
      </c>
    </row>
    <row r="76" spans="1:5" s="16" customFormat="1" hidden="1" x14ac:dyDescent="0.25">
      <c r="B76" s="16" t="s">
        <v>1317</v>
      </c>
      <c r="E76" s="4">
        <v>1</v>
      </c>
    </row>
    <row r="77" spans="1:5" s="16" customFormat="1" ht="30" hidden="1" x14ac:dyDescent="0.25">
      <c r="A77" s="16" t="s">
        <v>1321</v>
      </c>
      <c r="E77" s="19">
        <v>11</v>
      </c>
    </row>
    <row r="78" spans="1:5" s="16" customFormat="1" ht="30" x14ac:dyDescent="0.25">
      <c r="A78" s="16" t="s">
        <v>203</v>
      </c>
      <c r="B78" s="16" t="s">
        <v>242</v>
      </c>
      <c r="C78" s="16" t="s">
        <v>1085</v>
      </c>
      <c r="D78" s="16" t="s">
        <v>1086</v>
      </c>
      <c r="E78" s="4">
        <v>1</v>
      </c>
    </row>
    <row r="79" spans="1:5" s="16" customFormat="1" ht="30" hidden="1" x14ac:dyDescent="0.25">
      <c r="C79" s="16" t="s">
        <v>1499</v>
      </c>
      <c r="E79" s="4">
        <v>1</v>
      </c>
    </row>
    <row r="80" spans="1:5" s="16" customFormat="1" x14ac:dyDescent="0.25">
      <c r="C80" s="16" t="s">
        <v>1103</v>
      </c>
      <c r="D80" s="16" t="s">
        <v>1104</v>
      </c>
      <c r="E80" s="4">
        <v>1</v>
      </c>
    </row>
    <row r="81" spans="2:5" s="16" customFormat="1" hidden="1" x14ac:dyDescent="0.25">
      <c r="C81" s="16" t="s">
        <v>1500</v>
      </c>
      <c r="E81" s="4">
        <v>1</v>
      </c>
    </row>
    <row r="82" spans="2:5" s="16" customFormat="1" x14ac:dyDescent="0.25">
      <c r="C82" s="16" t="s">
        <v>1138</v>
      </c>
      <c r="D82" s="16" t="s">
        <v>1139</v>
      </c>
      <c r="E82" s="4">
        <v>1</v>
      </c>
    </row>
    <row r="83" spans="2:5" s="16" customFormat="1" hidden="1" x14ac:dyDescent="0.25">
      <c r="C83" s="16" t="s">
        <v>1501</v>
      </c>
      <c r="E83" s="4">
        <v>1</v>
      </c>
    </row>
    <row r="84" spans="2:5" s="16" customFormat="1" ht="30" x14ac:dyDescent="0.25">
      <c r="C84" s="16" t="s">
        <v>1126</v>
      </c>
      <c r="D84" s="16" t="s">
        <v>1127</v>
      </c>
      <c r="E84" s="4">
        <v>1</v>
      </c>
    </row>
    <row r="85" spans="2:5" s="16" customFormat="1" ht="30" hidden="1" x14ac:dyDescent="0.25">
      <c r="C85" s="16" t="s">
        <v>1502</v>
      </c>
      <c r="E85" s="4">
        <v>1</v>
      </c>
    </row>
    <row r="86" spans="2:5" s="16" customFormat="1" x14ac:dyDescent="0.25">
      <c r="C86" s="16" t="s">
        <v>1131</v>
      </c>
      <c r="D86" s="16" t="s">
        <v>1132</v>
      </c>
      <c r="E86" s="4">
        <v>1</v>
      </c>
    </row>
    <row r="87" spans="2:5" s="16" customFormat="1" hidden="1" x14ac:dyDescent="0.25">
      <c r="C87" s="16" t="s">
        <v>1503</v>
      </c>
      <c r="E87" s="4">
        <v>1</v>
      </c>
    </row>
    <row r="88" spans="2:5" s="16" customFormat="1" hidden="1" x14ac:dyDescent="0.25">
      <c r="B88" s="16" t="s">
        <v>1245</v>
      </c>
      <c r="E88" s="4">
        <v>5</v>
      </c>
    </row>
    <row r="89" spans="2:5" s="16" customFormat="1" x14ac:dyDescent="0.25">
      <c r="B89" s="16" t="s">
        <v>74</v>
      </c>
      <c r="C89" s="16" t="s">
        <v>1116</v>
      </c>
      <c r="D89" s="16" t="s">
        <v>1117</v>
      </c>
      <c r="E89" s="4">
        <v>1</v>
      </c>
    </row>
    <row r="90" spans="2:5" s="16" customFormat="1" hidden="1" x14ac:dyDescent="0.25">
      <c r="C90" s="16" t="s">
        <v>1504</v>
      </c>
      <c r="E90" s="4">
        <v>1</v>
      </c>
    </row>
    <row r="91" spans="2:5" s="16" customFormat="1" hidden="1" x14ac:dyDescent="0.25">
      <c r="B91" s="16" t="s">
        <v>1253</v>
      </c>
      <c r="E91" s="4">
        <v>1</v>
      </c>
    </row>
    <row r="92" spans="2:5" s="16" customFormat="1" x14ac:dyDescent="0.25">
      <c r="B92" s="16" t="s">
        <v>337</v>
      </c>
      <c r="C92" s="16" t="s">
        <v>1107</v>
      </c>
      <c r="D92" s="16" t="s">
        <v>1108</v>
      </c>
      <c r="E92" s="4">
        <v>1</v>
      </c>
    </row>
    <row r="93" spans="2:5" s="16" customFormat="1" hidden="1" x14ac:dyDescent="0.25">
      <c r="C93" s="16" t="s">
        <v>1505</v>
      </c>
      <c r="E93" s="4">
        <v>1</v>
      </c>
    </row>
    <row r="94" spans="2:5" s="16" customFormat="1" hidden="1" x14ac:dyDescent="0.25">
      <c r="B94" s="16" t="s">
        <v>1259</v>
      </c>
      <c r="E94" s="4">
        <v>1</v>
      </c>
    </row>
    <row r="95" spans="2:5" s="16" customFormat="1" ht="30" x14ac:dyDescent="0.25">
      <c r="B95" s="16" t="s">
        <v>77</v>
      </c>
      <c r="C95" s="16" t="s">
        <v>1093</v>
      </c>
      <c r="D95" s="16" t="s">
        <v>1092</v>
      </c>
      <c r="E95" s="4">
        <v>1</v>
      </c>
    </row>
    <row r="96" spans="2:5" s="16" customFormat="1" ht="30" hidden="1" x14ac:dyDescent="0.25">
      <c r="C96" s="16" t="s">
        <v>1506</v>
      </c>
      <c r="E96" s="4">
        <v>1</v>
      </c>
    </row>
    <row r="97" spans="2:5" s="16" customFormat="1" x14ac:dyDescent="0.25">
      <c r="C97" s="16" t="s">
        <v>1091</v>
      </c>
      <c r="D97" s="16" t="s">
        <v>1092</v>
      </c>
      <c r="E97" s="4">
        <v>1</v>
      </c>
    </row>
    <row r="98" spans="2:5" s="16" customFormat="1" hidden="1" x14ac:dyDescent="0.25">
      <c r="C98" s="16" t="s">
        <v>1507</v>
      </c>
      <c r="E98" s="4">
        <v>1</v>
      </c>
    </row>
    <row r="99" spans="2:5" s="16" customFormat="1" ht="30" x14ac:dyDescent="0.25">
      <c r="C99" s="16" t="s">
        <v>1149</v>
      </c>
      <c r="D99" s="16" t="s">
        <v>1150</v>
      </c>
      <c r="E99" s="4">
        <v>1</v>
      </c>
    </row>
    <row r="100" spans="2:5" s="16" customFormat="1" ht="30" hidden="1" x14ac:dyDescent="0.25">
      <c r="C100" s="16" t="s">
        <v>1508</v>
      </c>
      <c r="E100" s="4">
        <v>1</v>
      </c>
    </row>
    <row r="101" spans="2:5" s="16" customFormat="1" ht="30" x14ac:dyDescent="0.25">
      <c r="C101" s="16" t="s">
        <v>1118</v>
      </c>
      <c r="D101" s="16" t="s">
        <v>1119</v>
      </c>
      <c r="E101" s="4">
        <v>1</v>
      </c>
    </row>
    <row r="102" spans="2:5" s="16" customFormat="1" ht="30" hidden="1" x14ac:dyDescent="0.25">
      <c r="C102" s="16" t="s">
        <v>1509</v>
      </c>
      <c r="E102" s="4">
        <v>1</v>
      </c>
    </row>
    <row r="103" spans="2:5" s="16" customFormat="1" x14ac:dyDescent="0.25">
      <c r="C103" s="16" t="s">
        <v>1110</v>
      </c>
      <c r="D103" s="16" t="s">
        <v>1111</v>
      </c>
      <c r="E103" s="4">
        <v>1</v>
      </c>
    </row>
    <row r="104" spans="2:5" s="16" customFormat="1" hidden="1" x14ac:dyDescent="0.25">
      <c r="C104" s="16" t="s">
        <v>1510</v>
      </c>
      <c r="E104" s="4">
        <v>1</v>
      </c>
    </row>
    <row r="105" spans="2:5" s="16" customFormat="1" hidden="1" x14ac:dyDescent="0.25">
      <c r="B105" s="16" t="s">
        <v>1250</v>
      </c>
      <c r="E105" s="4">
        <v>5</v>
      </c>
    </row>
    <row r="106" spans="2:5" s="16" customFormat="1" x14ac:dyDescent="0.25">
      <c r="B106" s="16" t="s">
        <v>118</v>
      </c>
      <c r="C106" s="16" t="s">
        <v>1087</v>
      </c>
      <c r="D106" s="16" t="s">
        <v>1088</v>
      </c>
      <c r="E106" s="4">
        <v>1</v>
      </c>
    </row>
    <row r="107" spans="2:5" s="16" customFormat="1" hidden="1" x14ac:dyDescent="0.25">
      <c r="C107" s="16" t="s">
        <v>1511</v>
      </c>
      <c r="E107" s="4">
        <v>1</v>
      </c>
    </row>
    <row r="108" spans="2:5" s="16" customFormat="1" ht="45" x14ac:dyDescent="0.25">
      <c r="C108" s="16" t="s">
        <v>1110</v>
      </c>
      <c r="D108" s="16" t="s">
        <v>1113</v>
      </c>
      <c r="E108" s="4">
        <v>1</v>
      </c>
    </row>
    <row r="109" spans="2:5" s="16" customFormat="1" hidden="1" x14ac:dyDescent="0.25">
      <c r="C109" s="16" t="s">
        <v>1510</v>
      </c>
      <c r="E109" s="4">
        <v>1</v>
      </c>
    </row>
    <row r="110" spans="2:5" s="16" customFormat="1" hidden="1" x14ac:dyDescent="0.25">
      <c r="B110" s="16" t="s">
        <v>1275</v>
      </c>
      <c r="E110" s="4">
        <v>2</v>
      </c>
    </row>
    <row r="111" spans="2:5" s="16" customFormat="1" ht="30" x14ac:dyDescent="0.25">
      <c r="B111" s="16" t="s">
        <v>1095</v>
      </c>
      <c r="C111" s="16" t="s">
        <v>1096</v>
      </c>
      <c r="D111" s="16" t="s">
        <v>1097</v>
      </c>
      <c r="E111" s="4">
        <v>1</v>
      </c>
    </row>
    <row r="112" spans="2:5" s="16" customFormat="1" ht="30" hidden="1" x14ac:dyDescent="0.25">
      <c r="C112" s="16" t="s">
        <v>1512</v>
      </c>
      <c r="E112" s="4">
        <v>1</v>
      </c>
    </row>
    <row r="113" spans="2:5" s="16" customFormat="1" hidden="1" x14ac:dyDescent="0.25">
      <c r="B113" s="16" t="s">
        <v>1293</v>
      </c>
      <c r="E113" s="4">
        <v>1</v>
      </c>
    </row>
    <row r="114" spans="2:5" s="16" customFormat="1" x14ac:dyDescent="0.25">
      <c r="B114" s="16" t="s">
        <v>83</v>
      </c>
      <c r="C114" s="16" t="s">
        <v>1135</v>
      </c>
      <c r="D114" s="16" t="s">
        <v>1136</v>
      </c>
      <c r="E114" s="4">
        <v>1</v>
      </c>
    </row>
    <row r="115" spans="2:5" s="16" customFormat="1" hidden="1" x14ac:dyDescent="0.25">
      <c r="C115" s="16" t="s">
        <v>1513</v>
      </c>
      <c r="E115" s="4">
        <v>1</v>
      </c>
    </row>
    <row r="116" spans="2:5" s="16" customFormat="1" x14ac:dyDescent="0.25">
      <c r="C116" s="16" t="s">
        <v>1122</v>
      </c>
      <c r="D116" s="16" t="s">
        <v>1123</v>
      </c>
      <c r="E116" s="4">
        <v>1</v>
      </c>
    </row>
    <row r="117" spans="2:5" s="16" customFormat="1" ht="30" hidden="1" x14ac:dyDescent="0.25">
      <c r="C117" s="16" t="s">
        <v>1514</v>
      </c>
      <c r="E117" s="4">
        <v>1</v>
      </c>
    </row>
    <row r="118" spans="2:5" s="16" customFormat="1" ht="30" x14ac:dyDescent="0.25">
      <c r="C118" s="16" t="s">
        <v>1076</v>
      </c>
      <c r="D118" s="16" t="s">
        <v>1077</v>
      </c>
      <c r="E118" s="4">
        <v>1</v>
      </c>
    </row>
    <row r="119" spans="2:5" s="16" customFormat="1" ht="30" hidden="1" x14ac:dyDescent="0.25">
      <c r="C119" s="16" t="s">
        <v>1515</v>
      </c>
      <c r="E119" s="4">
        <v>1</v>
      </c>
    </row>
    <row r="120" spans="2:5" s="16" customFormat="1" hidden="1" x14ac:dyDescent="0.25">
      <c r="B120" s="16" t="s">
        <v>1247</v>
      </c>
      <c r="E120" s="4">
        <v>3</v>
      </c>
    </row>
    <row r="121" spans="2:5" s="16" customFormat="1" ht="30" x14ac:dyDescent="0.25">
      <c r="B121" s="16" t="s">
        <v>530</v>
      </c>
      <c r="C121" s="16" t="s">
        <v>1146</v>
      </c>
      <c r="D121" s="16" t="s">
        <v>1147</v>
      </c>
      <c r="E121" s="4">
        <v>1</v>
      </c>
    </row>
    <row r="122" spans="2:5" s="16" customFormat="1" ht="30" hidden="1" x14ac:dyDescent="0.25">
      <c r="C122" s="16" t="s">
        <v>1516</v>
      </c>
      <c r="E122" s="4">
        <v>1</v>
      </c>
    </row>
    <row r="123" spans="2:5" s="16" customFormat="1" hidden="1" x14ac:dyDescent="0.25">
      <c r="B123" s="16" t="s">
        <v>1248</v>
      </c>
      <c r="E123" s="4">
        <v>1</v>
      </c>
    </row>
    <row r="124" spans="2:5" s="16" customFormat="1" x14ac:dyDescent="0.25">
      <c r="B124" s="16" t="s">
        <v>1141</v>
      </c>
      <c r="C124" s="16" t="s">
        <v>1142</v>
      </c>
      <c r="D124" s="16" t="s">
        <v>1143</v>
      </c>
      <c r="E124" s="4">
        <v>1</v>
      </c>
    </row>
    <row r="125" spans="2:5" s="16" customFormat="1" hidden="1" x14ac:dyDescent="0.25">
      <c r="C125" s="16" t="s">
        <v>1517</v>
      </c>
      <c r="E125" s="4">
        <v>1</v>
      </c>
    </row>
    <row r="126" spans="2:5" s="16" customFormat="1" hidden="1" x14ac:dyDescent="0.25">
      <c r="B126" s="16" t="s">
        <v>1315</v>
      </c>
      <c r="E126" s="4">
        <v>1</v>
      </c>
    </row>
    <row r="127" spans="2:5" s="16" customFormat="1" x14ac:dyDescent="0.25">
      <c r="B127" s="16" t="s">
        <v>1235</v>
      </c>
      <c r="C127" s="16" t="s">
        <v>1099</v>
      </c>
      <c r="D127" s="16" t="s">
        <v>1100</v>
      </c>
      <c r="E127" s="4">
        <v>1</v>
      </c>
    </row>
    <row r="128" spans="2:5" s="16" customFormat="1" ht="30" hidden="1" x14ac:dyDescent="0.25">
      <c r="C128" s="16" t="s">
        <v>1518</v>
      </c>
      <c r="E128" s="4">
        <v>1</v>
      </c>
    </row>
    <row r="129" spans="1:5" s="16" customFormat="1" hidden="1" x14ac:dyDescent="0.25">
      <c r="B129" s="16" t="s">
        <v>1271</v>
      </c>
      <c r="E129" s="4">
        <v>1</v>
      </c>
    </row>
    <row r="130" spans="1:5" s="16" customFormat="1" x14ac:dyDescent="0.25">
      <c r="B130" s="16" t="s">
        <v>264</v>
      </c>
      <c r="C130" s="16" t="s">
        <v>1080</v>
      </c>
      <c r="D130" s="16" t="s">
        <v>1081</v>
      </c>
      <c r="E130" s="4">
        <v>1</v>
      </c>
    </row>
    <row r="131" spans="1:5" s="16" customFormat="1" hidden="1" x14ac:dyDescent="0.25">
      <c r="C131" s="16" t="s">
        <v>1519</v>
      </c>
      <c r="E131" s="4">
        <v>1</v>
      </c>
    </row>
    <row r="132" spans="1:5" s="16" customFormat="1" hidden="1" x14ac:dyDescent="0.25">
      <c r="B132" s="16" t="s">
        <v>1287</v>
      </c>
      <c r="E132" s="4">
        <v>1</v>
      </c>
    </row>
    <row r="133" spans="1:5" s="16" customFormat="1" ht="30" hidden="1" x14ac:dyDescent="0.25">
      <c r="A133" s="16" t="s">
        <v>1322</v>
      </c>
      <c r="E133" s="19">
        <v>22</v>
      </c>
    </row>
    <row r="134" spans="1:5" s="16" customFormat="1" x14ac:dyDescent="0.25">
      <c r="A134" s="16" t="s">
        <v>204</v>
      </c>
      <c r="B134" s="16" t="s">
        <v>1219</v>
      </c>
      <c r="C134" s="16" t="s">
        <v>1168</v>
      </c>
      <c r="D134" s="16" t="s">
        <v>1169</v>
      </c>
      <c r="E134" s="4">
        <v>1</v>
      </c>
    </row>
    <row r="135" spans="1:5" s="16" customFormat="1" hidden="1" x14ac:dyDescent="0.25">
      <c r="C135" s="16" t="s">
        <v>1520</v>
      </c>
      <c r="E135" s="4">
        <v>1</v>
      </c>
    </row>
    <row r="136" spans="1:5" s="16" customFormat="1" hidden="1" x14ac:dyDescent="0.25">
      <c r="B136" s="16" t="s">
        <v>1319</v>
      </c>
      <c r="E136" s="19">
        <v>1</v>
      </c>
    </row>
    <row r="137" spans="1:5" s="16" customFormat="1" x14ac:dyDescent="0.25">
      <c r="B137" s="16" t="s">
        <v>1161</v>
      </c>
      <c r="C137" s="16" t="s">
        <v>1162</v>
      </c>
      <c r="D137" s="16" t="s">
        <v>1163</v>
      </c>
      <c r="E137" s="4">
        <v>1</v>
      </c>
    </row>
    <row r="138" spans="1:5" s="16" customFormat="1" hidden="1" x14ac:dyDescent="0.25">
      <c r="C138" s="16" t="s">
        <v>1521</v>
      </c>
      <c r="E138" s="4">
        <v>1</v>
      </c>
    </row>
    <row r="139" spans="1:5" s="16" customFormat="1" hidden="1" x14ac:dyDescent="0.25">
      <c r="B139" s="16" t="s">
        <v>1294</v>
      </c>
      <c r="E139" s="19">
        <v>1</v>
      </c>
    </row>
    <row r="140" spans="1:5" s="16" customFormat="1" x14ac:dyDescent="0.25">
      <c r="B140" s="16" t="s">
        <v>74</v>
      </c>
      <c r="C140" s="16" t="s">
        <v>1172</v>
      </c>
      <c r="D140" s="16" t="s">
        <v>1173</v>
      </c>
      <c r="E140" s="4">
        <v>1</v>
      </c>
    </row>
    <row r="141" spans="1:5" s="16" customFormat="1" hidden="1" x14ac:dyDescent="0.25">
      <c r="C141" s="16" t="s">
        <v>1522</v>
      </c>
      <c r="E141" s="4">
        <v>1</v>
      </c>
    </row>
    <row r="142" spans="1:5" s="16" customFormat="1" hidden="1" x14ac:dyDescent="0.25">
      <c r="B142" s="16" t="s">
        <v>1253</v>
      </c>
      <c r="E142" s="19">
        <v>1</v>
      </c>
    </row>
    <row r="143" spans="1:5" s="16" customFormat="1" x14ac:dyDescent="0.25">
      <c r="B143" s="16" t="s">
        <v>77</v>
      </c>
      <c r="C143" s="16" t="s">
        <v>1184</v>
      </c>
      <c r="D143" s="16" t="s">
        <v>1185</v>
      </c>
      <c r="E143" s="4">
        <v>1</v>
      </c>
    </row>
    <row r="144" spans="1:5" s="16" customFormat="1" hidden="1" x14ac:dyDescent="0.25">
      <c r="C144" s="16" t="s">
        <v>1523</v>
      </c>
      <c r="E144" s="4">
        <v>1</v>
      </c>
    </row>
    <row r="145" spans="2:5" s="16" customFormat="1" hidden="1" x14ac:dyDescent="0.25">
      <c r="B145" s="16" t="s">
        <v>1250</v>
      </c>
      <c r="E145" s="19">
        <v>1</v>
      </c>
    </row>
    <row r="146" spans="2:5" s="16" customFormat="1" x14ac:dyDescent="0.25">
      <c r="B146" s="16" t="s">
        <v>1177</v>
      </c>
      <c r="C146" s="16" t="s">
        <v>1178</v>
      </c>
      <c r="D146" s="16" t="s">
        <v>1179</v>
      </c>
      <c r="E146" s="4">
        <v>1</v>
      </c>
    </row>
    <row r="147" spans="2:5" s="16" customFormat="1" hidden="1" x14ac:dyDescent="0.25">
      <c r="C147" s="16" t="s">
        <v>1524</v>
      </c>
      <c r="E147" s="4">
        <v>1</v>
      </c>
    </row>
    <row r="148" spans="2:5" s="16" customFormat="1" hidden="1" x14ac:dyDescent="0.25">
      <c r="B148" s="16" t="s">
        <v>1298</v>
      </c>
      <c r="E148" s="19">
        <v>1</v>
      </c>
    </row>
    <row r="149" spans="2:5" s="16" customFormat="1" x14ac:dyDescent="0.25">
      <c r="B149" s="16" t="s">
        <v>14</v>
      </c>
      <c r="C149" s="16" t="s">
        <v>1152</v>
      </c>
      <c r="D149" s="16" t="s">
        <v>1153</v>
      </c>
      <c r="E149" s="4">
        <v>1</v>
      </c>
    </row>
    <row r="150" spans="2:5" s="16" customFormat="1" hidden="1" x14ac:dyDescent="0.25">
      <c r="C150" s="16" t="s">
        <v>1525</v>
      </c>
      <c r="E150" s="4">
        <v>1</v>
      </c>
    </row>
    <row r="151" spans="2:5" s="16" customFormat="1" x14ac:dyDescent="0.25">
      <c r="C151" s="16" t="s">
        <v>1175</v>
      </c>
      <c r="D151" s="16" t="s">
        <v>1176</v>
      </c>
      <c r="E151" s="4">
        <v>1</v>
      </c>
    </row>
    <row r="152" spans="2:5" s="16" customFormat="1" hidden="1" x14ac:dyDescent="0.25">
      <c r="C152" s="16" t="s">
        <v>1526</v>
      </c>
      <c r="E152" s="4">
        <v>1</v>
      </c>
    </row>
    <row r="153" spans="2:5" s="16" customFormat="1" ht="30" hidden="1" x14ac:dyDescent="0.25">
      <c r="B153" s="16" t="s">
        <v>1264</v>
      </c>
      <c r="E153" s="19">
        <v>2</v>
      </c>
    </row>
    <row r="154" spans="2:5" s="16" customFormat="1" x14ac:dyDescent="0.25">
      <c r="B154" s="16" t="s">
        <v>1186</v>
      </c>
      <c r="C154" s="16" t="s">
        <v>1187</v>
      </c>
      <c r="D154" s="16" t="s">
        <v>1188</v>
      </c>
      <c r="E154" s="4">
        <v>1</v>
      </c>
    </row>
    <row r="155" spans="2:5" s="16" customFormat="1" hidden="1" x14ac:dyDescent="0.25">
      <c r="C155" s="16" t="s">
        <v>1527</v>
      </c>
      <c r="E155" s="4">
        <v>1</v>
      </c>
    </row>
    <row r="156" spans="2:5" s="16" customFormat="1" ht="30" hidden="1" x14ac:dyDescent="0.25">
      <c r="B156" s="16" t="s">
        <v>1273</v>
      </c>
      <c r="E156" s="19">
        <v>1</v>
      </c>
    </row>
    <row r="157" spans="2:5" s="16" customFormat="1" x14ac:dyDescent="0.25">
      <c r="B157" s="16" t="s">
        <v>1238</v>
      </c>
      <c r="C157" s="16" t="s">
        <v>1181</v>
      </c>
      <c r="D157" s="16" t="s">
        <v>1182</v>
      </c>
      <c r="E157" s="4">
        <v>1</v>
      </c>
    </row>
    <row r="158" spans="2:5" s="16" customFormat="1" hidden="1" x14ac:dyDescent="0.25">
      <c r="C158" s="16" t="s">
        <v>1528</v>
      </c>
      <c r="E158" s="4">
        <v>1</v>
      </c>
    </row>
    <row r="159" spans="2:5" s="16" customFormat="1" hidden="1" x14ac:dyDescent="0.25">
      <c r="B159" s="16" t="s">
        <v>1296</v>
      </c>
      <c r="E159" s="19">
        <v>1</v>
      </c>
    </row>
    <row r="160" spans="2:5" s="16" customFormat="1" ht="30" x14ac:dyDescent="0.25">
      <c r="B160" s="16" t="s">
        <v>1239</v>
      </c>
      <c r="C160" s="16" t="s">
        <v>1157</v>
      </c>
      <c r="D160" s="16" t="s">
        <v>1158</v>
      </c>
      <c r="E160" s="19">
        <v>1</v>
      </c>
    </row>
    <row r="161" spans="1:5" hidden="1" x14ac:dyDescent="0.25">
      <c r="A161" s="16"/>
      <c r="B161" s="16"/>
      <c r="C161" t="s">
        <v>1529</v>
      </c>
      <c r="E161" s="4">
        <v>1</v>
      </c>
    </row>
    <row r="162" spans="1:5" hidden="1" x14ac:dyDescent="0.25">
      <c r="A162" s="16"/>
      <c r="B162" t="s">
        <v>1297</v>
      </c>
      <c r="E162" s="4">
        <v>1</v>
      </c>
    </row>
    <row r="163" spans="1:5" hidden="1" x14ac:dyDescent="0.25">
      <c r="A163" t="s">
        <v>1324</v>
      </c>
      <c r="E163" s="4">
        <v>10</v>
      </c>
    </row>
    <row r="164" spans="1:5" x14ac:dyDescent="0.25">
      <c r="A164" t="s">
        <v>441</v>
      </c>
      <c r="E164" s="4">
        <v>56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40"/>
  <sheetViews>
    <sheetView workbookViewId="0">
      <selection activeCell="F44" sqref="F44"/>
    </sheetView>
  </sheetViews>
  <sheetFormatPr baseColWidth="10" defaultRowHeight="15" x14ac:dyDescent="0.25"/>
  <cols>
    <col min="1" max="1" width="17.7109375" customWidth="1"/>
    <col min="2" max="2" width="19.28515625" customWidth="1"/>
    <col min="3" max="4" width="40.140625" style="16" customWidth="1"/>
    <col min="5" max="5" width="5.140625" customWidth="1"/>
    <col min="6" max="13" width="11.140625" customWidth="1"/>
    <col min="14" max="14" width="11.28515625" customWidth="1"/>
    <col min="15" max="15" width="11.85546875" bestFit="1" customWidth="1"/>
    <col min="16" max="16" width="14" bestFit="1" customWidth="1"/>
    <col min="17" max="18" width="13.7109375" bestFit="1" customWidth="1"/>
    <col min="19" max="19" width="15.85546875" bestFit="1" customWidth="1"/>
    <col min="22" max="22" width="13" bestFit="1" customWidth="1"/>
    <col min="23" max="23" width="11.28515625" bestFit="1" customWidth="1"/>
  </cols>
  <sheetData>
    <row r="2" spans="1:5" x14ac:dyDescent="0.25">
      <c r="A2" s="2" t="s">
        <v>17</v>
      </c>
      <c r="B2" t="s">
        <v>785</v>
      </c>
    </row>
    <row r="4" spans="1:5" x14ac:dyDescent="0.25">
      <c r="A4" s="2" t="s">
        <v>1243</v>
      </c>
    </row>
    <row r="5" spans="1:5" ht="30" x14ac:dyDescent="0.25">
      <c r="A5" s="2" t="s">
        <v>18</v>
      </c>
      <c r="B5" s="2" t="s">
        <v>1242</v>
      </c>
      <c r="C5" s="17" t="s">
        <v>3</v>
      </c>
      <c r="D5" s="17" t="s">
        <v>4</v>
      </c>
      <c r="E5" t="s">
        <v>1198</v>
      </c>
    </row>
    <row r="6" spans="1:5" ht="30" x14ac:dyDescent="0.25">
      <c r="A6" t="s">
        <v>319</v>
      </c>
      <c r="B6" t="s">
        <v>787</v>
      </c>
      <c r="C6" s="16" t="s">
        <v>793</v>
      </c>
      <c r="D6" s="16" t="s">
        <v>794</v>
      </c>
      <c r="E6" s="4">
        <v>1</v>
      </c>
    </row>
    <row r="7" spans="1:5" ht="30" hidden="1" x14ac:dyDescent="0.25">
      <c r="C7" s="16" t="s">
        <v>1430</v>
      </c>
      <c r="E7" s="4">
        <v>1</v>
      </c>
    </row>
    <row r="8" spans="1:5" ht="30" x14ac:dyDescent="0.25">
      <c r="C8" s="16" t="s">
        <v>788</v>
      </c>
      <c r="D8" s="16" t="s">
        <v>789</v>
      </c>
      <c r="E8" s="4">
        <v>1</v>
      </c>
    </row>
    <row r="9" spans="1:5" hidden="1" x14ac:dyDescent="0.25">
      <c r="C9" s="16" t="s">
        <v>1431</v>
      </c>
      <c r="E9" s="4">
        <v>1</v>
      </c>
    </row>
    <row r="10" spans="1:5" hidden="1" x14ac:dyDescent="0.25">
      <c r="B10" t="s">
        <v>1280</v>
      </c>
      <c r="E10" s="4">
        <v>2</v>
      </c>
    </row>
    <row r="11" spans="1:5" ht="45" x14ac:dyDescent="0.25">
      <c r="B11" t="s">
        <v>14</v>
      </c>
      <c r="C11" s="16" t="s">
        <v>809</v>
      </c>
      <c r="D11" s="16" t="s">
        <v>810</v>
      </c>
      <c r="E11" s="4">
        <v>1</v>
      </c>
    </row>
    <row r="12" spans="1:5" ht="30" hidden="1" x14ac:dyDescent="0.25">
      <c r="C12" s="16" t="s">
        <v>1432</v>
      </c>
      <c r="E12" s="4">
        <v>1</v>
      </c>
    </row>
    <row r="13" spans="1:5" ht="90" x14ac:dyDescent="0.25">
      <c r="C13" s="16" t="s">
        <v>815</v>
      </c>
      <c r="D13" s="16" t="s">
        <v>816</v>
      </c>
      <c r="E13" s="4">
        <v>1</v>
      </c>
    </row>
    <row r="14" spans="1:5" hidden="1" x14ac:dyDescent="0.25">
      <c r="C14" s="16" t="s">
        <v>1433</v>
      </c>
      <c r="E14" s="4">
        <v>1</v>
      </c>
    </row>
    <row r="15" spans="1:5" hidden="1" x14ac:dyDescent="0.25">
      <c r="B15" t="s">
        <v>1264</v>
      </c>
      <c r="E15" s="4">
        <v>2</v>
      </c>
    </row>
    <row r="16" spans="1:5" ht="30" x14ac:dyDescent="0.25">
      <c r="B16" t="s">
        <v>106</v>
      </c>
      <c r="C16" s="16" t="s">
        <v>825</v>
      </c>
      <c r="D16" s="16" t="s">
        <v>826</v>
      </c>
      <c r="E16" s="4">
        <v>1</v>
      </c>
    </row>
    <row r="17" spans="1:5" hidden="1" x14ac:dyDescent="0.25">
      <c r="C17" s="16" t="s">
        <v>1434</v>
      </c>
      <c r="E17" s="4">
        <v>1</v>
      </c>
    </row>
    <row r="18" spans="1:5" x14ac:dyDescent="0.25">
      <c r="C18" s="16" t="s">
        <v>820</v>
      </c>
      <c r="D18" s="16" t="s">
        <v>821</v>
      </c>
      <c r="E18" s="4">
        <v>1</v>
      </c>
    </row>
    <row r="19" spans="1:5" ht="30" hidden="1" x14ac:dyDescent="0.25">
      <c r="C19" s="16" t="s">
        <v>1435</v>
      </c>
      <c r="E19" s="4">
        <v>1</v>
      </c>
    </row>
    <row r="20" spans="1:5" hidden="1" x14ac:dyDescent="0.25">
      <c r="B20" t="s">
        <v>1257</v>
      </c>
      <c r="E20" s="4">
        <v>2</v>
      </c>
    </row>
    <row r="21" spans="1:5" x14ac:dyDescent="0.25">
      <c r="B21" t="s">
        <v>88</v>
      </c>
      <c r="C21" s="16" t="s">
        <v>805</v>
      </c>
      <c r="D21" s="16" t="s">
        <v>806</v>
      </c>
      <c r="E21" s="4">
        <v>1</v>
      </c>
    </row>
    <row r="22" spans="1:5" hidden="1" x14ac:dyDescent="0.25">
      <c r="C22" s="16" t="s">
        <v>1436</v>
      </c>
      <c r="E22" s="4">
        <v>1</v>
      </c>
    </row>
    <row r="23" spans="1:5" hidden="1" x14ac:dyDescent="0.25">
      <c r="B23" t="s">
        <v>1252</v>
      </c>
      <c r="E23" s="4">
        <v>1</v>
      </c>
    </row>
    <row r="24" spans="1:5" ht="90" x14ac:dyDescent="0.25">
      <c r="B24" t="s">
        <v>798</v>
      </c>
      <c r="C24" s="16" t="s">
        <v>799</v>
      </c>
      <c r="D24" s="16" t="s">
        <v>800</v>
      </c>
      <c r="E24" s="4">
        <v>1</v>
      </c>
    </row>
    <row r="25" spans="1:5" ht="30" hidden="1" x14ac:dyDescent="0.25">
      <c r="C25" s="16" t="s">
        <v>1437</v>
      </c>
      <c r="E25" s="4">
        <v>1</v>
      </c>
    </row>
    <row r="26" spans="1:5" hidden="1" x14ac:dyDescent="0.25">
      <c r="B26" t="s">
        <v>1305</v>
      </c>
      <c r="E26" s="4">
        <v>1</v>
      </c>
    </row>
    <row r="27" spans="1:5" hidden="1" x14ac:dyDescent="0.25">
      <c r="A27" t="s">
        <v>1401</v>
      </c>
      <c r="E27" s="4">
        <v>8</v>
      </c>
    </row>
    <row r="28" spans="1:5" ht="30" x14ac:dyDescent="0.25">
      <c r="A28" t="s">
        <v>19</v>
      </c>
      <c r="B28" t="s">
        <v>74</v>
      </c>
      <c r="C28" s="16" t="s">
        <v>856</v>
      </c>
      <c r="D28" s="16" t="s">
        <v>857</v>
      </c>
      <c r="E28" s="4">
        <v>1</v>
      </c>
    </row>
    <row r="29" spans="1:5" hidden="1" x14ac:dyDescent="0.25">
      <c r="C29" s="16" t="s">
        <v>1438</v>
      </c>
      <c r="E29" s="4">
        <v>1</v>
      </c>
    </row>
    <row r="30" spans="1:5" ht="30" x14ac:dyDescent="0.25">
      <c r="C30" s="16" t="s">
        <v>851</v>
      </c>
      <c r="D30" s="16" t="s">
        <v>852</v>
      </c>
      <c r="E30" s="4">
        <v>1</v>
      </c>
    </row>
    <row r="31" spans="1:5" ht="30" hidden="1" x14ac:dyDescent="0.25">
      <c r="C31" s="16" t="s">
        <v>1439</v>
      </c>
      <c r="E31" s="4">
        <v>1</v>
      </c>
    </row>
    <row r="32" spans="1:5" hidden="1" x14ac:dyDescent="0.25">
      <c r="B32" t="s">
        <v>1253</v>
      </c>
      <c r="E32" s="4">
        <v>2</v>
      </c>
    </row>
    <row r="33" spans="2:5" x14ac:dyDescent="0.25">
      <c r="B33" t="s">
        <v>1222</v>
      </c>
      <c r="C33" s="16" t="s">
        <v>833</v>
      </c>
      <c r="D33" s="16" t="s">
        <v>834</v>
      </c>
      <c r="E33" s="4">
        <v>1</v>
      </c>
    </row>
    <row r="34" spans="2:5" hidden="1" x14ac:dyDescent="0.25">
      <c r="C34" s="16" t="s">
        <v>1440</v>
      </c>
      <c r="E34" s="4">
        <v>1</v>
      </c>
    </row>
    <row r="35" spans="2:5" x14ac:dyDescent="0.25">
      <c r="B35" t="s">
        <v>1260</v>
      </c>
      <c r="E35" s="4">
        <v>1</v>
      </c>
    </row>
    <row r="36" spans="2:5" x14ac:dyDescent="0.25">
      <c r="B36" t="s">
        <v>77</v>
      </c>
      <c r="C36" s="16" t="s">
        <v>849</v>
      </c>
      <c r="D36" s="16" t="s">
        <v>850</v>
      </c>
      <c r="E36" s="4">
        <v>1</v>
      </c>
    </row>
    <row r="37" spans="2:5" hidden="1" x14ac:dyDescent="0.25">
      <c r="C37" s="16" t="s">
        <v>1441</v>
      </c>
      <c r="E37" s="4">
        <v>1</v>
      </c>
    </row>
    <row r="38" spans="2:5" x14ac:dyDescent="0.25">
      <c r="B38" t="s">
        <v>1250</v>
      </c>
      <c r="E38" s="4">
        <v>1</v>
      </c>
    </row>
    <row r="39" spans="2:5" ht="30" x14ac:dyDescent="0.25">
      <c r="B39" t="s">
        <v>57</v>
      </c>
      <c r="C39" s="16" t="s">
        <v>846</v>
      </c>
      <c r="D39" s="16" t="s">
        <v>847</v>
      </c>
      <c r="E39" s="4">
        <v>1</v>
      </c>
    </row>
    <row r="40" spans="2:5" hidden="1" x14ac:dyDescent="0.25">
      <c r="C40" s="16" t="s">
        <v>1442</v>
      </c>
      <c r="E40" s="4">
        <v>1</v>
      </c>
    </row>
    <row r="41" spans="2:5" hidden="1" x14ac:dyDescent="0.25">
      <c r="B41" t="s">
        <v>1255</v>
      </c>
      <c r="E41" s="4">
        <v>1</v>
      </c>
    </row>
    <row r="42" spans="2:5" ht="60" x14ac:dyDescent="0.25">
      <c r="B42" t="s">
        <v>1028</v>
      </c>
      <c r="C42" s="16" t="s">
        <v>829</v>
      </c>
      <c r="D42" s="16" t="s">
        <v>830</v>
      </c>
      <c r="E42" s="4">
        <v>1</v>
      </c>
    </row>
    <row r="43" spans="2:5" ht="30" hidden="1" x14ac:dyDescent="0.25">
      <c r="C43" s="16" t="s">
        <v>1443</v>
      </c>
      <c r="E43" s="4">
        <v>1</v>
      </c>
    </row>
    <row r="44" spans="2:5" ht="60" x14ac:dyDescent="0.25">
      <c r="C44" s="16" t="s">
        <v>836</v>
      </c>
      <c r="D44" s="16" t="s">
        <v>837</v>
      </c>
      <c r="E44" s="4">
        <v>1</v>
      </c>
    </row>
    <row r="45" spans="2:5" ht="60" hidden="1" x14ac:dyDescent="0.25">
      <c r="D45" s="16" t="s">
        <v>840</v>
      </c>
      <c r="E45" s="4">
        <v>1</v>
      </c>
    </row>
    <row r="46" spans="2:5" hidden="1" x14ac:dyDescent="0.25">
      <c r="C46" s="16" t="s">
        <v>1444</v>
      </c>
      <c r="E46" s="4">
        <v>2</v>
      </c>
    </row>
    <row r="47" spans="2:5" hidden="1" x14ac:dyDescent="0.25">
      <c r="B47" t="s">
        <v>1258</v>
      </c>
      <c r="E47" s="4">
        <v>3</v>
      </c>
    </row>
    <row r="48" spans="2:5" ht="30" x14ac:dyDescent="0.25">
      <c r="B48" t="s">
        <v>72</v>
      </c>
      <c r="C48" s="16" t="s">
        <v>841</v>
      </c>
      <c r="D48" s="16" t="s">
        <v>842</v>
      </c>
      <c r="E48" s="4">
        <v>1</v>
      </c>
    </row>
    <row r="49" spans="1:5" hidden="1" x14ac:dyDescent="0.25">
      <c r="C49" s="16" t="s">
        <v>1445</v>
      </c>
      <c r="E49" s="4">
        <v>1</v>
      </c>
    </row>
    <row r="50" spans="1:5" ht="30" x14ac:dyDescent="0.25">
      <c r="C50" s="16" t="s">
        <v>844</v>
      </c>
      <c r="D50" s="16" t="s">
        <v>845</v>
      </c>
      <c r="E50" s="4">
        <v>1</v>
      </c>
    </row>
    <row r="51" spans="1:5" hidden="1" x14ac:dyDescent="0.25">
      <c r="C51" s="16" t="s">
        <v>1446</v>
      </c>
      <c r="E51" s="4">
        <v>1</v>
      </c>
    </row>
    <row r="52" spans="1:5" hidden="1" x14ac:dyDescent="0.25">
      <c r="B52" t="s">
        <v>1246</v>
      </c>
      <c r="E52" s="4">
        <v>2</v>
      </c>
    </row>
    <row r="53" spans="1:5" ht="30" x14ac:dyDescent="0.25">
      <c r="B53" t="s">
        <v>96</v>
      </c>
      <c r="C53" s="16" t="s">
        <v>853</v>
      </c>
      <c r="D53" s="16" t="s">
        <v>854</v>
      </c>
      <c r="E53" s="4">
        <v>1</v>
      </c>
    </row>
    <row r="54" spans="1:5" ht="30" hidden="1" x14ac:dyDescent="0.25">
      <c r="C54" s="16" t="s">
        <v>1447</v>
      </c>
      <c r="E54" s="4">
        <v>1</v>
      </c>
    </row>
    <row r="55" spans="1:5" hidden="1" x14ac:dyDescent="0.25">
      <c r="B55" t="s">
        <v>1256</v>
      </c>
      <c r="E55" s="4">
        <v>1</v>
      </c>
    </row>
    <row r="56" spans="1:5" hidden="1" x14ac:dyDescent="0.25">
      <c r="A56" t="s">
        <v>1320</v>
      </c>
      <c r="E56" s="4">
        <v>11</v>
      </c>
    </row>
    <row r="57" spans="1:5" ht="30" x14ac:dyDescent="0.25">
      <c r="A57" t="s">
        <v>32</v>
      </c>
      <c r="B57" t="s">
        <v>896</v>
      </c>
      <c r="C57" s="16" t="s">
        <v>897</v>
      </c>
      <c r="D57" s="16" t="s">
        <v>898</v>
      </c>
      <c r="E57" s="4">
        <v>1</v>
      </c>
    </row>
    <row r="58" spans="1:5" hidden="1" x14ac:dyDescent="0.25">
      <c r="C58" s="16" t="s">
        <v>1448</v>
      </c>
      <c r="E58" s="4">
        <v>1</v>
      </c>
    </row>
    <row r="59" spans="1:5" hidden="1" x14ac:dyDescent="0.25">
      <c r="B59" t="s">
        <v>1284</v>
      </c>
      <c r="E59" s="4">
        <v>1</v>
      </c>
    </row>
    <row r="60" spans="1:5" ht="30" x14ac:dyDescent="0.25">
      <c r="B60" t="s">
        <v>870</v>
      </c>
      <c r="C60" s="16" t="s">
        <v>871</v>
      </c>
      <c r="D60" s="16" t="s">
        <v>872</v>
      </c>
      <c r="E60" s="4">
        <v>1</v>
      </c>
    </row>
    <row r="61" spans="1:5" hidden="1" x14ac:dyDescent="0.25">
      <c r="C61" s="16" t="s">
        <v>1449</v>
      </c>
      <c r="E61" s="4">
        <v>1</v>
      </c>
    </row>
    <row r="62" spans="1:5" hidden="1" x14ac:dyDescent="0.25">
      <c r="B62" t="s">
        <v>1291</v>
      </c>
      <c r="E62" s="4">
        <v>1</v>
      </c>
    </row>
    <row r="63" spans="1:5" ht="30" x14ac:dyDescent="0.25">
      <c r="B63" t="s">
        <v>77</v>
      </c>
      <c r="C63" s="16" t="s">
        <v>862</v>
      </c>
      <c r="D63" s="16" t="s">
        <v>863</v>
      </c>
      <c r="E63" s="4">
        <v>1</v>
      </c>
    </row>
    <row r="64" spans="1:5" hidden="1" x14ac:dyDescent="0.25">
      <c r="C64" s="16" t="s">
        <v>1450</v>
      </c>
      <c r="E64" s="4">
        <v>1</v>
      </c>
    </row>
    <row r="65" spans="2:5" hidden="1" x14ac:dyDescent="0.25">
      <c r="B65" t="s">
        <v>1250</v>
      </c>
      <c r="E65" s="4">
        <v>1</v>
      </c>
    </row>
    <row r="66" spans="2:5" x14ac:dyDescent="0.25">
      <c r="B66" t="s">
        <v>1095</v>
      </c>
      <c r="C66" s="16" t="s">
        <v>880</v>
      </c>
      <c r="D66" s="16" t="s">
        <v>881</v>
      </c>
      <c r="E66" s="4">
        <v>1</v>
      </c>
    </row>
    <row r="67" spans="2:5" hidden="1" x14ac:dyDescent="0.25">
      <c r="C67" s="16" t="s">
        <v>1451</v>
      </c>
      <c r="E67" s="4">
        <v>1</v>
      </c>
    </row>
    <row r="68" spans="2:5" hidden="1" x14ac:dyDescent="0.25">
      <c r="B68" t="s">
        <v>1293</v>
      </c>
      <c r="E68" s="4">
        <v>1</v>
      </c>
    </row>
    <row r="69" spans="2:5" ht="30" x14ac:dyDescent="0.25">
      <c r="B69" t="s">
        <v>33</v>
      </c>
      <c r="C69" s="16" t="s">
        <v>859</v>
      </c>
      <c r="D69" s="16" t="s">
        <v>860</v>
      </c>
      <c r="E69" s="4">
        <v>1</v>
      </c>
    </row>
    <row r="70" spans="2:5" ht="30" hidden="1" x14ac:dyDescent="0.25">
      <c r="C70" s="16" t="s">
        <v>1452</v>
      </c>
      <c r="E70" s="4">
        <v>1</v>
      </c>
    </row>
    <row r="71" spans="2:5" hidden="1" x14ac:dyDescent="0.25">
      <c r="B71" t="s">
        <v>1310</v>
      </c>
      <c r="E71" s="4">
        <v>1</v>
      </c>
    </row>
    <row r="72" spans="2:5" x14ac:dyDescent="0.25">
      <c r="B72" t="s">
        <v>14</v>
      </c>
      <c r="C72" s="16" t="s">
        <v>901</v>
      </c>
      <c r="D72" s="16" t="s">
        <v>902</v>
      </c>
      <c r="E72" s="4">
        <v>1</v>
      </c>
    </row>
    <row r="73" spans="2:5" hidden="1" x14ac:dyDescent="0.25">
      <c r="C73" s="16" t="s">
        <v>1453</v>
      </c>
      <c r="E73" s="4">
        <v>1</v>
      </c>
    </row>
    <row r="74" spans="2:5" ht="30" x14ac:dyDescent="0.25">
      <c r="C74" s="16" t="s">
        <v>884</v>
      </c>
      <c r="D74" s="16" t="s">
        <v>885</v>
      </c>
      <c r="E74" s="4">
        <v>1</v>
      </c>
    </row>
    <row r="75" spans="2:5" ht="30" hidden="1" x14ac:dyDescent="0.25">
      <c r="C75" s="16" t="s">
        <v>1454</v>
      </c>
      <c r="E75" s="4">
        <v>1</v>
      </c>
    </row>
    <row r="76" spans="2:5" hidden="1" x14ac:dyDescent="0.25">
      <c r="B76" t="s">
        <v>1264</v>
      </c>
      <c r="E76" s="4">
        <v>2</v>
      </c>
    </row>
    <row r="77" spans="2:5" ht="30" x14ac:dyDescent="0.25">
      <c r="B77" t="s">
        <v>875</v>
      </c>
      <c r="C77" s="16" t="s">
        <v>876</v>
      </c>
      <c r="D77" s="16" t="s">
        <v>877</v>
      </c>
      <c r="E77" s="4">
        <v>1</v>
      </c>
    </row>
    <row r="78" spans="2:5" hidden="1" x14ac:dyDescent="0.25">
      <c r="C78" s="16" t="s">
        <v>1455</v>
      </c>
      <c r="E78" s="4">
        <v>1</v>
      </c>
    </row>
    <row r="79" spans="2:5" hidden="1" x14ac:dyDescent="0.25">
      <c r="B79" t="s">
        <v>1251</v>
      </c>
      <c r="E79" s="4">
        <v>1</v>
      </c>
    </row>
    <row r="80" spans="2:5" x14ac:dyDescent="0.25">
      <c r="B80" t="s">
        <v>251</v>
      </c>
      <c r="C80" s="16" t="s">
        <v>892</v>
      </c>
      <c r="D80" s="16" t="s">
        <v>893</v>
      </c>
      <c r="E80" s="4">
        <v>1</v>
      </c>
    </row>
    <row r="81" spans="1:5" hidden="1" x14ac:dyDescent="0.25">
      <c r="C81" s="16" t="s">
        <v>1456</v>
      </c>
      <c r="E81" s="4">
        <v>1</v>
      </c>
    </row>
    <row r="82" spans="1:5" hidden="1" x14ac:dyDescent="0.25">
      <c r="B82" t="s">
        <v>1285</v>
      </c>
      <c r="E82" s="4">
        <v>1</v>
      </c>
    </row>
    <row r="83" spans="1:5" ht="45" x14ac:dyDescent="0.25">
      <c r="B83" t="s">
        <v>38</v>
      </c>
      <c r="C83" s="16" t="s">
        <v>866</v>
      </c>
      <c r="D83" s="16" t="s">
        <v>867</v>
      </c>
      <c r="E83" s="4">
        <v>1</v>
      </c>
    </row>
    <row r="84" spans="1:5" hidden="1" x14ac:dyDescent="0.25">
      <c r="C84" s="16" t="s">
        <v>1457</v>
      </c>
      <c r="E84" s="4">
        <v>1</v>
      </c>
    </row>
    <row r="85" spans="1:5" hidden="1" x14ac:dyDescent="0.25">
      <c r="B85" t="s">
        <v>1281</v>
      </c>
      <c r="E85" s="4">
        <v>1</v>
      </c>
    </row>
    <row r="86" spans="1:5" ht="30" x14ac:dyDescent="0.25">
      <c r="B86" t="s">
        <v>887</v>
      </c>
      <c r="C86" s="16" t="s">
        <v>888</v>
      </c>
      <c r="D86" s="16" t="s">
        <v>889</v>
      </c>
      <c r="E86" s="4">
        <v>1</v>
      </c>
    </row>
    <row r="87" spans="1:5" hidden="1" x14ac:dyDescent="0.25">
      <c r="C87" s="16" t="s">
        <v>1458</v>
      </c>
      <c r="E87" s="4">
        <v>1</v>
      </c>
    </row>
    <row r="88" spans="1:5" hidden="1" x14ac:dyDescent="0.25">
      <c r="B88" t="s">
        <v>1313</v>
      </c>
      <c r="E88" s="4">
        <v>1</v>
      </c>
    </row>
    <row r="89" spans="1:5" hidden="1" x14ac:dyDescent="0.25">
      <c r="A89" t="s">
        <v>1321</v>
      </c>
      <c r="E89" s="4">
        <v>11</v>
      </c>
    </row>
    <row r="90" spans="1:5" ht="45" x14ac:dyDescent="0.25">
      <c r="A90" t="s">
        <v>203</v>
      </c>
      <c r="B90" t="s">
        <v>1223</v>
      </c>
      <c r="C90" s="16" t="s">
        <v>920</v>
      </c>
      <c r="D90" s="16" t="s">
        <v>921</v>
      </c>
      <c r="E90" s="4">
        <v>1</v>
      </c>
    </row>
    <row r="91" spans="1:5" ht="30" hidden="1" x14ac:dyDescent="0.25">
      <c r="C91" s="16" t="s">
        <v>1459</v>
      </c>
      <c r="E91" s="4">
        <v>1</v>
      </c>
    </row>
    <row r="92" spans="1:5" hidden="1" x14ac:dyDescent="0.25">
      <c r="B92" t="s">
        <v>1288</v>
      </c>
      <c r="E92" s="4">
        <v>1</v>
      </c>
    </row>
    <row r="93" spans="1:5" ht="45" x14ac:dyDescent="0.25">
      <c r="B93" t="s">
        <v>77</v>
      </c>
      <c r="C93" s="16" t="s">
        <v>923</v>
      </c>
      <c r="D93" s="16" t="s">
        <v>924</v>
      </c>
      <c r="E93" s="4">
        <v>1</v>
      </c>
    </row>
    <row r="94" spans="1:5" hidden="1" x14ac:dyDescent="0.25">
      <c r="C94" s="16" t="s">
        <v>1460</v>
      </c>
      <c r="E94" s="4">
        <v>1</v>
      </c>
    </row>
    <row r="95" spans="1:5" hidden="1" x14ac:dyDescent="0.25">
      <c r="B95" t="s">
        <v>1250</v>
      </c>
      <c r="E95" s="4">
        <v>1</v>
      </c>
    </row>
    <row r="96" spans="1:5" ht="60" x14ac:dyDescent="0.25">
      <c r="B96" t="s">
        <v>72</v>
      </c>
      <c r="C96" s="16" t="s">
        <v>951</v>
      </c>
      <c r="D96" s="16" t="s">
        <v>952</v>
      </c>
      <c r="E96" s="4">
        <v>1</v>
      </c>
    </row>
    <row r="97" spans="2:5" ht="30" x14ac:dyDescent="0.25">
      <c r="C97" s="16" t="s">
        <v>1461</v>
      </c>
      <c r="E97" s="4">
        <v>1</v>
      </c>
    </row>
    <row r="98" spans="2:5" ht="75" x14ac:dyDescent="0.25">
      <c r="C98" s="16" t="s">
        <v>908</v>
      </c>
      <c r="D98" s="16" t="s">
        <v>929</v>
      </c>
      <c r="E98" s="4">
        <v>1</v>
      </c>
    </row>
    <row r="99" spans="2:5" ht="45" x14ac:dyDescent="0.25">
      <c r="D99" s="16" t="s">
        <v>909</v>
      </c>
      <c r="E99" s="4">
        <v>1</v>
      </c>
    </row>
    <row r="100" spans="2:5" hidden="1" x14ac:dyDescent="0.25">
      <c r="C100" s="16" t="s">
        <v>1462</v>
      </c>
      <c r="E100" s="4">
        <v>2</v>
      </c>
    </row>
    <row r="101" spans="2:5" hidden="1" x14ac:dyDescent="0.25">
      <c r="B101" t="s">
        <v>1246</v>
      </c>
      <c r="E101" s="4">
        <v>3</v>
      </c>
    </row>
    <row r="102" spans="2:5" ht="105" x14ac:dyDescent="0.25">
      <c r="B102" t="s">
        <v>83</v>
      </c>
      <c r="C102" s="16" t="s">
        <v>413</v>
      </c>
      <c r="D102" s="16" t="s">
        <v>927</v>
      </c>
      <c r="E102" s="4">
        <v>1</v>
      </c>
    </row>
    <row r="103" spans="2:5" hidden="1" x14ac:dyDescent="0.25">
      <c r="C103" s="16" t="s">
        <v>1429</v>
      </c>
      <c r="E103" s="4">
        <v>1</v>
      </c>
    </row>
    <row r="104" spans="2:5" ht="30" x14ac:dyDescent="0.25">
      <c r="C104" s="16" t="s">
        <v>912</v>
      </c>
      <c r="D104" s="16" t="s">
        <v>913</v>
      </c>
      <c r="E104" s="4">
        <v>1</v>
      </c>
    </row>
    <row r="105" spans="2:5" ht="30" hidden="1" x14ac:dyDescent="0.25">
      <c r="C105" s="16" t="s">
        <v>1463</v>
      </c>
      <c r="E105" s="4">
        <v>1</v>
      </c>
    </row>
    <row r="106" spans="2:5" ht="45" x14ac:dyDescent="0.25">
      <c r="C106" s="16" t="s">
        <v>29</v>
      </c>
      <c r="D106" s="16" t="s">
        <v>904</v>
      </c>
      <c r="E106" s="4">
        <v>1</v>
      </c>
    </row>
    <row r="107" spans="2:5" hidden="1" x14ac:dyDescent="0.25">
      <c r="C107" s="16" t="s">
        <v>1464</v>
      </c>
      <c r="E107" s="4">
        <v>1</v>
      </c>
    </row>
    <row r="108" spans="2:5" hidden="1" x14ac:dyDescent="0.25">
      <c r="B108" t="s">
        <v>1247</v>
      </c>
      <c r="E108" s="4">
        <v>3</v>
      </c>
    </row>
    <row r="109" spans="2:5" ht="60" x14ac:dyDescent="0.25">
      <c r="B109" t="s">
        <v>279</v>
      </c>
      <c r="C109" s="16" t="s">
        <v>934</v>
      </c>
      <c r="D109" s="16" t="s">
        <v>935</v>
      </c>
      <c r="E109" s="4">
        <v>1</v>
      </c>
    </row>
    <row r="110" spans="2:5" hidden="1" x14ac:dyDescent="0.25">
      <c r="C110" s="16" t="s">
        <v>1465</v>
      </c>
      <c r="E110" s="4">
        <v>1</v>
      </c>
    </row>
    <row r="111" spans="2:5" hidden="1" x14ac:dyDescent="0.25">
      <c r="B111" t="s">
        <v>1283</v>
      </c>
      <c r="E111" s="4">
        <v>1</v>
      </c>
    </row>
    <row r="112" spans="2:5" ht="45" x14ac:dyDescent="0.25">
      <c r="B112" t="s">
        <v>14</v>
      </c>
      <c r="C112" s="16" t="s">
        <v>930</v>
      </c>
      <c r="D112" s="16" t="s">
        <v>931</v>
      </c>
      <c r="E112" s="4">
        <v>1</v>
      </c>
    </row>
    <row r="113" spans="1:5" hidden="1" x14ac:dyDescent="0.25">
      <c r="C113" s="16" t="s">
        <v>1466</v>
      </c>
      <c r="E113" s="4">
        <v>1</v>
      </c>
    </row>
    <row r="114" spans="1:5" hidden="1" x14ac:dyDescent="0.25">
      <c r="B114" t="s">
        <v>1264</v>
      </c>
      <c r="E114" s="4">
        <v>1</v>
      </c>
    </row>
    <row r="115" spans="1:5" ht="30" x14ac:dyDescent="0.25">
      <c r="B115" t="s">
        <v>875</v>
      </c>
      <c r="C115" s="16" t="s">
        <v>936</v>
      </c>
      <c r="D115" s="16" t="s">
        <v>937</v>
      </c>
      <c r="E115" s="4">
        <v>1</v>
      </c>
    </row>
    <row r="116" spans="1:5" ht="30" hidden="1" x14ac:dyDescent="0.25">
      <c r="C116" s="16" t="s">
        <v>1467</v>
      </c>
      <c r="E116" s="4">
        <v>1</v>
      </c>
    </row>
    <row r="117" spans="1:5" hidden="1" x14ac:dyDescent="0.25">
      <c r="B117" t="s">
        <v>1251</v>
      </c>
      <c r="E117" s="4">
        <v>1</v>
      </c>
    </row>
    <row r="118" spans="1:5" ht="90" x14ac:dyDescent="0.25">
      <c r="B118" t="s">
        <v>1230</v>
      </c>
      <c r="C118" s="16" t="s">
        <v>916</v>
      </c>
      <c r="D118" s="16" t="s">
        <v>917</v>
      </c>
      <c r="E118" s="4">
        <v>1</v>
      </c>
    </row>
    <row r="119" spans="1:5" hidden="1" x14ac:dyDescent="0.25">
      <c r="C119" s="16" t="s">
        <v>1468</v>
      </c>
      <c r="E119" s="4">
        <v>1</v>
      </c>
    </row>
    <row r="120" spans="1:5" hidden="1" x14ac:dyDescent="0.25">
      <c r="B120" t="s">
        <v>1265</v>
      </c>
      <c r="E120" s="4">
        <v>1</v>
      </c>
    </row>
    <row r="121" spans="1:5" ht="75" x14ac:dyDescent="0.25">
      <c r="B121" t="s">
        <v>1234</v>
      </c>
      <c r="C121" s="16" t="s">
        <v>946</v>
      </c>
      <c r="D121" s="16" t="s">
        <v>947</v>
      </c>
      <c r="E121" s="4">
        <v>1</v>
      </c>
    </row>
    <row r="122" spans="1:5" ht="30" hidden="1" x14ac:dyDescent="0.25">
      <c r="C122" s="16" t="s">
        <v>1469</v>
      </c>
      <c r="E122" s="4">
        <v>1</v>
      </c>
    </row>
    <row r="123" spans="1:5" ht="60" x14ac:dyDescent="0.25">
      <c r="C123" s="16" t="s">
        <v>941</v>
      </c>
      <c r="D123" s="16" t="s">
        <v>942</v>
      </c>
      <c r="E123" s="4">
        <v>1</v>
      </c>
    </row>
    <row r="124" spans="1:5" hidden="1" x14ac:dyDescent="0.25">
      <c r="C124" s="16" t="s">
        <v>1470</v>
      </c>
      <c r="E124" s="4">
        <v>1</v>
      </c>
    </row>
    <row r="125" spans="1:5" hidden="1" x14ac:dyDescent="0.25">
      <c r="B125" t="s">
        <v>1263</v>
      </c>
      <c r="E125" s="4">
        <v>2</v>
      </c>
    </row>
    <row r="126" spans="1:5" hidden="1" x14ac:dyDescent="0.25">
      <c r="A126" t="s">
        <v>1322</v>
      </c>
      <c r="E126" s="4">
        <v>14</v>
      </c>
    </row>
    <row r="127" spans="1:5" ht="30" x14ac:dyDescent="0.25">
      <c r="A127" t="s">
        <v>204</v>
      </c>
      <c r="B127" t="s">
        <v>60</v>
      </c>
      <c r="C127" s="16" t="s">
        <v>971</v>
      </c>
      <c r="D127" s="16" t="s">
        <v>972</v>
      </c>
      <c r="E127" s="4">
        <v>1</v>
      </c>
    </row>
    <row r="128" spans="1:5" hidden="1" x14ac:dyDescent="0.25">
      <c r="C128" s="16" t="s">
        <v>1471</v>
      </c>
      <c r="E128" s="4">
        <v>1</v>
      </c>
    </row>
    <row r="129" spans="1:5" hidden="1" x14ac:dyDescent="0.25">
      <c r="B129" t="s">
        <v>1261</v>
      </c>
      <c r="E129" s="4">
        <v>1</v>
      </c>
    </row>
    <row r="130" spans="1:5" x14ac:dyDescent="0.25">
      <c r="B130" t="s">
        <v>57</v>
      </c>
      <c r="C130" s="16" t="s">
        <v>957</v>
      </c>
      <c r="D130" s="16" t="s">
        <v>958</v>
      </c>
      <c r="E130" s="4">
        <v>1</v>
      </c>
    </row>
    <row r="131" spans="1:5" hidden="1" x14ac:dyDescent="0.25">
      <c r="C131" s="16" t="s">
        <v>1472</v>
      </c>
      <c r="E131" s="4">
        <v>1</v>
      </c>
    </row>
    <row r="132" spans="1:5" hidden="1" x14ac:dyDescent="0.25">
      <c r="B132" t="s">
        <v>1255</v>
      </c>
      <c r="E132" s="4">
        <v>1</v>
      </c>
    </row>
    <row r="133" spans="1:5" x14ac:dyDescent="0.25">
      <c r="B133" t="s">
        <v>14</v>
      </c>
      <c r="C133" s="16" t="s">
        <v>966</v>
      </c>
      <c r="D133" s="16" t="s">
        <v>967</v>
      </c>
      <c r="E133" s="4">
        <v>1</v>
      </c>
    </row>
    <row r="134" spans="1:5" hidden="1" x14ac:dyDescent="0.25">
      <c r="C134" s="16" t="s">
        <v>1473</v>
      </c>
      <c r="E134" s="4">
        <v>1</v>
      </c>
    </row>
    <row r="135" spans="1:5" hidden="1" x14ac:dyDescent="0.25">
      <c r="B135" t="s">
        <v>1264</v>
      </c>
      <c r="E135" s="4">
        <v>1</v>
      </c>
    </row>
    <row r="136" spans="1:5" ht="45" x14ac:dyDescent="0.25">
      <c r="B136" t="s">
        <v>961</v>
      </c>
      <c r="C136" s="16" t="s">
        <v>962</v>
      </c>
      <c r="D136" s="16" t="s">
        <v>963</v>
      </c>
      <c r="E136" s="4">
        <v>1</v>
      </c>
    </row>
    <row r="137" spans="1:5" hidden="1" x14ac:dyDescent="0.25">
      <c r="C137" s="16" t="s">
        <v>1474</v>
      </c>
      <c r="E137" s="4">
        <v>1</v>
      </c>
    </row>
    <row r="138" spans="1:5" hidden="1" x14ac:dyDescent="0.25">
      <c r="B138" t="s">
        <v>1311</v>
      </c>
      <c r="E138" s="4">
        <v>1</v>
      </c>
    </row>
    <row r="139" spans="1:5" x14ac:dyDescent="0.25">
      <c r="A139" t="s">
        <v>1324</v>
      </c>
      <c r="E139" s="4">
        <v>4</v>
      </c>
    </row>
    <row r="140" spans="1:5" x14ac:dyDescent="0.25">
      <c r="A140" t="s">
        <v>441</v>
      </c>
      <c r="E140" s="4">
        <v>48</v>
      </c>
    </row>
  </sheetData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22"/>
  <sheetViews>
    <sheetView zoomScaleNormal="100" zoomScalePageLayoutView="200" workbookViewId="0">
      <selection activeCell="C14" sqref="C14"/>
    </sheetView>
  </sheetViews>
  <sheetFormatPr baseColWidth="10" defaultRowHeight="15" x14ac:dyDescent="0.25"/>
  <cols>
    <col min="1" max="1" width="19" customWidth="1"/>
    <col min="2" max="2" width="12.140625" customWidth="1"/>
    <col min="3" max="3" width="45.140625" style="16" customWidth="1"/>
    <col min="4" max="4" width="99.85546875" customWidth="1"/>
    <col min="5" max="5" width="5.42578125" customWidth="1"/>
    <col min="6" max="13" width="11.140625" customWidth="1"/>
    <col min="14" max="14" width="11.28515625" customWidth="1"/>
    <col min="15" max="15" width="11.85546875" bestFit="1" customWidth="1"/>
    <col min="16" max="16" width="14" bestFit="1" customWidth="1"/>
    <col min="17" max="18" width="13.7109375" bestFit="1" customWidth="1"/>
    <col min="19" max="19" width="15.85546875" bestFit="1" customWidth="1"/>
    <col min="22" max="22" width="13" bestFit="1" customWidth="1"/>
    <col min="23" max="23" width="11.28515625" bestFit="1" customWidth="1"/>
  </cols>
  <sheetData>
    <row r="2" spans="1:5" x14ac:dyDescent="0.25">
      <c r="A2" s="2" t="s">
        <v>17</v>
      </c>
      <c r="B2" t="s">
        <v>1629</v>
      </c>
    </row>
    <row r="4" spans="1:5" x14ac:dyDescent="0.25">
      <c r="A4" s="2" t="s">
        <v>1243</v>
      </c>
      <c r="C4"/>
    </row>
    <row r="5" spans="1:5" x14ac:dyDescent="0.25">
      <c r="A5" s="2" t="s">
        <v>18</v>
      </c>
      <c r="B5" s="2" t="s">
        <v>1242</v>
      </c>
      <c r="C5" s="17" t="s">
        <v>2153</v>
      </c>
      <c r="D5" s="2" t="s">
        <v>2154</v>
      </c>
      <c r="E5" t="s">
        <v>1198</v>
      </c>
    </row>
    <row r="6" spans="1:5" x14ac:dyDescent="0.25">
      <c r="A6" t="s">
        <v>319</v>
      </c>
      <c r="B6" t="s">
        <v>1630</v>
      </c>
      <c r="C6" t="s">
        <v>1631</v>
      </c>
      <c r="D6" t="s">
        <v>1632</v>
      </c>
      <c r="E6" s="4">
        <v>1</v>
      </c>
    </row>
    <row r="7" spans="1:5" hidden="1" x14ac:dyDescent="0.25">
      <c r="C7" t="s">
        <v>2114</v>
      </c>
      <c r="E7" s="4">
        <v>1</v>
      </c>
    </row>
    <row r="8" spans="1:5" x14ac:dyDescent="0.25">
      <c r="C8" t="s">
        <v>1635</v>
      </c>
      <c r="D8" t="s">
        <v>1636</v>
      </c>
      <c r="E8" s="4">
        <v>1</v>
      </c>
    </row>
    <row r="9" spans="1:5" hidden="1" x14ac:dyDescent="0.25">
      <c r="C9" t="s">
        <v>2115</v>
      </c>
      <c r="E9" s="4">
        <v>1</v>
      </c>
    </row>
    <row r="10" spans="1:5" hidden="1" x14ac:dyDescent="0.25">
      <c r="B10" t="s">
        <v>2116</v>
      </c>
      <c r="C10"/>
      <c r="E10" s="4">
        <v>2</v>
      </c>
    </row>
    <row r="11" spans="1:5" x14ac:dyDescent="0.25">
      <c r="B11" t="s">
        <v>1638</v>
      </c>
      <c r="C11" t="s">
        <v>1639</v>
      </c>
      <c r="D11" t="s">
        <v>1640</v>
      </c>
      <c r="E11" s="4">
        <v>1</v>
      </c>
    </row>
    <row r="12" spans="1:5" hidden="1" x14ac:dyDescent="0.25">
      <c r="C12" t="s">
        <v>2117</v>
      </c>
      <c r="E12" s="4">
        <v>1</v>
      </c>
    </row>
    <row r="13" spans="1:5" hidden="1" x14ac:dyDescent="0.25">
      <c r="B13" t="s">
        <v>2118</v>
      </c>
      <c r="C13"/>
      <c r="E13" s="4">
        <v>1</v>
      </c>
    </row>
    <row r="14" spans="1:5" x14ac:dyDescent="0.25">
      <c r="B14" t="s">
        <v>1644</v>
      </c>
      <c r="C14" t="s">
        <v>1645</v>
      </c>
      <c r="D14" t="s">
        <v>1646</v>
      </c>
      <c r="E14" s="4">
        <v>1</v>
      </c>
    </row>
    <row r="15" spans="1:5" hidden="1" x14ac:dyDescent="0.25">
      <c r="C15" t="s">
        <v>2119</v>
      </c>
      <c r="E15" s="4">
        <v>1</v>
      </c>
    </row>
    <row r="16" spans="1:5" hidden="1" x14ac:dyDescent="0.25">
      <c r="B16" t="s">
        <v>2120</v>
      </c>
      <c r="C16"/>
      <c r="E16" s="4">
        <v>1</v>
      </c>
    </row>
    <row r="17" spans="1:5" hidden="1" x14ac:dyDescent="0.25">
      <c r="A17" t="s">
        <v>1401</v>
      </c>
      <c r="C17"/>
      <c r="E17" s="4">
        <v>4</v>
      </c>
    </row>
    <row r="18" spans="1:5" x14ac:dyDescent="0.25">
      <c r="A18" t="s">
        <v>19</v>
      </c>
      <c r="B18" t="s">
        <v>74</v>
      </c>
      <c r="C18" t="s">
        <v>1677</v>
      </c>
      <c r="D18" t="s">
        <v>1678</v>
      </c>
      <c r="E18" s="4">
        <v>1</v>
      </c>
    </row>
    <row r="19" spans="1:5" hidden="1" x14ac:dyDescent="0.25">
      <c r="C19" t="s">
        <v>2121</v>
      </c>
      <c r="E19" s="4">
        <v>1</v>
      </c>
    </row>
    <row r="20" spans="1:5" hidden="1" x14ac:dyDescent="0.25">
      <c r="B20" t="s">
        <v>1253</v>
      </c>
      <c r="C20"/>
      <c r="E20" s="4">
        <v>1</v>
      </c>
    </row>
    <row r="21" spans="1:5" x14ac:dyDescent="0.25">
      <c r="B21" t="s">
        <v>77</v>
      </c>
      <c r="C21" t="s">
        <v>1668</v>
      </c>
      <c r="D21" t="s">
        <v>1669</v>
      </c>
      <c r="E21" s="4">
        <v>1</v>
      </c>
    </row>
    <row r="22" spans="1:5" hidden="1" x14ac:dyDescent="0.25">
      <c r="C22" t="s">
        <v>2122</v>
      </c>
      <c r="E22" s="4">
        <v>1</v>
      </c>
    </row>
    <row r="23" spans="1:5" hidden="1" x14ac:dyDescent="0.25">
      <c r="B23" t="s">
        <v>1250</v>
      </c>
      <c r="C23"/>
      <c r="E23" s="4">
        <v>1</v>
      </c>
    </row>
    <row r="24" spans="1:5" x14ac:dyDescent="0.25">
      <c r="B24" t="s">
        <v>1227</v>
      </c>
      <c r="C24" t="s">
        <v>1662</v>
      </c>
      <c r="D24" t="s">
        <v>1663</v>
      </c>
      <c r="E24" s="4">
        <v>1</v>
      </c>
    </row>
    <row r="25" spans="1:5" hidden="1" x14ac:dyDescent="0.25">
      <c r="C25" t="s">
        <v>2123</v>
      </c>
      <c r="E25" s="4">
        <v>1</v>
      </c>
    </row>
    <row r="26" spans="1:5" hidden="1" x14ac:dyDescent="0.25">
      <c r="B26" t="s">
        <v>1254</v>
      </c>
      <c r="C26"/>
      <c r="E26" s="4">
        <v>1</v>
      </c>
    </row>
    <row r="27" spans="1:5" x14ac:dyDescent="0.25">
      <c r="B27" t="s">
        <v>787</v>
      </c>
      <c r="C27" t="s">
        <v>1673</v>
      </c>
      <c r="D27" t="s">
        <v>1674</v>
      </c>
      <c r="E27" s="4">
        <v>1</v>
      </c>
    </row>
    <row r="28" spans="1:5" hidden="1" x14ac:dyDescent="0.25">
      <c r="C28" t="s">
        <v>2124</v>
      </c>
      <c r="E28" s="4">
        <v>1</v>
      </c>
    </row>
    <row r="29" spans="1:5" hidden="1" x14ac:dyDescent="0.25">
      <c r="B29" t="s">
        <v>1280</v>
      </c>
      <c r="C29"/>
      <c r="E29" s="4">
        <v>1</v>
      </c>
    </row>
    <row r="30" spans="1:5" x14ac:dyDescent="0.25">
      <c r="B30" t="s">
        <v>106</v>
      </c>
      <c r="C30" t="s">
        <v>1670</v>
      </c>
      <c r="D30" t="s">
        <v>1671</v>
      </c>
      <c r="E30" s="4">
        <v>1</v>
      </c>
    </row>
    <row r="31" spans="1:5" hidden="1" x14ac:dyDescent="0.25">
      <c r="C31" t="s">
        <v>2125</v>
      </c>
      <c r="E31" s="4">
        <v>1</v>
      </c>
    </row>
    <row r="32" spans="1:5" hidden="1" x14ac:dyDescent="0.25">
      <c r="B32" t="s">
        <v>1257</v>
      </c>
      <c r="C32"/>
      <c r="E32" s="4">
        <v>1</v>
      </c>
    </row>
    <row r="33" spans="1:5" x14ac:dyDescent="0.25">
      <c r="B33" t="s">
        <v>1649</v>
      </c>
      <c r="C33" t="s">
        <v>1650</v>
      </c>
      <c r="D33" t="s">
        <v>1651</v>
      </c>
      <c r="E33" s="4">
        <v>1</v>
      </c>
    </row>
    <row r="34" spans="1:5" hidden="1" x14ac:dyDescent="0.25">
      <c r="C34" t="s">
        <v>2126</v>
      </c>
      <c r="E34" s="4">
        <v>1</v>
      </c>
    </row>
    <row r="35" spans="1:5" hidden="1" x14ac:dyDescent="0.25">
      <c r="B35" t="s">
        <v>2127</v>
      </c>
      <c r="C35"/>
      <c r="E35" s="4">
        <v>1</v>
      </c>
    </row>
    <row r="36" spans="1:5" x14ac:dyDescent="0.25">
      <c r="B36" t="s">
        <v>1653</v>
      </c>
      <c r="C36" t="s">
        <v>1654</v>
      </c>
      <c r="D36" t="s">
        <v>1655</v>
      </c>
      <c r="E36" s="4">
        <v>1</v>
      </c>
    </row>
    <row r="37" spans="1:5" hidden="1" x14ac:dyDescent="0.25">
      <c r="C37" t="s">
        <v>2128</v>
      </c>
      <c r="E37" s="4">
        <v>1</v>
      </c>
    </row>
    <row r="38" spans="1:5" hidden="1" x14ac:dyDescent="0.25">
      <c r="B38" t="s">
        <v>2129</v>
      </c>
      <c r="C38"/>
      <c r="E38" s="4">
        <v>1</v>
      </c>
    </row>
    <row r="39" spans="1:5" x14ac:dyDescent="0.25">
      <c r="B39" t="s">
        <v>1658</v>
      </c>
      <c r="C39" t="s">
        <v>1659</v>
      </c>
      <c r="D39" t="s">
        <v>1660</v>
      </c>
      <c r="E39" s="4">
        <v>1</v>
      </c>
    </row>
    <row r="40" spans="1:5" hidden="1" x14ac:dyDescent="0.25">
      <c r="C40" t="s">
        <v>2130</v>
      </c>
      <c r="E40" s="4">
        <v>1</v>
      </c>
    </row>
    <row r="41" spans="1:5" hidden="1" x14ac:dyDescent="0.25">
      <c r="B41" t="s">
        <v>2131</v>
      </c>
      <c r="C41"/>
      <c r="E41" s="4">
        <v>1</v>
      </c>
    </row>
    <row r="42" spans="1:5" x14ac:dyDescent="0.25">
      <c r="B42" t="s">
        <v>1697</v>
      </c>
      <c r="C42" t="s">
        <v>1665</v>
      </c>
      <c r="D42" t="s">
        <v>1666</v>
      </c>
      <c r="E42" s="4">
        <v>1</v>
      </c>
    </row>
    <row r="43" spans="1:5" hidden="1" x14ac:dyDescent="0.25">
      <c r="C43" t="s">
        <v>2132</v>
      </c>
      <c r="E43" s="4">
        <v>1</v>
      </c>
    </row>
    <row r="44" spans="1:5" hidden="1" x14ac:dyDescent="0.25">
      <c r="B44" t="s">
        <v>2133</v>
      </c>
      <c r="C44"/>
      <c r="E44" s="4">
        <v>1</v>
      </c>
    </row>
    <row r="45" spans="1:5" hidden="1" x14ac:dyDescent="0.25">
      <c r="A45" t="s">
        <v>1320</v>
      </c>
      <c r="C45"/>
      <c r="E45" s="4">
        <v>9</v>
      </c>
    </row>
    <row r="46" spans="1:5" x14ac:dyDescent="0.25">
      <c r="A46" t="s">
        <v>32</v>
      </c>
      <c r="B46" t="s">
        <v>530</v>
      </c>
      <c r="C46" t="s">
        <v>1691</v>
      </c>
      <c r="D46" t="s">
        <v>1692</v>
      </c>
      <c r="E46" s="4">
        <v>1</v>
      </c>
    </row>
    <row r="47" spans="1:5" hidden="1" x14ac:dyDescent="0.25">
      <c r="C47" t="s">
        <v>2134</v>
      </c>
      <c r="E47" s="4">
        <v>1</v>
      </c>
    </row>
    <row r="48" spans="1:5" hidden="1" x14ac:dyDescent="0.25">
      <c r="B48" t="s">
        <v>1248</v>
      </c>
      <c r="C48"/>
      <c r="E48" s="4">
        <v>1</v>
      </c>
    </row>
    <row r="49" spans="1:5" x14ac:dyDescent="0.25">
      <c r="B49" t="s">
        <v>1683</v>
      </c>
      <c r="C49" t="s">
        <v>1684</v>
      </c>
      <c r="D49" t="s">
        <v>1685</v>
      </c>
      <c r="E49" s="4">
        <v>2</v>
      </c>
    </row>
    <row r="50" spans="1:5" hidden="1" x14ac:dyDescent="0.25">
      <c r="C50" t="s">
        <v>2135</v>
      </c>
      <c r="E50" s="4">
        <v>2</v>
      </c>
    </row>
    <row r="51" spans="1:5" hidden="1" x14ac:dyDescent="0.25">
      <c r="B51" t="s">
        <v>2136</v>
      </c>
      <c r="C51"/>
      <c r="E51" s="4">
        <v>2</v>
      </c>
    </row>
    <row r="52" spans="1:5" x14ac:dyDescent="0.25">
      <c r="B52" t="s">
        <v>1688</v>
      </c>
      <c r="C52" t="s">
        <v>1689</v>
      </c>
      <c r="D52" t="s">
        <v>1690</v>
      </c>
      <c r="E52" s="4">
        <v>1</v>
      </c>
    </row>
    <row r="53" spans="1:5" hidden="1" x14ac:dyDescent="0.25">
      <c r="C53" t="s">
        <v>2137</v>
      </c>
      <c r="E53" s="4">
        <v>1</v>
      </c>
    </row>
    <row r="54" spans="1:5" hidden="1" x14ac:dyDescent="0.25">
      <c r="B54" t="s">
        <v>2138</v>
      </c>
      <c r="C54"/>
      <c r="E54" s="4">
        <v>1</v>
      </c>
    </row>
    <row r="55" spans="1:5" hidden="1" x14ac:dyDescent="0.25">
      <c r="A55" t="s">
        <v>1321</v>
      </c>
      <c r="C55"/>
      <c r="E55" s="4">
        <v>4</v>
      </c>
    </row>
    <row r="56" spans="1:5" x14ac:dyDescent="0.25">
      <c r="A56" t="s">
        <v>205</v>
      </c>
      <c r="B56" t="s">
        <v>1698</v>
      </c>
      <c r="C56" t="s">
        <v>1680</v>
      </c>
      <c r="D56" t="s">
        <v>1681</v>
      </c>
      <c r="E56" s="4">
        <v>2</v>
      </c>
    </row>
    <row r="57" spans="1:5" hidden="1" x14ac:dyDescent="0.25">
      <c r="C57" t="s">
        <v>2139</v>
      </c>
      <c r="E57" s="4">
        <v>2</v>
      </c>
    </row>
    <row r="58" spans="1:5" hidden="1" x14ac:dyDescent="0.25">
      <c r="B58" t="s">
        <v>2140</v>
      </c>
      <c r="C58"/>
      <c r="E58" s="4">
        <v>2</v>
      </c>
    </row>
    <row r="59" spans="1:5" hidden="1" x14ac:dyDescent="0.25">
      <c r="A59" t="s">
        <v>1323</v>
      </c>
      <c r="C59"/>
      <c r="E59" s="4">
        <v>2</v>
      </c>
    </row>
    <row r="60" spans="1:5" x14ac:dyDescent="0.25">
      <c r="A60" t="s">
        <v>204</v>
      </c>
      <c r="B60" t="s">
        <v>74</v>
      </c>
      <c r="C60" t="s">
        <v>1627</v>
      </c>
      <c r="D60" t="s">
        <v>1628</v>
      </c>
      <c r="E60" s="4">
        <v>1</v>
      </c>
    </row>
    <row r="61" spans="1:5" hidden="1" x14ac:dyDescent="0.25">
      <c r="C61" t="s">
        <v>2141</v>
      </c>
      <c r="E61" s="4">
        <v>1</v>
      </c>
    </row>
    <row r="62" spans="1:5" hidden="1" x14ac:dyDescent="0.25">
      <c r="B62" t="s">
        <v>1253</v>
      </c>
      <c r="C62"/>
      <c r="E62" s="4">
        <v>1</v>
      </c>
    </row>
    <row r="63" spans="1:5" x14ac:dyDescent="0.25">
      <c r="B63" t="s">
        <v>60</v>
      </c>
      <c r="C63" t="s">
        <v>1603</v>
      </c>
      <c r="D63" t="s">
        <v>1604</v>
      </c>
      <c r="E63" s="4">
        <v>1</v>
      </c>
    </row>
    <row r="64" spans="1:5" hidden="1" x14ac:dyDescent="0.25">
      <c r="C64" t="s">
        <v>2142</v>
      </c>
      <c r="E64" s="4">
        <v>1</v>
      </c>
    </row>
    <row r="65" spans="2:5" x14ac:dyDescent="0.25">
      <c r="C65" t="s">
        <v>1614</v>
      </c>
      <c r="D65" t="s">
        <v>1615</v>
      </c>
      <c r="E65" s="4">
        <v>1</v>
      </c>
    </row>
    <row r="66" spans="2:5" hidden="1" x14ac:dyDescent="0.25">
      <c r="C66" t="s">
        <v>2143</v>
      </c>
      <c r="E66" s="4">
        <v>1</v>
      </c>
    </row>
    <row r="67" spans="2:5" x14ac:dyDescent="0.25">
      <c r="C67" t="s">
        <v>1617</v>
      </c>
      <c r="D67" t="s">
        <v>1618</v>
      </c>
      <c r="E67" s="4">
        <v>1</v>
      </c>
    </row>
    <row r="68" spans="2:5" hidden="1" x14ac:dyDescent="0.25">
      <c r="C68" t="s">
        <v>2144</v>
      </c>
      <c r="E68" s="4">
        <v>1</v>
      </c>
    </row>
    <row r="69" spans="2:5" x14ac:dyDescent="0.25">
      <c r="C69" t="s">
        <v>1620</v>
      </c>
      <c r="D69" t="s">
        <v>1621</v>
      </c>
      <c r="E69" s="4">
        <v>1</v>
      </c>
    </row>
    <row r="70" spans="2:5" hidden="1" x14ac:dyDescent="0.25">
      <c r="C70" t="s">
        <v>2145</v>
      </c>
      <c r="E70" s="4">
        <v>1</v>
      </c>
    </row>
    <row r="71" spans="2:5" hidden="1" x14ac:dyDescent="0.25">
      <c r="B71" t="s">
        <v>1261</v>
      </c>
      <c r="C71"/>
      <c r="E71" s="4">
        <v>4</v>
      </c>
    </row>
    <row r="72" spans="2:5" x14ac:dyDescent="0.25">
      <c r="B72" t="s">
        <v>14</v>
      </c>
      <c r="C72" t="s">
        <v>1611</v>
      </c>
      <c r="D72" t="s">
        <v>1612</v>
      </c>
      <c r="E72" s="4">
        <v>1</v>
      </c>
    </row>
    <row r="73" spans="2:5" hidden="1" x14ac:dyDescent="0.25">
      <c r="C73" t="s">
        <v>2146</v>
      </c>
      <c r="E73" s="4">
        <v>1</v>
      </c>
    </row>
    <row r="74" spans="2:5" hidden="1" x14ac:dyDescent="0.25">
      <c r="B74" t="s">
        <v>1264</v>
      </c>
      <c r="C74"/>
      <c r="E74" s="4">
        <v>1</v>
      </c>
    </row>
    <row r="75" spans="2:5" x14ac:dyDescent="0.25">
      <c r="B75" t="s">
        <v>1694</v>
      </c>
      <c r="C75" t="s">
        <v>1599</v>
      </c>
      <c r="D75" t="s">
        <v>1600</v>
      </c>
      <c r="E75" s="4">
        <v>1</v>
      </c>
    </row>
    <row r="76" spans="2:5" hidden="1" x14ac:dyDescent="0.25">
      <c r="C76" t="s">
        <v>2147</v>
      </c>
      <c r="E76" s="4">
        <v>1</v>
      </c>
    </row>
    <row r="77" spans="2:5" hidden="1" x14ac:dyDescent="0.25">
      <c r="B77" t="s">
        <v>2148</v>
      </c>
      <c r="C77"/>
      <c r="E77" s="4">
        <v>1</v>
      </c>
    </row>
    <row r="78" spans="2:5" x14ac:dyDescent="0.25">
      <c r="B78" t="s">
        <v>1695</v>
      </c>
      <c r="C78" t="s">
        <v>1609</v>
      </c>
      <c r="D78" t="s">
        <v>1610</v>
      </c>
      <c r="E78" s="4">
        <v>1</v>
      </c>
    </row>
    <row r="79" spans="2:5" hidden="1" x14ac:dyDescent="0.25">
      <c r="C79" t="s">
        <v>2149</v>
      </c>
      <c r="E79" s="4">
        <v>1</v>
      </c>
    </row>
    <row r="80" spans="2:5" hidden="1" x14ac:dyDescent="0.25">
      <c r="B80" t="s">
        <v>2150</v>
      </c>
      <c r="C80"/>
      <c r="E80" s="4">
        <v>1</v>
      </c>
    </row>
    <row r="81" spans="1:5" x14ac:dyDescent="0.25">
      <c r="B81" t="s">
        <v>1696</v>
      </c>
      <c r="C81" t="s">
        <v>1624</v>
      </c>
      <c r="D81" t="s">
        <v>1625</v>
      </c>
      <c r="E81" s="4">
        <v>1</v>
      </c>
    </row>
    <row r="82" spans="1:5" hidden="1" x14ac:dyDescent="0.25">
      <c r="C82" t="s">
        <v>2151</v>
      </c>
      <c r="E82" s="4">
        <v>1</v>
      </c>
    </row>
    <row r="83" spans="1:5" hidden="1" x14ac:dyDescent="0.25">
      <c r="B83" t="s">
        <v>2152</v>
      </c>
      <c r="C83"/>
      <c r="E83" s="4">
        <v>1</v>
      </c>
    </row>
    <row r="84" spans="1:5" hidden="1" x14ac:dyDescent="0.25">
      <c r="A84" t="s">
        <v>1324</v>
      </c>
      <c r="C84"/>
      <c r="E84" s="4">
        <v>9</v>
      </c>
    </row>
    <row r="85" spans="1:5" hidden="1" x14ac:dyDescent="0.25">
      <c r="A85" t="s">
        <v>441</v>
      </c>
      <c r="C85"/>
      <c r="E85" s="4">
        <v>28</v>
      </c>
    </row>
    <row r="86" spans="1:5" x14ac:dyDescent="0.25">
      <c r="C86"/>
    </row>
    <row r="87" spans="1:5" x14ac:dyDescent="0.25">
      <c r="C87"/>
    </row>
    <row r="88" spans="1:5" x14ac:dyDescent="0.25">
      <c r="C88"/>
    </row>
    <row r="89" spans="1:5" x14ac:dyDescent="0.25">
      <c r="C89"/>
    </row>
    <row r="90" spans="1:5" x14ac:dyDescent="0.25">
      <c r="C90"/>
    </row>
    <row r="91" spans="1:5" x14ac:dyDescent="0.25">
      <c r="C91"/>
    </row>
    <row r="92" spans="1:5" x14ac:dyDescent="0.25">
      <c r="C92"/>
    </row>
    <row r="93" spans="1:5" x14ac:dyDescent="0.25">
      <c r="C93"/>
    </row>
    <row r="94" spans="1:5" x14ac:dyDescent="0.25">
      <c r="C94"/>
    </row>
    <row r="95" spans="1:5" x14ac:dyDescent="0.25">
      <c r="C95"/>
    </row>
    <row r="96" spans="1:5" x14ac:dyDescent="0.25">
      <c r="C96"/>
    </row>
    <row r="97" spans="3:3" x14ac:dyDescent="0.25">
      <c r="C97"/>
    </row>
    <row r="98" spans="3:3" x14ac:dyDescent="0.25">
      <c r="C98"/>
    </row>
    <row r="99" spans="3:3" x14ac:dyDescent="0.25">
      <c r="C99"/>
    </row>
    <row r="100" spans="3:3" x14ac:dyDescent="0.25">
      <c r="C100"/>
    </row>
    <row r="101" spans="3:3" x14ac:dyDescent="0.25">
      <c r="C101"/>
    </row>
    <row r="102" spans="3:3" x14ac:dyDescent="0.25">
      <c r="C102"/>
    </row>
    <row r="103" spans="3:3" x14ac:dyDescent="0.25">
      <c r="C103"/>
    </row>
    <row r="104" spans="3:3" x14ac:dyDescent="0.25">
      <c r="C104"/>
    </row>
    <row r="105" spans="3:3" x14ac:dyDescent="0.25">
      <c r="C105"/>
    </row>
    <row r="106" spans="3:3" x14ac:dyDescent="0.25">
      <c r="C106"/>
    </row>
    <row r="107" spans="3:3" x14ac:dyDescent="0.25">
      <c r="C107"/>
    </row>
    <row r="108" spans="3:3" x14ac:dyDescent="0.25">
      <c r="C108"/>
    </row>
    <row r="109" spans="3:3" x14ac:dyDescent="0.25">
      <c r="C109"/>
    </row>
    <row r="110" spans="3:3" x14ac:dyDescent="0.25">
      <c r="C110"/>
    </row>
    <row r="111" spans="3:3" x14ac:dyDescent="0.25">
      <c r="C111"/>
    </row>
    <row r="112" spans="3:3" x14ac:dyDescent="0.25">
      <c r="C112"/>
    </row>
    <row r="113" spans="3:3" x14ac:dyDescent="0.25">
      <c r="C113"/>
    </row>
    <row r="114" spans="3:3" x14ac:dyDescent="0.25">
      <c r="C114"/>
    </row>
    <row r="115" spans="3:3" x14ac:dyDescent="0.25">
      <c r="C115"/>
    </row>
    <row r="116" spans="3:3" x14ac:dyDescent="0.25">
      <c r="C116"/>
    </row>
    <row r="117" spans="3:3" x14ac:dyDescent="0.25">
      <c r="C117"/>
    </row>
    <row r="118" spans="3:3" x14ac:dyDescent="0.25">
      <c r="C118"/>
    </row>
    <row r="119" spans="3:3" x14ac:dyDescent="0.25">
      <c r="C119"/>
    </row>
    <row r="120" spans="3:3" x14ac:dyDescent="0.25">
      <c r="C120"/>
    </row>
    <row r="121" spans="3:3" x14ac:dyDescent="0.25">
      <c r="C121"/>
    </row>
    <row r="122" spans="3:3" x14ac:dyDescent="0.25">
      <c r="C122"/>
    </row>
  </sheetData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22"/>
  <sheetViews>
    <sheetView topLeftCell="A51" zoomScale="125" zoomScaleNormal="125" zoomScalePageLayoutView="125" workbookViewId="0">
      <selection activeCell="C123" sqref="C123"/>
    </sheetView>
  </sheetViews>
  <sheetFormatPr baseColWidth="10" defaultRowHeight="15" x14ac:dyDescent="0.25"/>
  <cols>
    <col min="1" max="1" width="14.42578125" customWidth="1"/>
    <col min="2" max="2" width="12.140625" customWidth="1"/>
    <col min="3" max="3" width="45.140625" style="16" customWidth="1"/>
    <col min="4" max="4" width="76.42578125" style="16" customWidth="1"/>
    <col min="5" max="5" width="5.140625" customWidth="1"/>
    <col min="6" max="13" width="11.140625" customWidth="1"/>
    <col min="14" max="14" width="11.28515625" customWidth="1"/>
    <col min="15" max="15" width="11.85546875" bestFit="1" customWidth="1"/>
    <col min="16" max="16" width="14" bestFit="1" customWidth="1"/>
    <col min="17" max="18" width="13.7109375" bestFit="1" customWidth="1"/>
    <col min="19" max="19" width="15.85546875" bestFit="1" customWidth="1"/>
    <col min="22" max="22" width="13" bestFit="1" customWidth="1"/>
    <col min="23" max="23" width="11.28515625" bestFit="1" customWidth="1"/>
  </cols>
  <sheetData>
    <row r="2" spans="1:5" x14ac:dyDescent="0.25">
      <c r="A2" s="2" t="s">
        <v>17</v>
      </c>
      <c r="B2" t="s">
        <v>333</v>
      </c>
    </row>
    <row r="4" spans="1:5" x14ac:dyDescent="0.25">
      <c r="A4" s="2" t="s">
        <v>1243</v>
      </c>
    </row>
    <row r="5" spans="1:5" ht="30" x14ac:dyDescent="0.25">
      <c r="A5" s="2" t="s">
        <v>18</v>
      </c>
      <c r="B5" s="2" t="s">
        <v>1242</v>
      </c>
      <c r="C5" s="17" t="s">
        <v>3</v>
      </c>
      <c r="D5" s="17" t="s">
        <v>4</v>
      </c>
      <c r="E5" t="s">
        <v>1198</v>
      </c>
    </row>
    <row r="6" spans="1:5" ht="30" x14ac:dyDescent="0.25">
      <c r="A6" t="s">
        <v>319</v>
      </c>
      <c r="B6" t="s">
        <v>242</v>
      </c>
      <c r="C6" s="16" t="s">
        <v>320</v>
      </c>
      <c r="D6" s="16" t="s">
        <v>321</v>
      </c>
      <c r="E6" s="4">
        <v>1</v>
      </c>
    </row>
    <row r="7" spans="1:5" ht="30" hidden="1" x14ac:dyDescent="0.25">
      <c r="C7" s="16" t="s">
        <v>1391</v>
      </c>
      <c r="E7" s="4">
        <v>1</v>
      </c>
    </row>
    <row r="8" spans="1:5" hidden="1" x14ac:dyDescent="0.25">
      <c r="B8" t="s">
        <v>1245</v>
      </c>
      <c r="E8" s="4">
        <v>1</v>
      </c>
    </row>
    <row r="9" spans="1:5" x14ac:dyDescent="0.25">
      <c r="B9" t="s">
        <v>337</v>
      </c>
      <c r="C9" s="16" t="s">
        <v>327</v>
      </c>
      <c r="D9" s="16" t="s">
        <v>328</v>
      </c>
      <c r="E9" s="4">
        <v>1</v>
      </c>
    </row>
    <row r="10" spans="1:5" hidden="1" x14ac:dyDescent="0.25">
      <c r="C10" s="16" t="s">
        <v>1392</v>
      </c>
      <c r="E10" s="4">
        <v>1</v>
      </c>
    </row>
    <row r="11" spans="1:5" hidden="1" x14ac:dyDescent="0.25">
      <c r="B11" t="s">
        <v>1259</v>
      </c>
      <c r="E11" s="4">
        <v>1</v>
      </c>
    </row>
    <row r="12" spans="1:5" ht="30" x14ac:dyDescent="0.25">
      <c r="B12" t="s">
        <v>323</v>
      </c>
      <c r="C12" s="16" t="s">
        <v>324</v>
      </c>
      <c r="D12" s="16" t="s">
        <v>325</v>
      </c>
      <c r="E12" s="4">
        <v>1</v>
      </c>
    </row>
    <row r="13" spans="1:5" ht="30" hidden="1" x14ac:dyDescent="0.25">
      <c r="C13" s="16" t="s">
        <v>1393</v>
      </c>
      <c r="E13" s="4">
        <v>1</v>
      </c>
    </row>
    <row r="14" spans="1:5" hidden="1" x14ac:dyDescent="0.25">
      <c r="B14" t="s">
        <v>1299</v>
      </c>
      <c r="E14" s="4">
        <v>1</v>
      </c>
    </row>
    <row r="15" spans="1:5" ht="45" x14ac:dyDescent="0.25">
      <c r="B15" t="s">
        <v>72</v>
      </c>
      <c r="C15" s="16" t="s">
        <v>306</v>
      </c>
      <c r="D15" s="16" t="s">
        <v>307</v>
      </c>
      <c r="E15" s="4">
        <v>1</v>
      </c>
    </row>
    <row r="16" spans="1:5" ht="45" hidden="1" x14ac:dyDescent="0.25">
      <c r="C16" s="16" t="s">
        <v>1394</v>
      </c>
      <c r="E16" s="4">
        <v>1</v>
      </c>
    </row>
    <row r="17" spans="2:5" hidden="1" x14ac:dyDescent="0.25">
      <c r="B17" t="s">
        <v>1246</v>
      </c>
      <c r="E17" s="4">
        <v>1</v>
      </c>
    </row>
    <row r="18" spans="2:5" ht="30" x14ac:dyDescent="0.25">
      <c r="B18" s="55" t="s">
        <v>14</v>
      </c>
      <c r="C18" s="56" t="s">
        <v>330</v>
      </c>
      <c r="D18" s="56" t="s">
        <v>331</v>
      </c>
      <c r="E18" s="4">
        <v>1</v>
      </c>
    </row>
    <row r="19" spans="2:5" ht="30" hidden="1" x14ac:dyDescent="0.25">
      <c r="C19" s="16" t="s">
        <v>1395</v>
      </c>
      <c r="D19" s="56"/>
      <c r="E19" s="4">
        <v>1</v>
      </c>
    </row>
    <row r="20" spans="2:5" hidden="1" x14ac:dyDescent="0.25">
      <c r="B20" t="s">
        <v>1264</v>
      </c>
      <c r="D20" s="56"/>
      <c r="E20" s="4">
        <v>1</v>
      </c>
    </row>
    <row r="21" spans="2:5" ht="30" x14ac:dyDescent="0.25">
      <c r="B21" s="55" t="s">
        <v>1229</v>
      </c>
      <c r="C21" s="56" t="s">
        <v>317</v>
      </c>
      <c r="D21" s="56" t="s">
        <v>318</v>
      </c>
      <c r="E21" s="4">
        <v>1</v>
      </c>
    </row>
    <row r="22" spans="2:5" ht="30" hidden="1" x14ac:dyDescent="0.25">
      <c r="C22" s="16" t="s">
        <v>1396</v>
      </c>
      <c r="E22" s="4">
        <v>1</v>
      </c>
    </row>
    <row r="23" spans="2:5" hidden="1" x14ac:dyDescent="0.25">
      <c r="B23" t="s">
        <v>1309</v>
      </c>
      <c r="E23" s="4">
        <v>1</v>
      </c>
    </row>
    <row r="24" spans="2:5" ht="30" x14ac:dyDescent="0.25">
      <c r="B24" t="s">
        <v>264</v>
      </c>
      <c r="C24" s="16" t="s">
        <v>303</v>
      </c>
      <c r="D24" s="16" t="s">
        <v>304</v>
      </c>
      <c r="E24" s="4">
        <v>1</v>
      </c>
    </row>
    <row r="25" spans="2:5" hidden="1" x14ac:dyDescent="0.25">
      <c r="C25" s="16" t="s">
        <v>1397</v>
      </c>
      <c r="E25" s="4">
        <v>1</v>
      </c>
    </row>
    <row r="26" spans="2:5" hidden="1" x14ac:dyDescent="0.25">
      <c r="B26" t="s">
        <v>1287</v>
      </c>
      <c r="E26" s="4">
        <v>1</v>
      </c>
    </row>
    <row r="27" spans="2:5" x14ac:dyDescent="0.25">
      <c r="B27" t="s">
        <v>1238</v>
      </c>
      <c r="C27" s="16" t="s">
        <v>298</v>
      </c>
      <c r="D27" s="16" t="s">
        <v>299</v>
      </c>
      <c r="E27" s="4">
        <v>1</v>
      </c>
    </row>
    <row r="28" spans="2:5" hidden="1" x14ac:dyDescent="0.25">
      <c r="C28" s="16" t="s">
        <v>1398</v>
      </c>
      <c r="E28" s="4">
        <v>1</v>
      </c>
    </row>
    <row r="29" spans="2:5" x14ac:dyDescent="0.25">
      <c r="C29" s="16" t="s">
        <v>313</v>
      </c>
      <c r="D29" s="16" t="s">
        <v>314</v>
      </c>
      <c r="E29" s="4">
        <v>1</v>
      </c>
    </row>
    <row r="30" spans="2:5" ht="30" hidden="1" x14ac:dyDescent="0.25">
      <c r="C30" s="16" t="s">
        <v>1399</v>
      </c>
      <c r="E30" s="4">
        <v>1</v>
      </c>
    </row>
    <row r="31" spans="2:5" x14ac:dyDescent="0.25">
      <c r="C31" s="16" t="s">
        <v>309</v>
      </c>
      <c r="D31" s="16" t="s">
        <v>310</v>
      </c>
      <c r="E31" s="4">
        <v>1</v>
      </c>
    </row>
    <row r="32" spans="2:5" hidden="1" x14ac:dyDescent="0.25">
      <c r="C32" s="16" t="s">
        <v>1400</v>
      </c>
      <c r="E32" s="4">
        <v>1</v>
      </c>
    </row>
    <row r="33" spans="1:5" hidden="1" x14ac:dyDescent="0.25">
      <c r="B33" t="s">
        <v>1296</v>
      </c>
      <c r="E33" s="4">
        <v>3</v>
      </c>
    </row>
    <row r="34" spans="1:5" hidden="1" x14ac:dyDescent="0.25">
      <c r="A34" t="s">
        <v>1401</v>
      </c>
      <c r="E34" s="4">
        <v>10</v>
      </c>
    </row>
    <row r="35" spans="1:5" ht="30" x14ac:dyDescent="0.25">
      <c r="A35" t="s">
        <v>19</v>
      </c>
      <c r="B35" t="s">
        <v>337</v>
      </c>
      <c r="C35" s="16" t="s">
        <v>338</v>
      </c>
      <c r="D35" s="16" t="s">
        <v>339</v>
      </c>
      <c r="E35" s="4">
        <v>1</v>
      </c>
    </row>
    <row r="36" spans="1:5" hidden="1" x14ac:dyDescent="0.25">
      <c r="C36" s="16" t="s">
        <v>1402</v>
      </c>
      <c r="E36" s="4">
        <v>1</v>
      </c>
    </row>
    <row r="37" spans="1:5" hidden="1" x14ac:dyDescent="0.25">
      <c r="B37" t="s">
        <v>1259</v>
      </c>
      <c r="E37" s="4">
        <v>1</v>
      </c>
    </row>
    <row r="38" spans="1:5" ht="30" x14ac:dyDescent="0.25">
      <c r="B38" s="55" t="s">
        <v>77</v>
      </c>
      <c r="C38" s="56" t="s">
        <v>344</v>
      </c>
      <c r="D38" s="56" t="s">
        <v>345</v>
      </c>
      <c r="E38" s="4">
        <v>1</v>
      </c>
    </row>
    <row r="39" spans="1:5" hidden="1" x14ac:dyDescent="0.25">
      <c r="C39" s="16" t="s">
        <v>1403</v>
      </c>
      <c r="E39" s="4">
        <v>1</v>
      </c>
    </row>
    <row r="40" spans="1:5" hidden="1" x14ac:dyDescent="0.25">
      <c r="B40" t="s">
        <v>1250</v>
      </c>
      <c r="E40" s="4">
        <v>1</v>
      </c>
    </row>
    <row r="41" spans="1:5" ht="30" x14ac:dyDescent="0.25">
      <c r="B41" s="55" t="s">
        <v>118</v>
      </c>
      <c r="C41" s="56" t="s">
        <v>119</v>
      </c>
      <c r="D41" s="56" t="s">
        <v>120</v>
      </c>
      <c r="E41" s="4">
        <v>1</v>
      </c>
    </row>
    <row r="42" spans="1:5" hidden="1" x14ac:dyDescent="0.25">
      <c r="B42" s="55"/>
      <c r="C42" s="56" t="s">
        <v>1404</v>
      </c>
      <c r="D42" s="56"/>
      <c r="E42" s="4">
        <v>1</v>
      </c>
    </row>
    <row r="43" spans="1:5" hidden="1" x14ac:dyDescent="0.25">
      <c r="B43" s="55" t="s">
        <v>1275</v>
      </c>
      <c r="C43" s="56"/>
      <c r="D43" s="56"/>
      <c r="E43" s="4">
        <v>1</v>
      </c>
    </row>
    <row r="44" spans="1:5" ht="30" x14ac:dyDescent="0.25">
      <c r="B44" s="55" t="s">
        <v>72</v>
      </c>
      <c r="C44" s="56" t="s">
        <v>334</v>
      </c>
      <c r="D44" s="56" t="s">
        <v>335</v>
      </c>
      <c r="E44" s="4">
        <v>1</v>
      </c>
    </row>
    <row r="45" spans="1:5" hidden="1" x14ac:dyDescent="0.25">
      <c r="C45" s="16" t="s">
        <v>1405</v>
      </c>
      <c r="E45" s="4">
        <v>1</v>
      </c>
    </row>
    <row r="46" spans="1:5" hidden="1" x14ac:dyDescent="0.25">
      <c r="B46" t="s">
        <v>1246</v>
      </c>
      <c r="E46" s="4">
        <v>1</v>
      </c>
    </row>
    <row r="47" spans="1:5" hidden="1" x14ac:dyDescent="0.25">
      <c r="A47" t="s">
        <v>1320</v>
      </c>
      <c r="E47" s="4">
        <v>4</v>
      </c>
    </row>
    <row r="48" spans="1:5" ht="30" x14ac:dyDescent="0.25">
      <c r="A48" t="s">
        <v>32</v>
      </c>
      <c r="B48" t="s">
        <v>1217</v>
      </c>
      <c r="C48" s="16" t="s">
        <v>349</v>
      </c>
      <c r="D48" s="56" t="s">
        <v>350</v>
      </c>
      <c r="E48" s="4">
        <v>1</v>
      </c>
    </row>
    <row r="49" spans="1:5" ht="30" hidden="1" x14ac:dyDescent="0.25">
      <c r="C49" s="16" t="s">
        <v>1406</v>
      </c>
      <c r="E49" s="4">
        <v>1</v>
      </c>
    </row>
    <row r="50" spans="1:5" hidden="1" x14ac:dyDescent="0.25">
      <c r="B50" t="s">
        <v>1249</v>
      </c>
      <c r="E50" s="4">
        <v>1</v>
      </c>
    </row>
    <row r="51" spans="1:5" x14ac:dyDescent="0.25">
      <c r="B51" s="55" t="s">
        <v>74</v>
      </c>
      <c r="C51" s="56" t="s">
        <v>357</v>
      </c>
      <c r="D51" s="56" t="s">
        <v>358</v>
      </c>
      <c r="E51" s="4">
        <v>1</v>
      </c>
    </row>
    <row r="52" spans="1:5" hidden="1" x14ac:dyDescent="0.25">
      <c r="B52" s="55"/>
      <c r="C52" s="56" t="s">
        <v>1407</v>
      </c>
      <c r="D52" s="56"/>
      <c r="E52" s="4">
        <v>1</v>
      </c>
    </row>
    <row r="53" spans="1:5" x14ac:dyDescent="0.25">
      <c r="B53" s="55"/>
      <c r="C53" s="56" t="s">
        <v>361</v>
      </c>
      <c r="D53" s="56" t="s">
        <v>358</v>
      </c>
      <c r="E53" s="4">
        <v>1</v>
      </c>
    </row>
    <row r="54" spans="1:5" hidden="1" x14ac:dyDescent="0.25">
      <c r="C54" s="16" t="s">
        <v>1408</v>
      </c>
      <c r="E54" s="4">
        <v>1</v>
      </c>
    </row>
    <row r="55" spans="1:5" hidden="1" x14ac:dyDescent="0.25">
      <c r="B55" t="s">
        <v>1253</v>
      </c>
      <c r="E55" s="4">
        <v>2</v>
      </c>
    </row>
    <row r="56" spans="1:5" x14ac:dyDescent="0.25">
      <c r="B56" s="55" t="s">
        <v>38</v>
      </c>
      <c r="C56" s="56" t="s">
        <v>353</v>
      </c>
      <c r="D56" s="56" t="s">
        <v>354</v>
      </c>
      <c r="E56" s="4">
        <v>1</v>
      </c>
    </row>
    <row r="57" spans="1:5" hidden="1" x14ac:dyDescent="0.25">
      <c r="C57" s="16" t="s">
        <v>1409</v>
      </c>
      <c r="E57" s="4">
        <v>1</v>
      </c>
    </row>
    <row r="58" spans="1:5" hidden="1" x14ac:dyDescent="0.25">
      <c r="B58" t="s">
        <v>1281</v>
      </c>
      <c r="E58" s="4">
        <v>1</v>
      </c>
    </row>
    <row r="59" spans="1:5" hidden="1" x14ac:dyDescent="0.25">
      <c r="A59" t="s">
        <v>1321</v>
      </c>
      <c r="E59" s="4">
        <v>4</v>
      </c>
    </row>
    <row r="60" spans="1:5" x14ac:dyDescent="0.25">
      <c r="A60" t="s">
        <v>203</v>
      </c>
      <c r="B60" t="s">
        <v>242</v>
      </c>
      <c r="C60" s="16" t="s">
        <v>380</v>
      </c>
      <c r="D60" s="16" t="s">
        <v>381</v>
      </c>
      <c r="E60" s="4">
        <v>1</v>
      </c>
    </row>
    <row r="61" spans="1:5" hidden="1" x14ac:dyDescent="0.25">
      <c r="C61" s="16" t="s">
        <v>1410</v>
      </c>
      <c r="E61" s="4">
        <v>1</v>
      </c>
    </row>
    <row r="62" spans="1:5" hidden="1" x14ac:dyDescent="0.25">
      <c r="B62" t="s">
        <v>1245</v>
      </c>
      <c r="E62" s="4">
        <v>1</v>
      </c>
    </row>
    <row r="63" spans="1:5" x14ac:dyDescent="0.25">
      <c r="B63" t="s">
        <v>1227</v>
      </c>
      <c r="C63" s="16" t="s">
        <v>364</v>
      </c>
      <c r="D63" s="16" t="s">
        <v>365</v>
      </c>
      <c r="E63" s="4">
        <v>1</v>
      </c>
    </row>
    <row r="64" spans="1:5" hidden="1" x14ac:dyDescent="0.25">
      <c r="C64" s="16" t="s">
        <v>1411</v>
      </c>
      <c r="E64" s="4">
        <v>1</v>
      </c>
    </row>
    <row r="65" spans="2:5" hidden="1" x14ac:dyDescent="0.25">
      <c r="B65" t="s">
        <v>1254</v>
      </c>
      <c r="E65" s="4">
        <v>1</v>
      </c>
    </row>
    <row r="66" spans="2:5" x14ac:dyDescent="0.25">
      <c r="B66" t="s">
        <v>371</v>
      </c>
      <c r="C66" s="16" t="s">
        <v>372</v>
      </c>
      <c r="D66" s="16" t="s">
        <v>373</v>
      </c>
      <c r="E66" s="4">
        <v>1</v>
      </c>
    </row>
    <row r="67" spans="2:5" hidden="1" x14ac:dyDescent="0.25">
      <c r="C67" s="16" t="s">
        <v>1412</v>
      </c>
      <c r="E67" s="4">
        <v>1</v>
      </c>
    </row>
    <row r="68" spans="2:5" hidden="1" x14ac:dyDescent="0.25">
      <c r="B68" t="s">
        <v>1276</v>
      </c>
      <c r="E68" s="4">
        <v>1</v>
      </c>
    </row>
    <row r="69" spans="2:5" x14ac:dyDescent="0.25">
      <c r="B69" t="s">
        <v>367</v>
      </c>
      <c r="C69" s="16" t="s">
        <v>368</v>
      </c>
      <c r="D69" s="16" t="s">
        <v>369</v>
      </c>
      <c r="E69" s="4">
        <v>1</v>
      </c>
    </row>
    <row r="70" spans="2:5" hidden="1" x14ac:dyDescent="0.25">
      <c r="C70" s="16" t="s">
        <v>1413</v>
      </c>
      <c r="E70" s="4">
        <v>1</v>
      </c>
    </row>
    <row r="71" spans="2:5" hidden="1" x14ac:dyDescent="0.25">
      <c r="B71" t="s">
        <v>1277</v>
      </c>
      <c r="E71" s="4">
        <v>1</v>
      </c>
    </row>
    <row r="72" spans="2:5" x14ac:dyDescent="0.25">
      <c r="B72" t="s">
        <v>14</v>
      </c>
      <c r="C72" s="16" t="s">
        <v>383</v>
      </c>
      <c r="D72" s="16" t="s">
        <v>384</v>
      </c>
      <c r="E72" s="4">
        <v>1</v>
      </c>
    </row>
    <row r="73" spans="2:5" hidden="1" x14ac:dyDescent="0.25">
      <c r="C73" s="16" t="s">
        <v>1414</v>
      </c>
      <c r="E73" s="4">
        <v>1</v>
      </c>
    </row>
    <row r="74" spans="2:5" hidden="1" x14ac:dyDescent="0.25">
      <c r="B74" t="s">
        <v>1264</v>
      </c>
      <c r="E74" s="4">
        <v>1</v>
      </c>
    </row>
    <row r="75" spans="2:5" ht="30" x14ac:dyDescent="0.25">
      <c r="B75" t="s">
        <v>127</v>
      </c>
      <c r="C75" s="16" t="s">
        <v>376</v>
      </c>
      <c r="D75" s="16" t="s">
        <v>377</v>
      </c>
      <c r="E75" s="4">
        <v>1</v>
      </c>
    </row>
    <row r="76" spans="2:5" ht="30" hidden="1" x14ac:dyDescent="0.25">
      <c r="C76" s="16" t="s">
        <v>1415</v>
      </c>
      <c r="E76" s="4">
        <v>1</v>
      </c>
    </row>
    <row r="77" spans="2:5" hidden="1" x14ac:dyDescent="0.25">
      <c r="B77" t="s">
        <v>1278</v>
      </c>
      <c r="E77" s="4">
        <v>1</v>
      </c>
    </row>
    <row r="78" spans="2:5" x14ac:dyDescent="0.25">
      <c r="B78" t="s">
        <v>1232</v>
      </c>
      <c r="C78" s="16" t="s">
        <v>368</v>
      </c>
      <c r="D78" s="16" t="s">
        <v>375</v>
      </c>
      <c r="E78" s="4">
        <v>1</v>
      </c>
    </row>
    <row r="79" spans="2:5" hidden="1" x14ac:dyDescent="0.25">
      <c r="C79" s="16" t="s">
        <v>1413</v>
      </c>
      <c r="E79" s="4">
        <v>1</v>
      </c>
    </row>
    <row r="80" spans="2:5" hidden="1" x14ac:dyDescent="0.25">
      <c r="B80" t="s">
        <v>1279</v>
      </c>
      <c r="E80" s="4">
        <v>1</v>
      </c>
    </row>
    <row r="81" spans="1:5" hidden="1" x14ac:dyDescent="0.25">
      <c r="A81" t="s">
        <v>1322</v>
      </c>
      <c r="E81" s="4">
        <v>7</v>
      </c>
    </row>
    <row r="82" spans="1:5" ht="45" x14ac:dyDescent="0.25">
      <c r="A82" t="s">
        <v>205</v>
      </c>
      <c r="B82" t="s">
        <v>242</v>
      </c>
      <c r="C82" s="16" t="s">
        <v>392</v>
      </c>
      <c r="D82" s="16" t="s">
        <v>393</v>
      </c>
      <c r="E82" s="4">
        <v>1</v>
      </c>
    </row>
    <row r="83" spans="1:5" hidden="1" x14ac:dyDescent="0.25">
      <c r="C83" s="16" t="s">
        <v>1416</v>
      </c>
      <c r="E83" s="4">
        <v>1</v>
      </c>
    </row>
    <row r="84" spans="1:5" hidden="1" x14ac:dyDescent="0.25">
      <c r="B84" t="s">
        <v>1245</v>
      </c>
      <c r="E84" s="4">
        <v>1</v>
      </c>
    </row>
    <row r="85" spans="1:5" x14ac:dyDescent="0.25">
      <c r="B85" s="55" t="s">
        <v>72</v>
      </c>
      <c r="C85" s="56" t="s">
        <v>394</v>
      </c>
      <c r="D85" s="56" t="s">
        <v>395</v>
      </c>
      <c r="E85" s="4">
        <v>1</v>
      </c>
    </row>
    <row r="86" spans="1:5" hidden="1" x14ac:dyDescent="0.25">
      <c r="C86" s="16" t="s">
        <v>1417</v>
      </c>
      <c r="E86" s="4">
        <v>1</v>
      </c>
    </row>
    <row r="87" spans="1:5" hidden="1" x14ac:dyDescent="0.25">
      <c r="B87" t="s">
        <v>1246</v>
      </c>
      <c r="E87" s="4">
        <v>1</v>
      </c>
    </row>
    <row r="88" spans="1:5" x14ac:dyDescent="0.25">
      <c r="B88" s="55" t="s">
        <v>83</v>
      </c>
      <c r="C88" s="56" t="s">
        <v>387</v>
      </c>
      <c r="D88" s="56" t="s">
        <v>388</v>
      </c>
      <c r="E88" s="4">
        <v>1</v>
      </c>
    </row>
    <row r="89" spans="1:5" hidden="1" x14ac:dyDescent="0.25">
      <c r="C89" s="16" t="s">
        <v>1418</v>
      </c>
      <c r="E89" s="4">
        <v>1</v>
      </c>
    </row>
    <row r="90" spans="1:5" hidden="1" x14ac:dyDescent="0.25">
      <c r="B90" t="s">
        <v>1247</v>
      </c>
      <c r="E90" s="4">
        <v>1</v>
      </c>
    </row>
    <row r="91" spans="1:5" ht="30" x14ac:dyDescent="0.25">
      <c r="B91" s="57" t="s">
        <v>1235</v>
      </c>
      <c r="C91" s="58" t="s">
        <v>398</v>
      </c>
      <c r="D91" s="58" t="s">
        <v>399</v>
      </c>
      <c r="E91" s="4">
        <v>1</v>
      </c>
    </row>
    <row r="92" spans="1:5" ht="15.95" hidden="1" customHeight="1" x14ac:dyDescent="0.25">
      <c r="B92" s="57"/>
      <c r="C92" s="58" t="s">
        <v>1419</v>
      </c>
      <c r="D92" s="58"/>
      <c r="E92" s="4">
        <v>1</v>
      </c>
    </row>
    <row r="93" spans="1:5" hidden="1" x14ac:dyDescent="0.25">
      <c r="B93" s="57" t="s">
        <v>1271</v>
      </c>
      <c r="C93" s="58"/>
      <c r="D93" s="58"/>
      <c r="E93" s="4">
        <v>1</v>
      </c>
    </row>
    <row r="94" spans="1:5" ht="30" x14ac:dyDescent="0.25">
      <c r="B94" s="57" t="s">
        <v>402</v>
      </c>
      <c r="C94" s="58" t="s">
        <v>403</v>
      </c>
      <c r="D94" s="58" t="s">
        <v>404</v>
      </c>
      <c r="E94" s="4">
        <v>1</v>
      </c>
    </row>
    <row r="95" spans="1:5" ht="30" hidden="1" x14ac:dyDescent="0.25">
      <c r="C95" s="16" t="s">
        <v>1420</v>
      </c>
      <c r="E95" s="4">
        <v>1</v>
      </c>
    </row>
    <row r="96" spans="1:5" hidden="1" x14ac:dyDescent="0.25">
      <c r="B96" t="s">
        <v>1286</v>
      </c>
      <c r="E96" s="4">
        <v>1</v>
      </c>
    </row>
    <row r="97" spans="1:5" hidden="1" x14ac:dyDescent="0.25">
      <c r="A97" t="s">
        <v>1323</v>
      </c>
      <c r="E97" s="4">
        <v>5</v>
      </c>
    </row>
    <row r="98" spans="1:5" x14ac:dyDescent="0.25">
      <c r="A98" t="s">
        <v>204</v>
      </c>
      <c r="B98" t="s">
        <v>416</v>
      </c>
      <c r="C98" s="16" t="s">
        <v>436</v>
      </c>
      <c r="D98" s="16" t="s">
        <v>437</v>
      </c>
      <c r="E98" s="4">
        <v>1</v>
      </c>
    </row>
    <row r="99" spans="1:5" hidden="1" x14ac:dyDescent="0.25">
      <c r="C99" s="16" t="s">
        <v>1421</v>
      </c>
      <c r="E99" s="4">
        <v>1</v>
      </c>
    </row>
    <row r="100" spans="1:5" x14ac:dyDescent="0.25">
      <c r="C100" s="16" t="s">
        <v>417</v>
      </c>
      <c r="D100" s="16" t="s">
        <v>418</v>
      </c>
      <c r="E100" s="4">
        <v>1</v>
      </c>
    </row>
    <row r="101" spans="1:5" hidden="1" x14ac:dyDescent="0.25">
      <c r="C101" s="16" t="s">
        <v>1422</v>
      </c>
      <c r="E101" s="4">
        <v>1</v>
      </c>
    </row>
    <row r="102" spans="1:5" hidden="1" x14ac:dyDescent="0.25">
      <c r="B102" t="s">
        <v>1274</v>
      </c>
      <c r="E102" s="4">
        <v>2</v>
      </c>
    </row>
    <row r="103" spans="1:5" x14ac:dyDescent="0.25">
      <c r="B103" t="s">
        <v>77</v>
      </c>
      <c r="C103" s="16" t="s">
        <v>421</v>
      </c>
      <c r="D103" s="16" t="s">
        <v>422</v>
      </c>
      <c r="E103" s="4">
        <v>1</v>
      </c>
    </row>
    <row r="104" spans="1:5" hidden="1" x14ac:dyDescent="0.25">
      <c r="C104" s="16" t="s">
        <v>1423</v>
      </c>
      <c r="E104" s="4">
        <v>1</v>
      </c>
    </row>
    <row r="105" spans="1:5" hidden="1" x14ac:dyDescent="0.25">
      <c r="B105" t="s">
        <v>1250</v>
      </c>
      <c r="E105" s="4">
        <v>1</v>
      </c>
    </row>
    <row r="106" spans="1:5" x14ac:dyDescent="0.25">
      <c r="B106" t="s">
        <v>60</v>
      </c>
      <c r="C106" s="16" t="s">
        <v>430</v>
      </c>
      <c r="D106" s="16" t="s">
        <v>431</v>
      </c>
      <c r="E106" s="4">
        <v>1</v>
      </c>
    </row>
    <row r="107" spans="1:5" hidden="1" x14ac:dyDescent="0.25">
      <c r="C107" s="16" t="s">
        <v>1424</v>
      </c>
      <c r="E107" s="4">
        <v>1</v>
      </c>
    </row>
    <row r="108" spans="1:5" x14ac:dyDescent="0.25">
      <c r="C108" s="16" t="s">
        <v>439</v>
      </c>
      <c r="D108" s="16" t="s">
        <v>440</v>
      </c>
      <c r="E108" s="4">
        <v>1</v>
      </c>
    </row>
    <row r="109" spans="1:5" hidden="1" x14ac:dyDescent="0.25">
      <c r="C109" s="16" t="s">
        <v>1425</v>
      </c>
      <c r="E109" s="4">
        <v>1</v>
      </c>
    </row>
    <row r="110" spans="1:5" x14ac:dyDescent="0.25">
      <c r="C110" s="16" t="s">
        <v>434</v>
      </c>
      <c r="D110" s="16" t="s">
        <v>435</v>
      </c>
      <c r="E110" s="4">
        <v>1</v>
      </c>
    </row>
    <row r="111" spans="1:5" hidden="1" x14ac:dyDescent="0.25">
      <c r="C111" s="16" t="s">
        <v>1426</v>
      </c>
      <c r="E111" s="4">
        <v>1</v>
      </c>
    </row>
    <row r="112" spans="1:5" hidden="1" x14ac:dyDescent="0.25">
      <c r="B112" t="s">
        <v>1261</v>
      </c>
      <c r="E112" s="4">
        <v>3</v>
      </c>
    </row>
    <row r="113" spans="1:5" x14ac:dyDescent="0.25">
      <c r="B113" t="s">
        <v>72</v>
      </c>
      <c r="C113" s="16" t="s">
        <v>425</v>
      </c>
      <c r="D113" s="16" t="s">
        <v>426</v>
      </c>
      <c r="E113" s="4">
        <v>1</v>
      </c>
    </row>
    <row r="114" spans="1:5" hidden="1" x14ac:dyDescent="0.25">
      <c r="C114" s="16" t="s">
        <v>1427</v>
      </c>
      <c r="E114" s="4">
        <v>1</v>
      </c>
    </row>
    <row r="115" spans="1:5" hidden="1" x14ac:dyDescent="0.25">
      <c r="B115" t="s">
        <v>1246</v>
      </c>
      <c r="E115" s="4">
        <v>1</v>
      </c>
    </row>
    <row r="116" spans="1:5" x14ac:dyDescent="0.25">
      <c r="B116" t="s">
        <v>38</v>
      </c>
      <c r="C116" s="16" t="s">
        <v>410</v>
      </c>
      <c r="D116" s="16" t="s">
        <v>411</v>
      </c>
      <c r="E116" s="4">
        <v>1</v>
      </c>
    </row>
    <row r="117" spans="1:5" hidden="1" x14ac:dyDescent="0.25">
      <c r="C117" s="16" t="s">
        <v>1428</v>
      </c>
      <c r="E117" s="4">
        <v>1</v>
      </c>
    </row>
    <row r="118" spans="1:5" x14ac:dyDescent="0.25">
      <c r="C118" s="16" t="s">
        <v>413</v>
      </c>
      <c r="D118" s="16" t="s">
        <v>414</v>
      </c>
      <c r="E118" s="4">
        <v>1</v>
      </c>
    </row>
    <row r="119" spans="1:5" hidden="1" x14ac:dyDescent="0.25">
      <c r="C119" s="16" t="s">
        <v>1429</v>
      </c>
      <c r="E119" s="4">
        <v>1</v>
      </c>
    </row>
    <row r="120" spans="1:5" hidden="1" x14ac:dyDescent="0.25">
      <c r="B120" t="s">
        <v>1281</v>
      </c>
      <c r="E120" s="4">
        <v>2</v>
      </c>
    </row>
    <row r="121" spans="1:5" hidden="1" x14ac:dyDescent="0.25">
      <c r="A121" t="s">
        <v>1324</v>
      </c>
      <c r="E121" s="4">
        <v>9</v>
      </c>
    </row>
    <row r="122" spans="1:5" x14ac:dyDescent="0.25">
      <c r="A122" t="s">
        <v>441</v>
      </c>
      <c r="E122" s="4">
        <v>39</v>
      </c>
    </row>
  </sheetData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99"/>
  <sheetViews>
    <sheetView workbookViewId="0">
      <selection activeCell="I29" sqref="I29"/>
    </sheetView>
  </sheetViews>
  <sheetFormatPr baseColWidth="10" defaultRowHeight="15" x14ac:dyDescent="0.25"/>
  <cols>
    <col min="1" max="1" width="20.28515625" customWidth="1"/>
    <col min="2" max="2" width="18.85546875" customWidth="1"/>
    <col min="3" max="3" width="45.140625" style="16" customWidth="1"/>
    <col min="4" max="4" width="147.28515625" style="16" bestFit="1" customWidth="1"/>
    <col min="5" max="5" width="5.140625" customWidth="1"/>
    <col min="6" max="13" width="11.140625" customWidth="1"/>
    <col min="14" max="14" width="11.28515625" customWidth="1"/>
    <col min="15" max="15" width="11.85546875" bestFit="1" customWidth="1"/>
    <col min="16" max="16" width="14" bestFit="1" customWidth="1"/>
    <col min="17" max="18" width="13.7109375" bestFit="1" customWidth="1"/>
    <col min="19" max="19" width="15.85546875" bestFit="1" customWidth="1"/>
    <col min="22" max="22" width="13" bestFit="1" customWidth="1"/>
    <col min="23" max="23" width="11.28515625" bestFit="1" customWidth="1"/>
  </cols>
  <sheetData>
    <row r="2" spans="1:9" x14ac:dyDescent="0.25">
      <c r="A2" s="2" t="s">
        <v>17</v>
      </c>
      <c r="B2" t="s">
        <v>202</v>
      </c>
    </row>
    <row r="4" spans="1:9" x14ac:dyDescent="0.25">
      <c r="A4" s="2" t="s">
        <v>1243</v>
      </c>
      <c r="C4"/>
      <c r="D4"/>
    </row>
    <row r="5" spans="1:9" ht="30" x14ac:dyDescent="0.25">
      <c r="A5" s="2" t="s">
        <v>18</v>
      </c>
      <c r="B5" s="2" t="s">
        <v>1242</v>
      </c>
      <c r="C5" s="17" t="s">
        <v>3</v>
      </c>
      <c r="D5" s="17" t="s">
        <v>4</v>
      </c>
      <c r="E5" t="s">
        <v>1198</v>
      </c>
    </row>
    <row r="6" spans="1:9" x14ac:dyDescent="0.25">
      <c r="A6" t="s">
        <v>19</v>
      </c>
      <c r="B6" t="s">
        <v>74</v>
      </c>
      <c r="C6" t="s">
        <v>681</v>
      </c>
      <c r="D6" t="s">
        <v>682</v>
      </c>
      <c r="E6" s="4">
        <v>1</v>
      </c>
    </row>
    <row r="7" spans="1:9" hidden="1" x14ac:dyDescent="0.25">
      <c r="C7" t="s">
        <v>1558</v>
      </c>
      <c r="D7"/>
      <c r="E7" s="4">
        <v>1</v>
      </c>
    </row>
    <row r="8" spans="1:9" hidden="1" x14ac:dyDescent="0.25">
      <c r="B8" t="s">
        <v>1253</v>
      </c>
      <c r="C8"/>
      <c r="D8"/>
      <c r="E8" s="4">
        <v>1</v>
      </c>
    </row>
    <row r="9" spans="1:9" x14ac:dyDescent="0.25">
      <c r="B9" t="s">
        <v>996</v>
      </c>
      <c r="C9" t="s">
        <v>687</v>
      </c>
      <c r="D9" t="s">
        <v>688</v>
      </c>
      <c r="E9" s="4">
        <v>1</v>
      </c>
    </row>
    <row r="10" spans="1:9" hidden="1" x14ac:dyDescent="0.25">
      <c r="C10" t="s">
        <v>1559</v>
      </c>
      <c r="D10"/>
      <c r="E10" s="4">
        <v>1</v>
      </c>
    </row>
    <row r="11" spans="1:9" hidden="1" x14ac:dyDescent="0.25">
      <c r="B11" t="s">
        <v>1266</v>
      </c>
      <c r="C11"/>
      <c r="D11"/>
      <c r="E11" s="4">
        <v>1</v>
      </c>
    </row>
    <row r="12" spans="1:9" x14ac:dyDescent="0.25">
      <c r="B12" t="s">
        <v>1028</v>
      </c>
      <c r="C12" t="s">
        <v>692</v>
      </c>
      <c r="D12" t="s">
        <v>693</v>
      </c>
      <c r="E12" s="4">
        <v>1</v>
      </c>
      <c r="I12" s="18"/>
    </row>
    <row r="13" spans="1:9" hidden="1" x14ac:dyDescent="0.25">
      <c r="C13" t="s">
        <v>1560</v>
      </c>
      <c r="D13"/>
      <c r="E13" s="4">
        <v>1</v>
      </c>
      <c r="I13" s="18"/>
    </row>
    <row r="14" spans="1:9" hidden="1" x14ac:dyDescent="0.25">
      <c r="B14" t="s">
        <v>1258</v>
      </c>
      <c r="C14"/>
      <c r="D14"/>
      <c r="E14" s="4">
        <v>1</v>
      </c>
      <c r="I14" s="18"/>
    </row>
    <row r="15" spans="1:9" x14ac:dyDescent="0.25">
      <c r="B15" t="s">
        <v>72</v>
      </c>
      <c r="C15" t="s">
        <v>696</v>
      </c>
      <c r="D15" t="s">
        <v>697</v>
      </c>
      <c r="E15" s="4">
        <v>1</v>
      </c>
      <c r="I15" s="18"/>
    </row>
    <row r="16" spans="1:9" hidden="1" x14ac:dyDescent="0.25">
      <c r="C16" t="s">
        <v>1561</v>
      </c>
      <c r="D16"/>
      <c r="E16" s="4">
        <v>1</v>
      </c>
      <c r="I16" s="18"/>
    </row>
    <row r="17" spans="1:9" x14ac:dyDescent="0.25">
      <c r="C17" t="s">
        <v>684</v>
      </c>
      <c r="D17" t="s">
        <v>685</v>
      </c>
      <c r="E17" s="4">
        <v>1</v>
      </c>
      <c r="I17" s="18"/>
    </row>
    <row r="18" spans="1:9" hidden="1" x14ac:dyDescent="0.25">
      <c r="C18" t="s">
        <v>1562</v>
      </c>
      <c r="D18"/>
      <c r="E18" s="4">
        <v>1</v>
      </c>
    </row>
    <row r="19" spans="1:9" hidden="1" x14ac:dyDescent="0.25">
      <c r="B19" t="s">
        <v>1246</v>
      </c>
      <c r="C19"/>
      <c r="D19"/>
      <c r="E19" s="4">
        <v>2</v>
      </c>
    </row>
    <row r="20" spans="1:9" x14ac:dyDescent="0.25">
      <c r="B20" t="s">
        <v>530</v>
      </c>
      <c r="C20" t="s">
        <v>677</v>
      </c>
      <c r="D20" t="s">
        <v>678</v>
      </c>
      <c r="E20" s="4">
        <v>1</v>
      </c>
    </row>
    <row r="21" spans="1:9" hidden="1" x14ac:dyDescent="0.25">
      <c r="C21" t="s">
        <v>1563</v>
      </c>
      <c r="D21"/>
      <c r="E21" s="4">
        <v>1</v>
      </c>
    </row>
    <row r="22" spans="1:9" hidden="1" x14ac:dyDescent="0.25">
      <c r="B22" t="s">
        <v>1248</v>
      </c>
      <c r="C22"/>
      <c r="D22"/>
      <c r="E22" s="4">
        <v>1</v>
      </c>
    </row>
    <row r="23" spans="1:9" hidden="1" x14ac:dyDescent="0.25">
      <c r="A23" t="s">
        <v>1320</v>
      </c>
      <c r="C23"/>
      <c r="D23"/>
      <c r="E23" s="4">
        <v>6</v>
      </c>
    </row>
    <row r="24" spans="1:9" x14ac:dyDescent="0.25">
      <c r="A24" t="s">
        <v>32</v>
      </c>
      <c r="B24" t="s">
        <v>74</v>
      </c>
      <c r="C24" t="s">
        <v>724</v>
      </c>
      <c r="D24" t="s">
        <v>725</v>
      </c>
      <c r="E24" s="4">
        <v>1</v>
      </c>
    </row>
    <row r="25" spans="1:9" hidden="1" x14ac:dyDescent="0.25">
      <c r="C25" t="s">
        <v>1564</v>
      </c>
      <c r="D25"/>
      <c r="E25" s="4">
        <v>1</v>
      </c>
    </row>
    <row r="26" spans="1:9" hidden="1" x14ac:dyDescent="0.25">
      <c r="B26" t="s">
        <v>1253</v>
      </c>
      <c r="C26"/>
      <c r="D26"/>
      <c r="E26" s="4">
        <v>1</v>
      </c>
    </row>
    <row r="27" spans="1:9" x14ac:dyDescent="0.25">
      <c r="B27" t="s">
        <v>72</v>
      </c>
      <c r="C27" t="s">
        <v>704</v>
      </c>
      <c r="D27" t="s">
        <v>705</v>
      </c>
      <c r="E27" s="4">
        <v>1</v>
      </c>
    </row>
    <row r="28" spans="1:9" hidden="1" x14ac:dyDescent="0.25">
      <c r="C28" t="s">
        <v>1565</v>
      </c>
      <c r="D28"/>
      <c r="E28" s="4">
        <v>1</v>
      </c>
    </row>
    <row r="29" spans="1:9" x14ac:dyDescent="0.25">
      <c r="C29" t="s">
        <v>726</v>
      </c>
      <c r="D29" t="s">
        <v>727</v>
      </c>
      <c r="E29" s="4">
        <v>1</v>
      </c>
    </row>
    <row r="30" spans="1:9" hidden="1" x14ac:dyDescent="0.25">
      <c r="C30" t="s">
        <v>1566</v>
      </c>
      <c r="D30"/>
      <c r="E30" s="4">
        <v>1</v>
      </c>
    </row>
    <row r="31" spans="1:9" x14ac:dyDescent="0.25">
      <c r="C31" t="s">
        <v>706</v>
      </c>
      <c r="D31" t="s">
        <v>707</v>
      </c>
      <c r="E31" s="4">
        <v>1</v>
      </c>
    </row>
    <row r="32" spans="1:9" hidden="1" x14ac:dyDescent="0.25">
      <c r="C32" t="s">
        <v>1567</v>
      </c>
      <c r="D32"/>
      <c r="E32" s="4">
        <v>1</v>
      </c>
    </row>
    <row r="33" spans="1:5" x14ac:dyDescent="0.25">
      <c r="C33" t="s">
        <v>721</v>
      </c>
      <c r="D33" t="s">
        <v>722</v>
      </c>
      <c r="E33" s="4">
        <v>1</v>
      </c>
    </row>
    <row r="34" spans="1:5" hidden="1" x14ac:dyDescent="0.25">
      <c r="C34" t="s">
        <v>1568</v>
      </c>
      <c r="D34"/>
      <c r="E34" s="4">
        <v>1</v>
      </c>
    </row>
    <row r="35" spans="1:5" x14ac:dyDescent="0.25">
      <c r="C35" t="s">
        <v>713</v>
      </c>
      <c r="D35" t="s">
        <v>714</v>
      </c>
      <c r="E35" s="4">
        <v>1</v>
      </c>
    </row>
    <row r="36" spans="1:5" hidden="1" x14ac:dyDescent="0.25">
      <c r="C36" t="s">
        <v>1569</v>
      </c>
      <c r="D36"/>
      <c r="E36" s="4">
        <v>1</v>
      </c>
    </row>
    <row r="37" spans="1:5" x14ac:dyDescent="0.25">
      <c r="C37" t="s">
        <v>717</v>
      </c>
      <c r="D37" t="s">
        <v>718</v>
      </c>
      <c r="E37" s="4">
        <v>1</v>
      </c>
    </row>
    <row r="38" spans="1:5" hidden="1" x14ac:dyDescent="0.25">
      <c r="C38" t="s">
        <v>1570</v>
      </c>
      <c r="D38"/>
      <c r="E38" s="4">
        <v>1</v>
      </c>
    </row>
    <row r="39" spans="1:5" hidden="1" x14ac:dyDescent="0.25">
      <c r="B39" t="s">
        <v>1246</v>
      </c>
      <c r="C39"/>
      <c r="D39"/>
      <c r="E39" s="4">
        <v>6</v>
      </c>
    </row>
    <row r="40" spans="1:5" x14ac:dyDescent="0.25">
      <c r="B40" t="s">
        <v>38</v>
      </c>
      <c r="C40" t="s">
        <v>710</v>
      </c>
      <c r="D40" t="s">
        <v>711</v>
      </c>
      <c r="E40" s="4">
        <v>1</v>
      </c>
    </row>
    <row r="41" spans="1:5" hidden="1" x14ac:dyDescent="0.25">
      <c r="C41" t="s">
        <v>1571</v>
      </c>
      <c r="D41"/>
      <c r="E41" s="4">
        <v>1</v>
      </c>
    </row>
    <row r="42" spans="1:5" x14ac:dyDescent="0.25">
      <c r="C42" t="s">
        <v>699</v>
      </c>
      <c r="D42" t="s">
        <v>700</v>
      </c>
      <c r="E42" s="4">
        <v>2</v>
      </c>
    </row>
    <row r="43" spans="1:5" hidden="1" x14ac:dyDescent="0.25">
      <c r="C43" t="s">
        <v>1572</v>
      </c>
      <c r="D43"/>
      <c r="E43" s="4">
        <v>2</v>
      </c>
    </row>
    <row r="44" spans="1:5" hidden="1" x14ac:dyDescent="0.25">
      <c r="B44" t="s">
        <v>1281</v>
      </c>
      <c r="C44"/>
      <c r="D44"/>
      <c r="E44" s="4">
        <v>3</v>
      </c>
    </row>
    <row r="45" spans="1:5" hidden="1" x14ac:dyDescent="0.25">
      <c r="A45" t="s">
        <v>1321</v>
      </c>
      <c r="C45"/>
      <c r="D45"/>
      <c r="E45" s="4">
        <v>10</v>
      </c>
    </row>
    <row r="46" spans="1:5" x14ac:dyDescent="0.25">
      <c r="A46" t="s">
        <v>203</v>
      </c>
      <c r="B46" t="s">
        <v>74</v>
      </c>
      <c r="C46" t="s">
        <v>172</v>
      </c>
      <c r="D46" t="s">
        <v>731</v>
      </c>
      <c r="E46" s="4">
        <v>1</v>
      </c>
    </row>
    <row r="47" spans="1:5" hidden="1" x14ac:dyDescent="0.25">
      <c r="C47" t="s">
        <v>1573</v>
      </c>
      <c r="D47"/>
      <c r="E47" s="4">
        <v>1</v>
      </c>
    </row>
    <row r="48" spans="1:5" x14ac:dyDescent="0.25">
      <c r="C48" t="s">
        <v>745</v>
      </c>
      <c r="D48" t="s">
        <v>183</v>
      </c>
      <c r="E48" s="4">
        <v>1</v>
      </c>
    </row>
    <row r="49" spans="2:5" hidden="1" x14ac:dyDescent="0.25">
      <c r="C49" t="s">
        <v>1574</v>
      </c>
      <c r="D49"/>
      <c r="E49" s="4">
        <v>1</v>
      </c>
    </row>
    <row r="50" spans="2:5" hidden="1" x14ac:dyDescent="0.25">
      <c r="B50" t="s">
        <v>1253</v>
      </c>
      <c r="C50"/>
      <c r="D50"/>
      <c r="E50" s="4">
        <v>2</v>
      </c>
    </row>
    <row r="51" spans="2:5" x14ac:dyDescent="0.25">
      <c r="B51" t="s">
        <v>337</v>
      </c>
      <c r="C51" t="s">
        <v>735</v>
      </c>
      <c r="D51" t="s">
        <v>736</v>
      </c>
      <c r="E51" s="4">
        <v>1</v>
      </c>
    </row>
    <row r="52" spans="2:5" hidden="1" x14ac:dyDescent="0.25">
      <c r="C52" t="s">
        <v>1575</v>
      </c>
      <c r="D52"/>
      <c r="E52" s="4">
        <v>1</v>
      </c>
    </row>
    <row r="53" spans="2:5" hidden="1" x14ac:dyDescent="0.25">
      <c r="B53" t="s">
        <v>1259</v>
      </c>
      <c r="C53"/>
      <c r="D53"/>
      <c r="E53" s="4">
        <v>1</v>
      </c>
    </row>
    <row r="54" spans="2:5" x14ac:dyDescent="0.25">
      <c r="B54" t="s">
        <v>996</v>
      </c>
      <c r="C54" t="s">
        <v>172</v>
      </c>
      <c r="D54" t="s">
        <v>738</v>
      </c>
      <c r="E54" s="4">
        <v>1</v>
      </c>
    </row>
    <row r="55" spans="2:5" hidden="1" x14ac:dyDescent="0.25">
      <c r="C55" t="s">
        <v>1573</v>
      </c>
      <c r="D55"/>
      <c r="E55" s="4">
        <v>1</v>
      </c>
    </row>
    <row r="56" spans="2:5" hidden="1" x14ac:dyDescent="0.25">
      <c r="B56" t="s">
        <v>1266</v>
      </c>
      <c r="C56"/>
      <c r="D56"/>
      <c r="E56" s="4">
        <v>1</v>
      </c>
    </row>
    <row r="57" spans="2:5" x14ac:dyDescent="0.25">
      <c r="B57" t="s">
        <v>72</v>
      </c>
      <c r="C57" t="s">
        <v>181</v>
      </c>
      <c r="D57" t="s">
        <v>744</v>
      </c>
      <c r="E57" s="4">
        <v>1</v>
      </c>
    </row>
    <row r="58" spans="2:5" hidden="1" x14ac:dyDescent="0.25">
      <c r="C58" t="s">
        <v>1576</v>
      </c>
      <c r="D58"/>
      <c r="E58" s="4">
        <v>1</v>
      </c>
    </row>
    <row r="59" spans="2:5" x14ac:dyDescent="0.25">
      <c r="C59" t="s">
        <v>755</v>
      </c>
      <c r="D59" t="s">
        <v>194</v>
      </c>
      <c r="E59" s="4">
        <v>1</v>
      </c>
    </row>
    <row r="60" spans="2:5" hidden="1" x14ac:dyDescent="0.25">
      <c r="C60" t="s">
        <v>1577</v>
      </c>
      <c r="D60"/>
      <c r="E60" s="4">
        <v>1</v>
      </c>
    </row>
    <row r="61" spans="2:5" x14ac:dyDescent="0.25">
      <c r="C61" t="s">
        <v>757</v>
      </c>
      <c r="D61" t="s">
        <v>196</v>
      </c>
      <c r="E61" s="4">
        <v>1</v>
      </c>
    </row>
    <row r="62" spans="2:5" hidden="1" x14ac:dyDescent="0.25">
      <c r="C62" t="s">
        <v>1578</v>
      </c>
      <c r="D62"/>
      <c r="E62" s="4">
        <v>1</v>
      </c>
    </row>
    <row r="63" spans="2:5" x14ac:dyDescent="0.25">
      <c r="C63" t="s">
        <v>749</v>
      </c>
      <c r="D63" t="s">
        <v>750</v>
      </c>
      <c r="E63" s="4">
        <v>1</v>
      </c>
    </row>
    <row r="64" spans="2:5" hidden="1" x14ac:dyDescent="0.25">
      <c r="C64" t="s">
        <v>1579</v>
      </c>
      <c r="D64"/>
      <c r="E64" s="4">
        <v>1</v>
      </c>
    </row>
    <row r="65" spans="1:5" x14ac:dyDescent="0.25">
      <c r="C65" t="s">
        <v>746</v>
      </c>
      <c r="D65" t="s">
        <v>747</v>
      </c>
      <c r="E65" s="4">
        <v>1</v>
      </c>
    </row>
    <row r="66" spans="1:5" hidden="1" x14ac:dyDescent="0.25">
      <c r="C66" t="s">
        <v>1580</v>
      </c>
      <c r="D66"/>
      <c r="E66" s="4">
        <v>1</v>
      </c>
    </row>
    <row r="67" spans="1:5" x14ac:dyDescent="0.25">
      <c r="C67" t="s">
        <v>187</v>
      </c>
      <c r="D67" t="s">
        <v>188</v>
      </c>
      <c r="E67" s="4">
        <v>1</v>
      </c>
    </row>
    <row r="68" spans="1:5" hidden="1" x14ac:dyDescent="0.25">
      <c r="C68" t="s">
        <v>1581</v>
      </c>
      <c r="D68"/>
      <c r="E68" s="4">
        <v>1</v>
      </c>
    </row>
    <row r="69" spans="1:5" x14ac:dyDescent="0.25">
      <c r="C69" t="s">
        <v>740</v>
      </c>
      <c r="D69" t="s">
        <v>741</v>
      </c>
      <c r="E69" s="4">
        <v>1</v>
      </c>
    </row>
    <row r="70" spans="1:5" hidden="1" x14ac:dyDescent="0.25">
      <c r="C70" t="s">
        <v>1582</v>
      </c>
      <c r="D70"/>
      <c r="E70" s="4">
        <v>1</v>
      </c>
    </row>
    <row r="71" spans="1:5" hidden="1" x14ac:dyDescent="0.25">
      <c r="B71" t="s">
        <v>1246</v>
      </c>
      <c r="C71"/>
      <c r="D71"/>
      <c r="E71" s="4">
        <v>7</v>
      </c>
    </row>
    <row r="72" spans="1:5" x14ac:dyDescent="0.25">
      <c r="B72" t="s">
        <v>1236</v>
      </c>
      <c r="C72" t="s">
        <v>190</v>
      </c>
      <c r="D72" t="s">
        <v>191</v>
      </c>
      <c r="E72" s="4">
        <v>1</v>
      </c>
    </row>
    <row r="73" spans="1:5" hidden="1" x14ac:dyDescent="0.25">
      <c r="C73" t="s">
        <v>1583</v>
      </c>
      <c r="D73"/>
      <c r="E73" s="4">
        <v>1</v>
      </c>
    </row>
    <row r="74" spans="1:5" hidden="1" x14ac:dyDescent="0.25">
      <c r="B74" t="s">
        <v>1302</v>
      </c>
      <c r="C74"/>
      <c r="D74"/>
      <c r="E74" s="4">
        <v>1</v>
      </c>
    </row>
    <row r="75" spans="1:5" hidden="1" x14ac:dyDescent="0.25">
      <c r="B75" t="s">
        <v>961</v>
      </c>
      <c r="C75" t="s">
        <v>760</v>
      </c>
      <c r="D75" t="s">
        <v>761</v>
      </c>
      <c r="E75" s="4">
        <v>1</v>
      </c>
    </row>
    <row r="76" spans="1:5" hidden="1" x14ac:dyDescent="0.25">
      <c r="C76" t="s">
        <v>1584</v>
      </c>
      <c r="D76"/>
      <c r="E76" s="4">
        <v>1</v>
      </c>
    </row>
    <row r="77" spans="1:5" x14ac:dyDescent="0.25">
      <c r="C77" t="s">
        <v>179</v>
      </c>
      <c r="D77" t="s">
        <v>180</v>
      </c>
      <c r="E77" s="4">
        <v>1</v>
      </c>
    </row>
    <row r="78" spans="1:5" hidden="1" x14ac:dyDescent="0.25">
      <c r="C78" t="s">
        <v>1585</v>
      </c>
      <c r="D78"/>
      <c r="E78" s="4">
        <v>1</v>
      </c>
    </row>
    <row r="79" spans="1:5" hidden="1" x14ac:dyDescent="0.25">
      <c r="B79" t="s">
        <v>1311</v>
      </c>
      <c r="C79"/>
      <c r="D79"/>
      <c r="E79" s="4">
        <v>2</v>
      </c>
    </row>
    <row r="80" spans="1:5" hidden="1" x14ac:dyDescent="0.25">
      <c r="A80" t="s">
        <v>1322</v>
      </c>
      <c r="C80"/>
      <c r="D80"/>
      <c r="E80" s="4">
        <v>14</v>
      </c>
    </row>
    <row r="81" spans="1:5" x14ac:dyDescent="0.25">
      <c r="A81" t="s">
        <v>204</v>
      </c>
      <c r="B81" t="s">
        <v>1218</v>
      </c>
      <c r="C81" t="s">
        <v>767</v>
      </c>
      <c r="D81" t="s">
        <v>768</v>
      </c>
      <c r="E81" s="4">
        <v>1</v>
      </c>
    </row>
    <row r="82" spans="1:5" hidden="1" x14ac:dyDescent="0.25">
      <c r="C82" t="s">
        <v>1586</v>
      </c>
      <c r="D82"/>
      <c r="E82" s="4">
        <v>1</v>
      </c>
    </row>
    <row r="83" spans="1:5" hidden="1" x14ac:dyDescent="0.25">
      <c r="B83" t="s">
        <v>1306</v>
      </c>
      <c r="C83"/>
      <c r="D83"/>
      <c r="E83" s="4">
        <v>1</v>
      </c>
    </row>
    <row r="84" spans="1:5" x14ac:dyDescent="0.25">
      <c r="B84" t="s">
        <v>74</v>
      </c>
      <c r="C84" t="s">
        <v>765</v>
      </c>
      <c r="D84" t="s">
        <v>766</v>
      </c>
      <c r="E84" s="4">
        <v>1</v>
      </c>
    </row>
    <row r="85" spans="1:5" hidden="1" x14ac:dyDescent="0.25">
      <c r="C85" t="s">
        <v>1587</v>
      </c>
      <c r="D85"/>
      <c r="E85" s="4">
        <v>1</v>
      </c>
    </row>
    <row r="86" spans="1:5" hidden="1" x14ac:dyDescent="0.25">
      <c r="B86" t="s">
        <v>1253</v>
      </c>
      <c r="C86"/>
      <c r="D86"/>
      <c r="E86" s="4">
        <v>1</v>
      </c>
    </row>
    <row r="87" spans="1:5" x14ac:dyDescent="0.25">
      <c r="B87" t="s">
        <v>72</v>
      </c>
      <c r="C87" t="s">
        <v>783</v>
      </c>
      <c r="D87" t="s">
        <v>784</v>
      </c>
      <c r="E87" s="4">
        <v>1</v>
      </c>
    </row>
    <row r="88" spans="1:5" hidden="1" x14ac:dyDescent="0.25">
      <c r="C88" t="s">
        <v>1588</v>
      </c>
      <c r="D88"/>
      <c r="E88" s="4">
        <v>1</v>
      </c>
    </row>
    <row r="89" spans="1:5" x14ac:dyDescent="0.25">
      <c r="C89" t="s">
        <v>776</v>
      </c>
      <c r="D89" t="s">
        <v>777</v>
      </c>
      <c r="E89" s="4">
        <v>1</v>
      </c>
    </row>
    <row r="90" spans="1:5" hidden="1" x14ac:dyDescent="0.25">
      <c r="C90" t="s">
        <v>1589</v>
      </c>
      <c r="D90"/>
      <c r="E90" s="4">
        <v>1</v>
      </c>
    </row>
    <row r="91" spans="1:5" x14ac:dyDescent="0.25">
      <c r="C91" t="s">
        <v>780</v>
      </c>
      <c r="D91" t="s">
        <v>781</v>
      </c>
      <c r="E91" s="4">
        <v>1</v>
      </c>
    </row>
    <row r="92" spans="1:5" hidden="1" x14ac:dyDescent="0.25">
      <c r="C92" t="s">
        <v>1590</v>
      </c>
      <c r="D92"/>
      <c r="E92" s="4">
        <v>1</v>
      </c>
    </row>
    <row r="93" spans="1:5" x14ac:dyDescent="0.25">
      <c r="C93" t="s">
        <v>770</v>
      </c>
      <c r="D93" t="s">
        <v>768</v>
      </c>
      <c r="E93" s="4">
        <v>1</v>
      </c>
    </row>
    <row r="94" spans="1:5" hidden="1" x14ac:dyDescent="0.25">
      <c r="C94" t="s">
        <v>1591</v>
      </c>
      <c r="D94"/>
      <c r="E94" s="4">
        <v>1</v>
      </c>
    </row>
    <row r="95" spans="1:5" x14ac:dyDescent="0.25">
      <c r="C95" t="s">
        <v>772</v>
      </c>
      <c r="D95" t="s">
        <v>773</v>
      </c>
      <c r="E95" s="4">
        <v>1</v>
      </c>
    </row>
    <row r="96" spans="1:5" hidden="1" x14ac:dyDescent="0.25">
      <c r="C96" t="s">
        <v>1592</v>
      </c>
      <c r="D96"/>
      <c r="E96" s="4">
        <v>1</v>
      </c>
    </row>
    <row r="97" spans="1:5" hidden="1" x14ac:dyDescent="0.25">
      <c r="B97" t="s">
        <v>1246</v>
      </c>
      <c r="C97"/>
      <c r="D97"/>
      <c r="E97" s="4">
        <v>5</v>
      </c>
    </row>
    <row r="98" spans="1:5" hidden="1" x14ac:dyDescent="0.25">
      <c r="A98" t="s">
        <v>1324</v>
      </c>
      <c r="C98"/>
      <c r="D98"/>
      <c r="E98" s="4">
        <v>7</v>
      </c>
    </row>
    <row r="99" spans="1:5" x14ac:dyDescent="0.25">
      <c r="A99" t="s">
        <v>441</v>
      </c>
      <c r="C99"/>
      <c r="D99"/>
      <c r="E99" s="4">
        <v>37</v>
      </c>
    </row>
  </sheetData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6"/>
  <sheetViews>
    <sheetView workbookViewId="0">
      <selection activeCell="D45" sqref="D45"/>
    </sheetView>
  </sheetViews>
  <sheetFormatPr baseColWidth="10" defaultRowHeight="15" x14ac:dyDescent="0.25"/>
  <cols>
    <col min="1" max="1" width="19.42578125" customWidth="1"/>
    <col min="2" max="2" width="11" customWidth="1"/>
    <col min="3" max="3" width="48.42578125" customWidth="1"/>
    <col min="4" max="4" width="64.140625" style="16" customWidth="1"/>
    <col min="5" max="5" width="5.140625" customWidth="1"/>
    <col min="6" max="13" width="11.140625" customWidth="1"/>
    <col min="14" max="14" width="11.28515625" customWidth="1"/>
    <col min="15" max="15" width="11.85546875" bestFit="1" customWidth="1"/>
    <col min="16" max="16" width="14" bestFit="1" customWidth="1"/>
    <col min="17" max="18" width="13.7109375" bestFit="1" customWidth="1"/>
    <col min="19" max="19" width="15.85546875" bestFit="1" customWidth="1"/>
    <col min="22" max="22" width="13" bestFit="1" customWidth="1"/>
    <col min="23" max="23" width="11.28515625" bestFit="1" customWidth="1"/>
  </cols>
  <sheetData>
    <row r="2" spans="1:5" x14ac:dyDescent="0.25">
      <c r="A2" s="2" t="s">
        <v>17</v>
      </c>
      <c r="B2" t="s">
        <v>84</v>
      </c>
    </row>
    <row r="4" spans="1:5" x14ac:dyDescent="0.25">
      <c r="A4" s="2" t="s">
        <v>1243</v>
      </c>
    </row>
    <row r="5" spans="1:5" ht="30" x14ac:dyDescent="0.25">
      <c r="A5" s="2" t="s">
        <v>18</v>
      </c>
      <c r="B5" s="2" t="s">
        <v>1242</v>
      </c>
      <c r="C5" s="2" t="s">
        <v>3</v>
      </c>
      <c r="D5" s="17" t="s">
        <v>4</v>
      </c>
      <c r="E5" t="s">
        <v>1198</v>
      </c>
    </row>
    <row r="6" spans="1:5" s="16" customFormat="1" ht="30" x14ac:dyDescent="0.25">
      <c r="A6" s="16" t="s">
        <v>19</v>
      </c>
      <c r="B6" s="16" t="s">
        <v>90</v>
      </c>
      <c r="C6" s="16" t="s">
        <v>91</v>
      </c>
      <c r="D6" s="16" t="s">
        <v>621</v>
      </c>
      <c r="E6" s="19">
        <v>1</v>
      </c>
    </row>
    <row r="7" spans="1:5" s="16" customFormat="1" hidden="1" x14ac:dyDescent="0.25">
      <c r="C7" s="16" t="s">
        <v>1530</v>
      </c>
      <c r="E7" s="19">
        <v>1</v>
      </c>
    </row>
    <row r="8" spans="1:5" s="16" customFormat="1" ht="30" hidden="1" x14ac:dyDescent="0.25">
      <c r="B8" s="16" t="s">
        <v>1270</v>
      </c>
      <c r="E8" s="19">
        <v>1</v>
      </c>
    </row>
    <row r="9" spans="1:5" s="16" customFormat="1" ht="30" x14ac:dyDescent="0.25">
      <c r="B9" s="16" t="s">
        <v>77</v>
      </c>
      <c r="C9" s="16" t="s">
        <v>86</v>
      </c>
      <c r="D9" s="16" t="s">
        <v>616</v>
      </c>
      <c r="E9" s="19">
        <v>1</v>
      </c>
    </row>
    <row r="10" spans="1:5" s="16" customFormat="1" hidden="1" x14ac:dyDescent="0.25">
      <c r="C10" s="16" t="s">
        <v>1531</v>
      </c>
      <c r="E10" s="19">
        <v>1</v>
      </c>
    </row>
    <row r="11" spans="1:5" s="16" customFormat="1" x14ac:dyDescent="0.25">
      <c r="C11" s="16" t="s">
        <v>94</v>
      </c>
      <c r="D11" s="16" t="s">
        <v>95</v>
      </c>
      <c r="E11" s="19">
        <v>1</v>
      </c>
    </row>
    <row r="12" spans="1:5" s="16" customFormat="1" hidden="1" x14ac:dyDescent="0.25">
      <c r="C12" s="16" t="s">
        <v>1532</v>
      </c>
      <c r="E12" s="19">
        <v>1</v>
      </c>
    </row>
    <row r="13" spans="1:5" s="16" customFormat="1" hidden="1" x14ac:dyDescent="0.25">
      <c r="B13" s="16" t="s">
        <v>1250</v>
      </c>
      <c r="E13" s="19">
        <v>2</v>
      </c>
    </row>
    <row r="14" spans="1:5" s="16" customFormat="1" x14ac:dyDescent="0.25">
      <c r="B14" s="16" t="s">
        <v>38</v>
      </c>
      <c r="C14" s="16" t="s">
        <v>413</v>
      </c>
      <c r="D14" s="16" t="s">
        <v>625</v>
      </c>
      <c r="E14" s="19">
        <v>1</v>
      </c>
    </row>
    <row r="15" spans="1:5" s="16" customFormat="1" hidden="1" x14ac:dyDescent="0.25">
      <c r="C15" s="16" t="s">
        <v>1429</v>
      </c>
      <c r="E15" s="19">
        <v>1</v>
      </c>
    </row>
    <row r="16" spans="1:5" s="16" customFormat="1" ht="30" hidden="1" x14ac:dyDescent="0.25">
      <c r="B16" s="16" t="s">
        <v>1281</v>
      </c>
      <c r="E16" s="19">
        <v>1</v>
      </c>
    </row>
    <row r="17" spans="1:5" s="16" customFormat="1" x14ac:dyDescent="0.25">
      <c r="B17" s="16" t="s">
        <v>88</v>
      </c>
      <c r="C17" s="16" t="s">
        <v>89</v>
      </c>
      <c r="D17" s="16" t="s">
        <v>618</v>
      </c>
      <c r="E17" s="19">
        <v>1</v>
      </c>
    </row>
    <row r="18" spans="1:5" s="16" customFormat="1" hidden="1" x14ac:dyDescent="0.25">
      <c r="C18" s="16" t="s">
        <v>1533</v>
      </c>
      <c r="E18" s="19">
        <v>1</v>
      </c>
    </row>
    <row r="19" spans="1:5" s="16" customFormat="1" ht="30" hidden="1" x14ac:dyDescent="0.25">
      <c r="B19" s="16" t="s">
        <v>1252</v>
      </c>
      <c r="E19" s="19">
        <v>1</v>
      </c>
    </row>
    <row r="20" spans="1:5" s="16" customFormat="1" x14ac:dyDescent="0.25">
      <c r="B20" s="16" t="s">
        <v>96</v>
      </c>
      <c r="C20" s="16" t="s">
        <v>97</v>
      </c>
      <c r="D20" s="16" t="s">
        <v>98</v>
      </c>
      <c r="E20" s="19">
        <v>1</v>
      </c>
    </row>
    <row r="21" spans="1:5" s="16" customFormat="1" hidden="1" x14ac:dyDescent="0.25">
      <c r="C21" s="16" t="s">
        <v>1534</v>
      </c>
      <c r="E21" s="19">
        <v>1</v>
      </c>
    </row>
    <row r="22" spans="1:5" s="16" customFormat="1" ht="30" hidden="1" x14ac:dyDescent="0.25">
      <c r="B22" s="16" t="s">
        <v>1256</v>
      </c>
      <c r="E22" s="19">
        <v>1</v>
      </c>
    </row>
    <row r="23" spans="1:5" s="16" customFormat="1" ht="30" hidden="1" x14ac:dyDescent="0.25">
      <c r="A23" s="16" t="s">
        <v>1320</v>
      </c>
      <c r="E23" s="19">
        <v>6</v>
      </c>
    </row>
    <row r="24" spans="1:5" s="16" customFormat="1" x14ac:dyDescent="0.25">
      <c r="A24" s="16" t="s">
        <v>32</v>
      </c>
      <c r="B24" s="16" t="s">
        <v>642</v>
      </c>
      <c r="C24" s="16" t="s">
        <v>643</v>
      </c>
      <c r="D24" s="16" t="s">
        <v>644</v>
      </c>
      <c r="E24" s="19">
        <v>1</v>
      </c>
    </row>
    <row r="25" spans="1:5" s="16" customFormat="1" hidden="1" x14ac:dyDescent="0.25">
      <c r="C25" s="16" t="s">
        <v>1535</v>
      </c>
      <c r="E25" s="19">
        <v>1</v>
      </c>
    </row>
    <row r="26" spans="1:5" s="16" customFormat="1" ht="30" hidden="1" x14ac:dyDescent="0.25">
      <c r="B26" s="16" t="s">
        <v>1290</v>
      </c>
      <c r="E26" s="19">
        <v>1</v>
      </c>
    </row>
    <row r="27" spans="1:5" s="16" customFormat="1" x14ac:dyDescent="0.25">
      <c r="B27" s="16" t="s">
        <v>1226</v>
      </c>
      <c r="C27" s="16" t="s">
        <v>101</v>
      </c>
      <c r="D27" s="16" t="s">
        <v>629</v>
      </c>
      <c r="E27" s="19">
        <v>1</v>
      </c>
    </row>
    <row r="28" spans="1:5" s="16" customFormat="1" hidden="1" x14ac:dyDescent="0.25">
      <c r="C28" s="16" t="s">
        <v>1536</v>
      </c>
      <c r="E28" s="19">
        <v>1</v>
      </c>
    </row>
    <row r="29" spans="1:5" s="16" customFormat="1" ht="30" hidden="1" x14ac:dyDescent="0.25">
      <c r="B29" s="16" t="s">
        <v>1282</v>
      </c>
      <c r="E29" s="19">
        <v>1</v>
      </c>
    </row>
    <row r="30" spans="1:5" s="16" customFormat="1" x14ac:dyDescent="0.25">
      <c r="B30" s="16" t="s">
        <v>1028</v>
      </c>
      <c r="C30" s="16" t="s">
        <v>638</v>
      </c>
      <c r="D30" s="16" t="s">
        <v>639</v>
      </c>
      <c r="E30" s="19">
        <v>1</v>
      </c>
    </row>
    <row r="31" spans="1:5" s="16" customFormat="1" hidden="1" x14ac:dyDescent="0.25">
      <c r="C31" s="16" t="s">
        <v>1537</v>
      </c>
      <c r="E31" s="19">
        <v>1</v>
      </c>
    </row>
    <row r="32" spans="1:5" s="16" customFormat="1" x14ac:dyDescent="0.25">
      <c r="C32" s="16" t="s">
        <v>632</v>
      </c>
      <c r="D32" s="16" t="s">
        <v>104</v>
      </c>
      <c r="E32" s="19">
        <v>1</v>
      </c>
    </row>
    <row r="33" spans="1:5" s="16" customFormat="1" hidden="1" x14ac:dyDescent="0.25">
      <c r="C33" s="16" t="s">
        <v>1538</v>
      </c>
      <c r="E33" s="19">
        <v>1</v>
      </c>
    </row>
    <row r="34" spans="1:5" s="16" customFormat="1" ht="30" hidden="1" x14ac:dyDescent="0.25">
      <c r="B34" s="16" t="s">
        <v>1258</v>
      </c>
      <c r="E34" s="19">
        <v>2</v>
      </c>
    </row>
    <row r="35" spans="1:5" s="16" customFormat="1" ht="30" x14ac:dyDescent="0.25">
      <c r="B35" s="16" t="s">
        <v>72</v>
      </c>
      <c r="C35" s="16" t="s">
        <v>645</v>
      </c>
      <c r="D35" s="16" t="s">
        <v>111</v>
      </c>
      <c r="E35" s="19">
        <v>1</v>
      </c>
    </row>
    <row r="36" spans="1:5" s="16" customFormat="1" ht="30" hidden="1" x14ac:dyDescent="0.25">
      <c r="C36" s="16" t="s">
        <v>1539</v>
      </c>
      <c r="E36" s="19">
        <v>1</v>
      </c>
    </row>
    <row r="37" spans="1:5" s="16" customFormat="1" ht="30" hidden="1" x14ac:dyDescent="0.25">
      <c r="B37" s="16" t="s">
        <v>1246</v>
      </c>
      <c r="E37" s="19">
        <v>1</v>
      </c>
    </row>
    <row r="38" spans="1:5" s="16" customFormat="1" x14ac:dyDescent="0.25">
      <c r="B38" s="16" t="s">
        <v>106</v>
      </c>
      <c r="C38" s="16" t="s">
        <v>635</v>
      </c>
      <c r="D38" s="16" t="s">
        <v>636</v>
      </c>
      <c r="E38" s="19">
        <v>1</v>
      </c>
    </row>
    <row r="39" spans="1:5" s="16" customFormat="1" hidden="1" x14ac:dyDescent="0.25">
      <c r="C39" s="16" t="s">
        <v>1540</v>
      </c>
      <c r="E39" s="19">
        <v>1</v>
      </c>
    </row>
    <row r="40" spans="1:5" s="16" customFormat="1" ht="30" hidden="1" x14ac:dyDescent="0.25">
      <c r="B40" s="16" t="s">
        <v>1257</v>
      </c>
      <c r="E40" s="19">
        <v>1</v>
      </c>
    </row>
    <row r="41" spans="1:5" s="16" customFormat="1" hidden="1" x14ac:dyDescent="0.25">
      <c r="A41" s="16" t="s">
        <v>1321</v>
      </c>
      <c r="E41" s="19">
        <v>6</v>
      </c>
    </row>
    <row r="42" spans="1:5" s="16" customFormat="1" ht="30" x14ac:dyDescent="0.25">
      <c r="A42" s="16" t="s">
        <v>203</v>
      </c>
      <c r="B42" s="16" t="s">
        <v>134</v>
      </c>
      <c r="C42" s="16" t="s">
        <v>135</v>
      </c>
      <c r="D42" s="16" t="s">
        <v>136</v>
      </c>
      <c r="E42" s="19">
        <v>1</v>
      </c>
    </row>
    <row r="43" spans="1:5" s="16" customFormat="1" hidden="1" x14ac:dyDescent="0.25">
      <c r="C43" s="16" t="s">
        <v>1541</v>
      </c>
      <c r="E43" s="19">
        <v>1</v>
      </c>
    </row>
    <row r="44" spans="1:5" s="16" customFormat="1" ht="30" hidden="1" x14ac:dyDescent="0.25">
      <c r="B44" s="16" t="s">
        <v>1312</v>
      </c>
      <c r="E44" s="19">
        <v>1</v>
      </c>
    </row>
    <row r="45" spans="1:5" s="16" customFormat="1" x14ac:dyDescent="0.25">
      <c r="B45" s="16" t="s">
        <v>77</v>
      </c>
      <c r="C45" s="16" t="s">
        <v>146</v>
      </c>
      <c r="D45" s="16" t="s">
        <v>147</v>
      </c>
      <c r="E45" s="19">
        <v>1</v>
      </c>
    </row>
    <row r="46" spans="1:5" s="16" customFormat="1" hidden="1" x14ac:dyDescent="0.25">
      <c r="C46" s="16" t="s">
        <v>1542</v>
      </c>
      <c r="E46" s="19">
        <v>1</v>
      </c>
    </row>
    <row r="47" spans="1:5" s="16" customFormat="1" hidden="1" x14ac:dyDescent="0.25">
      <c r="B47" s="16" t="s">
        <v>1250</v>
      </c>
      <c r="E47" s="19">
        <v>1</v>
      </c>
    </row>
    <row r="48" spans="1:5" s="16" customFormat="1" ht="30" x14ac:dyDescent="0.25">
      <c r="B48" s="16" t="s">
        <v>118</v>
      </c>
      <c r="C48" s="16" t="s">
        <v>119</v>
      </c>
      <c r="D48" s="16" t="s">
        <v>120</v>
      </c>
      <c r="E48" s="19">
        <v>1</v>
      </c>
    </row>
    <row r="49" spans="2:5" s="16" customFormat="1" hidden="1" x14ac:dyDescent="0.25">
      <c r="C49" s="16" t="s">
        <v>1404</v>
      </c>
      <c r="E49" s="19">
        <v>1</v>
      </c>
    </row>
    <row r="50" spans="2:5" s="16" customFormat="1" ht="30" hidden="1" x14ac:dyDescent="0.25">
      <c r="B50" s="16" t="s">
        <v>1275</v>
      </c>
      <c r="E50" s="19">
        <v>1</v>
      </c>
    </row>
    <row r="51" spans="2:5" s="16" customFormat="1" x14ac:dyDescent="0.25">
      <c r="B51" s="16" t="s">
        <v>72</v>
      </c>
      <c r="C51" s="16" t="s">
        <v>132</v>
      </c>
      <c r="D51" s="16" t="s">
        <v>133</v>
      </c>
      <c r="E51" s="19">
        <v>1</v>
      </c>
    </row>
    <row r="52" spans="2:5" s="16" customFormat="1" hidden="1" x14ac:dyDescent="0.25">
      <c r="C52" s="16" t="s">
        <v>1543</v>
      </c>
      <c r="E52" s="19">
        <v>1</v>
      </c>
    </row>
    <row r="53" spans="2:5" s="16" customFormat="1" x14ac:dyDescent="0.25">
      <c r="C53" s="16" t="s">
        <v>125</v>
      </c>
      <c r="D53" s="16" t="s">
        <v>126</v>
      </c>
      <c r="E53" s="19">
        <v>1</v>
      </c>
    </row>
    <row r="54" spans="2:5" s="16" customFormat="1" hidden="1" x14ac:dyDescent="0.25">
      <c r="C54" s="16" t="s">
        <v>1544</v>
      </c>
      <c r="E54" s="19">
        <v>1</v>
      </c>
    </row>
    <row r="55" spans="2:5" s="16" customFormat="1" x14ac:dyDescent="0.25">
      <c r="C55" s="16" t="s">
        <v>114</v>
      </c>
      <c r="D55" s="16" t="s">
        <v>115</v>
      </c>
      <c r="E55" s="19">
        <v>1</v>
      </c>
    </row>
    <row r="56" spans="2:5" s="16" customFormat="1" hidden="1" x14ac:dyDescent="0.25">
      <c r="C56" s="16" t="s">
        <v>1545</v>
      </c>
      <c r="E56" s="19">
        <v>1</v>
      </c>
    </row>
    <row r="57" spans="2:5" s="16" customFormat="1" ht="30" hidden="1" x14ac:dyDescent="0.25">
      <c r="B57" s="16" t="s">
        <v>1246</v>
      </c>
      <c r="E57" s="19">
        <v>3</v>
      </c>
    </row>
    <row r="58" spans="2:5" s="16" customFormat="1" x14ac:dyDescent="0.25">
      <c r="B58" s="16" t="s">
        <v>127</v>
      </c>
      <c r="C58" s="16" t="s">
        <v>128</v>
      </c>
      <c r="D58" s="16" t="s">
        <v>129</v>
      </c>
      <c r="E58" s="19">
        <v>1</v>
      </c>
    </row>
    <row r="59" spans="2:5" s="16" customFormat="1" ht="30" hidden="1" x14ac:dyDescent="0.25">
      <c r="C59" s="16" t="s">
        <v>1546</v>
      </c>
      <c r="E59" s="19">
        <v>1</v>
      </c>
    </row>
    <row r="60" spans="2:5" s="16" customFormat="1" ht="30" hidden="1" x14ac:dyDescent="0.25">
      <c r="B60" s="16" t="s">
        <v>1278</v>
      </c>
      <c r="E60" s="19">
        <v>1</v>
      </c>
    </row>
    <row r="61" spans="2:5" s="16" customFormat="1" ht="30" x14ac:dyDescent="0.25">
      <c r="B61" s="16" t="s">
        <v>1233</v>
      </c>
      <c r="C61" s="16" t="s">
        <v>139</v>
      </c>
      <c r="D61" s="16" t="s">
        <v>140</v>
      </c>
      <c r="E61" s="19">
        <v>1</v>
      </c>
    </row>
    <row r="62" spans="2:5" s="16" customFormat="1" hidden="1" x14ac:dyDescent="0.25">
      <c r="C62" s="16" t="s">
        <v>1547</v>
      </c>
      <c r="E62" s="19">
        <v>1</v>
      </c>
    </row>
    <row r="63" spans="2:5" s="16" customFormat="1" ht="30" hidden="1" x14ac:dyDescent="0.25">
      <c r="B63" s="16" t="s">
        <v>1289</v>
      </c>
      <c r="E63" s="19">
        <v>1</v>
      </c>
    </row>
    <row r="64" spans="2:5" s="16" customFormat="1" ht="30" x14ac:dyDescent="0.25">
      <c r="B64" s="16" t="s">
        <v>142</v>
      </c>
      <c r="C64" s="16" t="s">
        <v>143</v>
      </c>
      <c r="D64" s="16" t="s">
        <v>144</v>
      </c>
      <c r="E64" s="19">
        <v>1</v>
      </c>
    </row>
    <row r="65" spans="1:5" s="16" customFormat="1" hidden="1" x14ac:dyDescent="0.25">
      <c r="C65" s="16" t="s">
        <v>1548</v>
      </c>
      <c r="E65" s="19">
        <v>1</v>
      </c>
    </row>
    <row r="66" spans="1:5" s="16" customFormat="1" ht="30" hidden="1" x14ac:dyDescent="0.25">
      <c r="B66" s="16" t="s">
        <v>1262</v>
      </c>
      <c r="E66" s="19">
        <v>1</v>
      </c>
    </row>
    <row r="67" spans="1:5" s="16" customFormat="1" hidden="1" x14ac:dyDescent="0.25">
      <c r="A67" s="16" t="s">
        <v>1322</v>
      </c>
      <c r="E67" s="19">
        <v>9</v>
      </c>
    </row>
    <row r="68" spans="1:5" s="16" customFormat="1" x14ac:dyDescent="0.25">
      <c r="A68" s="16" t="s">
        <v>205</v>
      </c>
      <c r="B68" s="16" t="s">
        <v>1221</v>
      </c>
      <c r="C68" s="16" t="s">
        <v>657</v>
      </c>
      <c r="D68" s="16" t="s">
        <v>658</v>
      </c>
      <c r="E68" s="19">
        <v>1</v>
      </c>
    </row>
    <row r="69" spans="1:5" s="16" customFormat="1" ht="30" hidden="1" x14ac:dyDescent="0.25">
      <c r="C69" s="16" t="s">
        <v>1549</v>
      </c>
      <c r="E69" s="19">
        <v>1</v>
      </c>
    </row>
    <row r="70" spans="1:5" s="16" customFormat="1" ht="30" hidden="1" x14ac:dyDescent="0.25">
      <c r="B70" s="16" t="s">
        <v>1318</v>
      </c>
      <c r="E70" s="19">
        <v>1</v>
      </c>
    </row>
    <row r="71" spans="1:5" s="16" customFormat="1" ht="30" x14ac:dyDescent="0.25">
      <c r="B71" s="16" t="s">
        <v>1225</v>
      </c>
      <c r="C71" s="16" t="s">
        <v>659</v>
      </c>
      <c r="D71" s="16" t="s">
        <v>660</v>
      </c>
      <c r="E71" s="19">
        <v>1</v>
      </c>
    </row>
    <row r="72" spans="1:5" s="16" customFormat="1" hidden="1" x14ac:dyDescent="0.25">
      <c r="C72" s="16" t="s">
        <v>1550</v>
      </c>
      <c r="E72" s="19">
        <v>1</v>
      </c>
    </row>
    <row r="73" spans="1:5" s="16" customFormat="1" ht="45" hidden="1" x14ac:dyDescent="0.25">
      <c r="B73" s="16" t="s">
        <v>1300</v>
      </c>
      <c r="E73" s="19">
        <v>1</v>
      </c>
    </row>
    <row r="74" spans="1:5" s="16" customFormat="1" ht="30" x14ac:dyDescent="0.25">
      <c r="B74" s="16" t="s">
        <v>530</v>
      </c>
      <c r="C74" s="16" t="s">
        <v>650</v>
      </c>
      <c r="D74" s="16" t="s">
        <v>651</v>
      </c>
      <c r="E74" s="19">
        <v>1</v>
      </c>
    </row>
    <row r="75" spans="1:5" s="16" customFormat="1" ht="30" hidden="1" x14ac:dyDescent="0.25">
      <c r="C75" s="16" t="s">
        <v>1551</v>
      </c>
      <c r="E75" s="19">
        <v>1</v>
      </c>
    </row>
    <row r="76" spans="1:5" s="16" customFormat="1" ht="30" hidden="1" x14ac:dyDescent="0.25">
      <c r="B76" s="16" t="s">
        <v>1248</v>
      </c>
      <c r="E76" s="19">
        <v>1</v>
      </c>
    </row>
    <row r="77" spans="1:5" s="16" customFormat="1" ht="45" x14ac:dyDescent="0.25">
      <c r="B77" s="16" t="s">
        <v>1238</v>
      </c>
      <c r="C77" s="16" t="s">
        <v>654</v>
      </c>
      <c r="D77" s="16" t="s">
        <v>655</v>
      </c>
      <c r="E77" s="19">
        <v>1</v>
      </c>
    </row>
    <row r="78" spans="1:5" s="16" customFormat="1" ht="45" hidden="1" x14ac:dyDescent="0.25">
      <c r="C78" s="16" t="s">
        <v>1552</v>
      </c>
      <c r="E78" s="19">
        <v>1</v>
      </c>
    </row>
    <row r="79" spans="1:5" s="16" customFormat="1" ht="30" hidden="1" x14ac:dyDescent="0.25">
      <c r="B79" s="16" t="s">
        <v>1296</v>
      </c>
      <c r="E79" s="19">
        <v>1</v>
      </c>
    </row>
    <row r="80" spans="1:5" s="16" customFormat="1" hidden="1" x14ac:dyDescent="0.25">
      <c r="A80" s="16" t="s">
        <v>1323</v>
      </c>
      <c r="E80" s="19">
        <v>4</v>
      </c>
    </row>
    <row r="81" spans="1:5" s="16" customFormat="1" x14ac:dyDescent="0.25">
      <c r="A81" s="16" t="s">
        <v>204</v>
      </c>
      <c r="B81" s="16" t="s">
        <v>242</v>
      </c>
      <c r="C81" s="16" t="s">
        <v>675</v>
      </c>
      <c r="D81" s="16" t="s">
        <v>676</v>
      </c>
      <c r="E81" s="19">
        <v>1</v>
      </c>
    </row>
    <row r="82" spans="1:5" s="16" customFormat="1" hidden="1" x14ac:dyDescent="0.25">
      <c r="C82" s="16" t="s">
        <v>1553</v>
      </c>
      <c r="E82" s="19">
        <v>1</v>
      </c>
    </row>
    <row r="83" spans="1:5" s="16" customFormat="1" ht="30" hidden="1" x14ac:dyDescent="0.25">
      <c r="B83" s="16" t="s">
        <v>1245</v>
      </c>
      <c r="E83" s="19">
        <v>1</v>
      </c>
    </row>
    <row r="84" spans="1:5" s="16" customFormat="1" x14ac:dyDescent="0.25">
      <c r="B84" s="16" t="s">
        <v>157</v>
      </c>
      <c r="C84" s="16" t="s">
        <v>664</v>
      </c>
      <c r="D84" s="16" t="s">
        <v>665</v>
      </c>
      <c r="E84" s="19">
        <v>1</v>
      </c>
    </row>
    <row r="85" spans="1:5" s="16" customFormat="1" hidden="1" x14ac:dyDescent="0.25">
      <c r="C85" s="16" t="s">
        <v>1554</v>
      </c>
      <c r="E85" s="19">
        <v>1</v>
      </c>
    </row>
    <row r="86" spans="1:5" s="16" customFormat="1" hidden="1" x14ac:dyDescent="0.25">
      <c r="B86" s="16" t="s">
        <v>1301</v>
      </c>
      <c r="E86" s="19">
        <v>1</v>
      </c>
    </row>
    <row r="87" spans="1:5" s="16" customFormat="1" x14ac:dyDescent="0.25">
      <c r="B87" s="16" t="s">
        <v>72</v>
      </c>
      <c r="C87" s="16" t="s">
        <v>672</v>
      </c>
      <c r="D87" s="16" t="s">
        <v>673</v>
      </c>
      <c r="E87" s="19">
        <v>1</v>
      </c>
    </row>
    <row r="88" spans="1:5" s="16" customFormat="1" hidden="1" x14ac:dyDescent="0.25">
      <c r="C88" s="16" t="s">
        <v>1555</v>
      </c>
      <c r="E88" s="19">
        <v>1</v>
      </c>
    </row>
    <row r="89" spans="1:5" s="16" customFormat="1" ht="30" hidden="1" x14ac:dyDescent="0.25">
      <c r="B89" s="16" t="s">
        <v>1246</v>
      </c>
      <c r="E89" s="19">
        <v>1</v>
      </c>
    </row>
    <row r="90" spans="1:5" s="16" customFormat="1" ht="30" x14ac:dyDescent="0.25">
      <c r="B90" s="16" t="s">
        <v>83</v>
      </c>
      <c r="C90" s="16" t="s">
        <v>154</v>
      </c>
      <c r="D90" s="16" t="s">
        <v>663</v>
      </c>
      <c r="E90" s="19">
        <v>1</v>
      </c>
    </row>
    <row r="91" spans="1:5" s="16" customFormat="1" hidden="1" x14ac:dyDescent="0.25">
      <c r="C91" s="16" t="s">
        <v>1556</v>
      </c>
      <c r="E91" s="19">
        <v>1</v>
      </c>
    </row>
    <row r="92" spans="1:5" s="16" customFormat="1" x14ac:dyDescent="0.25">
      <c r="C92" s="16" t="s">
        <v>668</v>
      </c>
      <c r="D92" s="16" t="s">
        <v>669</v>
      </c>
      <c r="E92" s="19">
        <v>1</v>
      </c>
    </row>
    <row r="93" spans="1:5" hidden="1" x14ac:dyDescent="0.25">
      <c r="C93" t="s">
        <v>1557</v>
      </c>
      <c r="E93" s="4">
        <v>1</v>
      </c>
    </row>
    <row r="94" spans="1:5" hidden="1" x14ac:dyDescent="0.25">
      <c r="B94" t="s">
        <v>1247</v>
      </c>
      <c r="E94" s="4">
        <v>2</v>
      </c>
    </row>
    <row r="95" spans="1:5" hidden="1" x14ac:dyDescent="0.25">
      <c r="A95" t="s">
        <v>1324</v>
      </c>
      <c r="E95" s="4">
        <v>5</v>
      </c>
    </row>
    <row r="96" spans="1:5" x14ac:dyDescent="0.25">
      <c r="A96" t="s">
        <v>441</v>
      </c>
      <c r="E96" s="4">
        <v>30</v>
      </c>
    </row>
  </sheetData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3"/>
  <sheetViews>
    <sheetView workbookViewId="0">
      <selection activeCell="C76" sqref="C76"/>
    </sheetView>
  </sheetViews>
  <sheetFormatPr baseColWidth="10" defaultRowHeight="15" x14ac:dyDescent="0.25"/>
  <cols>
    <col min="1" max="1" width="18.42578125" customWidth="1"/>
    <col min="2" max="2" width="13.85546875" customWidth="1"/>
    <col min="3" max="3" width="58.85546875" customWidth="1"/>
    <col min="4" max="4" width="78.140625" customWidth="1"/>
    <col min="5" max="5" width="5.140625" customWidth="1"/>
    <col min="6" max="13" width="11.140625" customWidth="1"/>
    <col min="14" max="14" width="11.28515625" customWidth="1"/>
    <col min="15" max="15" width="11.85546875" bestFit="1" customWidth="1"/>
    <col min="16" max="16" width="14" bestFit="1" customWidth="1"/>
    <col min="17" max="18" width="13.7109375" bestFit="1" customWidth="1"/>
    <col min="19" max="19" width="15.85546875" bestFit="1" customWidth="1"/>
    <col min="22" max="22" width="13" bestFit="1" customWidth="1"/>
    <col min="23" max="23" width="11.28515625" bestFit="1" customWidth="1"/>
  </cols>
  <sheetData>
    <row r="2" spans="1:5" x14ac:dyDescent="0.25">
      <c r="A2" s="2" t="s">
        <v>17</v>
      </c>
      <c r="B2" t="s">
        <v>212</v>
      </c>
    </row>
    <row r="4" spans="1:5" x14ac:dyDescent="0.25">
      <c r="A4" s="2" t="s">
        <v>1243</v>
      </c>
    </row>
    <row r="5" spans="1:5" x14ac:dyDescent="0.25">
      <c r="A5" s="2" t="s">
        <v>18</v>
      </c>
      <c r="B5" s="2" t="s">
        <v>1242</v>
      </c>
      <c r="C5" s="2" t="s">
        <v>3</v>
      </c>
      <c r="D5" s="2" t="s">
        <v>4</v>
      </c>
      <c r="E5" t="s">
        <v>1198</v>
      </c>
    </row>
    <row r="6" spans="1:5" x14ac:dyDescent="0.25">
      <c r="A6" t="s">
        <v>19</v>
      </c>
      <c r="B6" t="s">
        <v>77</v>
      </c>
      <c r="C6" t="s">
        <v>225</v>
      </c>
      <c r="D6" t="s">
        <v>226</v>
      </c>
      <c r="E6" s="4">
        <v>1</v>
      </c>
    </row>
    <row r="7" spans="1:5" hidden="1" x14ac:dyDescent="0.25">
      <c r="C7" t="s">
        <v>1325</v>
      </c>
      <c r="E7" s="4">
        <v>1</v>
      </c>
    </row>
    <row r="8" spans="1:5" x14ac:dyDescent="0.25">
      <c r="C8" t="s">
        <v>233</v>
      </c>
      <c r="D8" t="s">
        <v>234</v>
      </c>
      <c r="E8" s="4">
        <v>1</v>
      </c>
    </row>
    <row r="9" spans="1:5" hidden="1" x14ac:dyDescent="0.25">
      <c r="C9" t="s">
        <v>1326</v>
      </c>
      <c r="E9" s="4">
        <v>1</v>
      </c>
    </row>
    <row r="10" spans="1:5" hidden="1" x14ac:dyDescent="0.25">
      <c r="B10" t="s">
        <v>1250</v>
      </c>
      <c r="E10" s="4">
        <v>2</v>
      </c>
    </row>
    <row r="11" spans="1:5" x14ac:dyDescent="0.25">
      <c r="B11" t="s">
        <v>57</v>
      </c>
      <c r="C11" t="s">
        <v>237</v>
      </c>
      <c r="D11" t="s">
        <v>238</v>
      </c>
      <c r="E11" s="4">
        <v>1</v>
      </c>
    </row>
    <row r="12" spans="1:5" hidden="1" x14ac:dyDescent="0.25">
      <c r="C12" t="s">
        <v>1327</v>
      </c>
      <c r="E12" s="4">
        <v>1</v>
      </c>
    </row>
    <row r="13" spans="1:5" x14ac:dyDescent="0.25">
      <c r="C13" t="s">
        <v>228</v>
      </c>
      <c r="D13" t="s">
        <v>229</v>
      </c>
      <c r="E13" s="4">
        <v>1</v>
      </c>
    </row>
    <row r="14" spans="1:5" hidden="1" x14ac:dyDescent="0.25">
      <c r="C14" t="s">
        <v>1328</v>
      </c>
      <c r="E14" s="4">
        <v>1</v>
      </c>
    </row>
    <row r="15" spans="1:5" hidden="1" x14ac:dyDescent="0.25">
      <c r="B15" t="s">
        <v>1255</v>
      </c>
      <c r="E15" s="4">
        <v>2</v>
      </c>
    </row>
    <row r="16" spans="1:5" x14ac:dyDescent="0.25">
      <c r="B16" t="s">
        <v>82</v>
      </c>
      <c r="C16" t="s">
        <v>221</v>
      </c>
      <c r="D16" t="s">
        <v>222</v>
      </c>
      <c r="E16" s="4">
        <v>1</v>
      </c>
    </row>
    <row r="17" spans="1:5" hidden="1" x14ac:dyDescent="0.25">
      <c r="C17" t="s">
        <v>1329</v>
      </c>
      <c r="E17" s="4">
        <v>1</v>
      </c>
    </row>
    <row r="18" spans="1:5" hidden="1" x14ac:dyDescent="0.25">
      <c r="B18" t="s">
        <v>1268</v>
      </c>
      <c r="E18" s="4">
        <v>1</v>
      </c>
    </row>
    <row r="19" spans="1:5" x14ac:dyDescent="0.25">
      <c r="B19" t="s">
        <v>215</v>
      </c>
      <c r="C19" t="s">
        <v>216</v>
      </c>
      <c r="D19" t="s">
        <v>217</v>
      </c>
      <c r="E19" s="4">
        <v>1</v>
      </c>
    </row>
    <row r="20" spans="1:5" hidden="1" x14ac:dyDescent="0.25">
      <c r="C20" t="s">
        <v>1330</v>
      </c>
      <c r="E20" s="4">
        <v>1</v>
      </c>
    </row>
    <row r="21" spans="1:5" hidden="1" x14ac:dyDescent="0.25">
      <c r="B21" t="s">
        <v>1316</v>
      </c>
      <c r="E21" s="4">
        <v>1</v>
      </c>
    </row>
    <row r="22" spans="1:5" hidden="1" x14ac:dyDescent="0.25">
      <c r="A22" t="s">
        <v>1320</v>
      </c>
      <c r="E22" s="4">
        <v>6</v>
      </c>
    </row>
    <row r="23" spans="1:5" x14ac:dyDescent="0.25">
      <c r="A23" t="s">
        <v>32</v>
      </c>
      <c r="B23" t="s">
        <v>269</v>
      </c>
      <c r="C23" t="s">
        <v>270</v>
      </c>
      <c r="D23" t="s">
        <v>271</v>
      </c>
      <c r="E23" s="4">
        <v>1</v>
      </c>
    </row>
    <row r="24" spans="1:5" hidden="1" x14ac:dyDescent="0.25">
      <c r="C24" t="s">
        <v>1331</v>
      </c>
      <c r="E24" s="4">
        <v>1</v>
      </c>
    </row>
    <row r="25" spans="1:5" hidden="1" x14ac:dyDescent="0.25">
      <c r="B25" t="s">
        <v>1314</v>
      </c>
      <c r="E25" s="4">
        <v>1</v>
      </c>
    </row>
    <row r="26" spans="1:5" x14ac:dyDescent="0.25">
      <c r="B26" t="s">
        <v>57</v>
      </c>
      <c r="C26" t="s">
        <v>237</v>
      </c>
      <c r="D26" t="s">
        <v>238</v>
      </c>
      <c r="E26" s="4">
        <v>1</v>
      </c>
    </row>
    <row r="27" spans="1:5" hidden="1" x14ac:dyDescent="0.25">
      <c r="C27" t="s">
        <v>1327</v>
      </c>
      <c r="E27" s="4">
        <v>1</v>
      </c>
    </row>
    <row r="28" spans="1:5" hidden="1" x14ac:dyDescent="0.25">
      <c r="B28" t="s">
        <v>1255</v>
      </c>
      <c r="E28" s="4">
        <v>1</v>
      </c>
    </row>
    <row r="29" spans="1:5" x14ac:dyDescent="0.25">
      <c r="B29" t="s">
        <v>279</v>
      </c>
      <c r="C29" t="s">
        <v>280</v>
      </c>
      <c r="D29" t="s">
        <v>281</v>
      </c>
      <c r="E29" s="4">
        <v>1</v>
      </c>
    </row>
    <row r="30" spans="1:5" hidden="1" x14ac:dyDescent="0.25">
      <c r="C30" t="s">
        <v>1332</v>
      </c>
      <c r="E30" s="4">
        <v>1</v>
      </c>
    </row>
    <row r="31" spans="1:5" hidden="1" x14ac:dyDescent="0.25">
      <c r="B31" t="s">
        <v>1283</v>
      </c>
      <c r="E31" s="4">
        <v>1</v>
      </c>
    </row>
    <row r="32" spans="1:5" x14ac:dyDescent="0.25">
      <c r="B32" t="s">
        <v>14</v>
      </c>
      <c r="C32" t="s">
        <v>276</v>
      </c>
      <c r="D32" t="s">
        <v>277</v>
      </c>
      <c r="E32" s="4">
        <v>1</v>
      </c>
    </row>
    <row r="33" spans="1:5" hidden="1" x14ac:dyDescent="0.25">
      <c r="C33" t="s">
        <v>1333</v>
      </c>
      <c r="E33" s="4">
        <v>1</v>
      </c>
    </row>
    <row r="34" spans="1:5" hidden="1" x14ac:dyDescent="0.25">
      <c r="B34" t="s">
        <v>1264</v>
      </c>
      <c r="E34" s="4">
        <v>1</v>
      </c>
    </row>
    <row r="35" spans="1:5" x14ac:dyDescent="0.25">
      <c r="B35" t="s">
        <v>251</v>
      </c>
      <c r="C35" t="s">
        <v>261</v>
      </c>
      <c r="D35" t="s">
        <v>262</v>
      </c>
      <c r="E35" s="4">
        <v>1</v>
      </c>
    </row>
    <row r="36" spans="1:5" hidden="1" x14ac:dyDescent="0.25">
      <c r="C36" t="s">
        <v>1334</v>
      </c>
      <c r="E36" s="4">
        <v>1</v>
      </c>
    </row>
    <row r="37" spans="1:5" hidden="1" x14ac:dyDescent="0.25">
      <c r="B37" t="s">
        <v>1285</v>
      </c>
      <c r="E37" s="4">
        <v>1</v>
      </c>
    </row>
    <row r="38" spans="1:5" x14ac:dyDescent="0.25">
      <c r="B38" t="s">
        <v>264</v>
      </c>
      <c r="C38" t="s">
        <v>265</v>
      </c>
      <c r="D38" t="s">
        <v>266</v>
      </c>
      <c r="E38" s="4">
        <v>1</v>
      </c>
    </row>
    <row r="39" spans="1:5" hidden="1" x14ac:dyDescent="0.25">
      <c r="C39" t="s">
        <v>1335</v>
      </c>
      <c r="E39" s="4">
        <v>1</v>
      </c>
    </row>
    <row r="40" spans="1:5" hidden="1" x14ac:dyDescent="0.25">
      <c r="B40" t="s">
        <v>1287</v>
      </c>
      <c r="E40" s="4">
        <v>1</v>
      </c>
    </row>
    <row r="41" spans="1:5" hidden="1" x14ac:dyDescent="0.25">
      <c r="A41" t="s">
        <v>1321</v>
      </c>
      <c r="E41" s="4">
        <v>6</v>
      </c>
    </row>
    <row r="42" spans="1:5" x14ac:dyDescent="0.25">
      <c r="A42" t="s">
        <v>203</v>
      </c>
      <c r="B42" t="s">
        <v>83</v>
      </c>
      <c r="C42" t="s">
        <v>290</v>
      </c>
      <c r="D42" t="s">
        <v>291</v>
      </c>
      <c r="E42" s="4">
        <v>1</v>
      </c>
    </row>
    <row r="43" spans="1:5" hidden="1" x14ac:dyDescent="0.25">
      <c r="C43" t="s">
        <v>1336</v>
      </c>
      <c r="E43" s="4">
        <v>1</v>
      </c>
    </row>
    <row r="44" spans="1:5" hidden="1" x14ac:dyDescent="0.25">
      <c r="B44" t="s">
        <v>1247</v>
      </c>
      <c r="E44" s="4">
        <v>1</v>
      </c>
    </row>
    <row r="45" spans="1:5" x14ac:dyDescent="0.25">
      <c r="B45" t="s">
        <v>38</v>
      </c>
      <c r="C45" t="s">
        <v>287</v>
      </c>
      <c r="D45" t="s">
        <v>288</v>
      </c>
      <c r="E45" s="4">
        <v>1</v>
      </c>
    </row>
    <row r="46" spans="1:5" hidden="1" x14ac:dyDescent="0.25">
      <c r="C46" t="s">
        <v>1337</v>
      </c>
      <c r="E46" s="4">
        <v>1</v>
      </c>
    </row>
    <row r="47" spans="1:5" hidden="1" x14ac:dyDescent="0.25">
      <c r="B47" t="s">
        <v>1281</v>
      </c>
      <c r="E47" s="4">
        <v>1</v>
      </c>
    </row>
    <row r="48" spans="1:5" hidden="1" x14ac:dyDescent="0.25">
      <c r="A48" t="s">
        <v>1322</v>
      </c>
      <c r="E48" s="4">
        <v>2</v>
      </c>
    </row>
    <row r="49" spans="1:5" x14ac:dyDescent="0.25">
      <c r="A49" t="s">
        <v>205</v>
      </c>
      <c r="B49" t="s">
        <v>57</v>
      </c>
      <c r="C49" t="s">
        <v>257</v>
      </c>
      <c r="D49" t="s">
        <v>258</v>
      </c>
      <c r="E49" s="4">
        <v>1</v>
      </c>
    </row>
    <row r="50" spans="1:5" hidden="1" x14ac:dyDescent="0.25">
      <c r="C50" t="s">
        <v>1338</v>
      </c>
      <c r="E50" s="4">
        <v>1</v>
      </c>
    </row>
    <row r="51" spans="1:5" hidden="1" x14ac:dyDescent="0.25">
      <c r="B51" t="s">
        <v>1255</v>
      </c>
      <c r="E51" s="4">
        <v>1</v>
      </c>
    </row>
    <row r="52" spans="1:5" x14ac:dyDescent="0.25">
      <c r="B52" t="s">
        <v>251</v>
      </c>
      <c r="C52" t="s">
        <v>252</v>
      </c>
      <c r="D52" t="s">
        <v>253</v>
      </c>
      <c r="E52" s="4">
        <v>1</v>
      </c>
    </row>
    <row r="53" spans="1:5" hidden="1" x14ac:dyDescent="0.25">
      <c r="C53" t="s">
        <v>1339</v>
      </c>
      <c r="E53" s="4">
        <v>1</v>
      </c>
    </row>
    <row r="54" spans="1:5" hidden="1" x14ac:dyDescent="0.25">
      <c r="B54" t="s">
        <v>1285</v>
      </c>
      <c r="E54" s="4">
        <v>1</v>
      </c>
    </row>
    <row r="55" spans="1:5" hidden="1" x14ac:dyDescent="0.25">
      <c r="A55" t="s">
        <v>1323</v>
      </c>
      <c r="E55" s="4">
        <v>2</v>
      </c>
    </row>
    <row r="56" spans="1:5" x14ac:dyDescent="0.25">
      <c r="A56" t="s">
        <v>204</v>
      </c>
      <c r="B56" t="s">
        <v>242</v>
      </c>
      <c r="C56" t="s">
        <v>243</v>
      </c>
      <c r="D56" t="s">
        <v>244</v>
      </c>
      <c r="E56" s="4">
        <v>1</v>
      </c>
    </row>
    <row r="57" spans="1:5" hidden="1" x14ac:dyDescent="0.25">
      <c r="C57" t="s">
        <v>1340</v>
      </c>
      <c r="E57" s="4">
        <v>1</v>
      </c>
    </row>
    <row r="58" spans="1:5" hidden="1" x14ac:dyDescent="0.25">
      <c r="B58" t="s">
        <v>1245</v>
      </c>
      <c r="E58" s="4">
        <v>1</v>
      </c>
    </row>
    <row r="59" spans="1:5" x14ac:dyDescent="0.25">
      <c r="B59" t="s">
        <v>77</v>
      </c>
      <c r="C59" t="s">
        <v>249</v>
      </c>
      <c r="D59" t="s">
        <v>250</v>
      </c>
      <c r="E59" s="4">
        <v>1</v>
      </c>
    </row>
    <row r="60" spans="1:5" ht="17.100000000000001" hidden="1" customHeight="1" x14ac:dyDescent="0.25">
      <c r="C60" t="s">
        <v>1341</v>
      </c>
      <c r="E60" s="4">
        <v>1</v>
      </c>
    </row>
    <row r="61" spans="1:5" hidden="1" x14ac:dyDescent="0.25">
      <c r="B61" t="s">
        <v>1250</v>
      </c>
      <c r="E61" s="4">
        <v>1</v>
      </c>
    </row>
    <row r="62" spans="1:5" hidden="1" x14ac:dyDescent="0.25">
      <c r="A62" t="s">
        <v>1324</v>
      </c>
      <c r="E62" s="4">
        <v>2</v>
      </c>
    </row>
    <row r="63" spans="1:5" x14ac:dyDescent="0.25">
      <c r="A63" t="s">
        <v>441</v>
      </c>
      <c r="E63" s="4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zoomScale="150" zoomScaleNormal="150" zoomScalePageLayoutView="150" workbookViewId="0">
      <selection activeCell="D1" sqref="D1"/>
    </sheetView>
  </sheetViews>
  <sheetFormatPr baseColWidth="10" defaultRowHeight="15" x14ac:dyDescent="0.25"/>
  <cols>
    <col min="1" max="1" width="31.42578125" customWidth="1"/>
    <col min="2" max="2" width="5.140625" customWidth="1"/>
    <col min="3" max="3" width="7.140625" customWidth="1"/>
    <col min="4" max="4" width="23" bestFit="1" customWidth="1"/>
  </cols>
  <sheetData>
    <row r="1" spans="1:4" x14ac:dyDescent="0.25">
      <c r="D1" s="48" t="s">
        <v>1717</v>
      </c>
    </row>
    <row r="3" spans="1:4" x14ac:dyDescent="0.25">
      <c r="A3" s="2" t="s">
        <v>1209</v>
      </c>
      <c r="B3" t="s">
        <v>1198</v>
      </c>
    </row>
    <row r="4" spans="1:4" x14ac:dyDescent="0.25">
      <c r="A4" s="3" t="s">
        <v>1701</v>
      </c>
      <c r="B4" s="4">
        <v>53</v>
      </c>
    </row>
    <row r="5" spans="1:4" x14ac:dyDescent="0.25">
      <c r="A5" s="3" t="s">
        <v>1702</v>
      </c>
      <c r="B5" s="4">
        <v>86</v>
      </c>
    </row>
    <row r="6" spans="1:4" x14ac:dyDescent="0.25">
      <c r="A6" s="3" t="s">
        <v>1204</v>
      </c>
      <c r="B6" s="4">
        <v>308</v>
      </c>
    </row>
    <row r="8" spans="1:4" x14ac:dyDescent="0.25">
      <c r="A8" s="10"/>
      <c r="B8" s="10" t="s">
        <v>1706</v>
      </c>
      <c r="C8" s="10" t="s">
        <v>1707</v>
      </c>
    </row>
    <row r="9" spans="1:4" x14ac:dyDescent="0.25">
      <c r="A9" s="37" t="s">
        <v>1704</v>
      </c>
      <c r="B9" s="36">
        <f>+B4+B5</f>
        <v>139</v>
      </c>
      <c r="C9" s="38">
        <f>+B9/B11</f>
        <v>0.45129870129870131</v>
      </c>
    </row>
    <row r="10" spans="1:4" x14ac:dyDescent="0.25">
      <c r="A10" s="37" t="s">
        <v>1703</v>
      </c>
      <c r="B10" s="36">
        <f>+B6-B9</f>
        <v>169</v>
      </c>
      <c r="C10" s="38">
        <f>+B10/B11</f>
        <v>0.54870129870129869</v>
      </c>
    </row>
    <row r="11" spans="1:4" x14ac:dyDescent="0.25">
      <c r="A11" s="39" t="s">
        <v>1705</v>
      </c>
      <c r="B11" s="40">
        <f>+B6</f>
        <v>308</v>
      </c>
      <c r="C11" s="41">
        <f>+C9+C10</f>
        <v>1</v>
      </c>
    </row>
    <row r="14" spans="1:4" x14ac:dyDescent="0.25">
      <c r="A14" s="36" t="s">
        <v>1708</v>
      </c>
      <c r="B14" s="36">
        <f>+B4</f>
        <v>53</v>
      </c>
      <c r="C14" s="38">
        <f>+B14/B16</f>
        <v>0.38129496402877699</v>
      </c>
    </row>
    <row r="15" spans="1:4" x14ac:dyDescent="0.25">
      <c r="A15" s="36" t="s">
        <v>1709</v>
      </c>
      <c r="B15" s="36">
        <f>+B5</f>
        <v>86</v>
      </c>
      <c r="C15" s="38">
        <f>+B15/B16</f>
        <v>0.61870503597122306</v>
      </c>
    </row>
    <row r="16" spans="1:4" x14ac:dyDescent="0.25">
      <c r="A16" s="36"/>
      <c r="B16" s="36">
        <f>+B14+B15</f>
        <v>139</v>
      </c>
      <c r="C16" s="38">
        <f>+C14+C15</f>
        <v>1</v>
      </c>
    </row>
  </sheetData>
  <hyperlinks>
    <hyperlink ref="D1" location="INDICE!A1" display="INDICE"/>
  </hyperlinks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37"/>
  <sheetViews>
    <sheetView workbookViewId="0">
      <selection activeCell="H38" sqref="H38"/>
    </sheetView>
  </sheetViews>
  <sheetFormatPr baseColWidth="10" defaultRowHeight="15" x14ac:dyDescent="0.25"/>
  <cols>
    <col min="1" max="1" width="37" customWidth="1"/>
    <col min="2" max="2" width="16.85546875" customWidth="1"/>
    <col min="3" max="3" width="11.7109375" bestFit="1" customWidth="1"/>
    <col min="4" max="4" width="9.85546875" customWidth="1"/>
    <col min="5" max="5" width="11" customWidth="1"/>
    <col min="6" max="6" width="12.42578125" bestFit="1" customWidth="1"/>
    <col min="7" max="7" width="11.28515625" bestFit="1" customWidth="1"/>
  </cols>
  <sheetData>
    <row r="3" spans="1:10" x14ac:dyDescent="0.25">
      <c r="A3" s="2" t="s">
        <v>1207</v>
      </c>
      <c r="B3" s="2" t="s">
        <v>1195</v>
      </c>
      <c r="J3" s="48" t="s">
        <v>1717</v>
      </c>
    </row>
    <row r="4" spans="1:10" x14ac:dyDescent="0.25">
      <c r="A4" s="2" t="s">
        <v>1196</v>
      </c>
      <c r="B4" t="s">
        <v>442</v>
      </c>
      <c r="C4" t="s">
        <v>785</v>
      </c>
      <c r="D4" t="s">
        <v>975</v>
      </c>
      <c r="E4" t="s">
        <v>84</v>
      </c>
      <c r="F4" t="s">
        <v>202</v>
      </c>
      <c r="G4" t="s">
        <v>441</v>
      </c>
    </row>
    <row r="5" spans="1:10" x14ac:dyDescent="0.25">
      <c r="A5" s="3" t="s">
        <v>62</v>
      </c>
      <c r="B5" s="4"/>
      <c r="C5" s="4"/>
      <c r="D5" s="4">
        <v>1</v>
      </c>
      <c r="E5" s="4"/>
      <c r="F5" s="4"/>
      <c r="G5" s="4">
        <v>1</v>
      </c>
    </row>
    <row r="6" spans="1:10" x14ac:dyDescent="0.25">
      <c r="A6" s="3" t="s">
        <v>56</v>
      </c>
      <c r="B6" s="4"/>
      <c r="C6" s="4">
        <v>1</v>
      </c>
      <c r="D6" s="4"/>
      <c r="E6" s="4"/>
      <c r="F6" s="4"/>
      <c r="G6" s="4">
        <v>1</v>
      </c>
    </row>
    <row r="7" spans="1:10" x14ac:dyDescent="0.25">
      <c r="A7" s="3" t="s">
        <v>10</v>
      </c>
      <c r="B7" s="4">
        <v>1</v>
      </c>
      <c r="C7" s="4">
        <v>1</v>
      </c>
      <c r="D7" s="4">
        <v>4</v>
      </c>
      <c r="E7" s="4">
        <v>2</v>
      </c>
      <c r="F7" s="4">
        <v>1</v>
      </c>
      <c r="G7" s="4">
        <v>9</v>
      </c>
    </row>
    <row r="8" spans="1:10" x14ac:dyDescent="0.25">
      <c r="A8" s="3" t="s">
        <v>732</v>
      </c>
      <c r="B8" s="4"/>
      <c r="C8" s="4"/>
      <c r="D8" s="4"/>
      <c r="E8" s="4"/>
      <c r="F8" s="4">
        <v>1</v>
      </c>
      <c r="G8" s="4">
        <v>1</v>
      </c>
    </row>
    <row r="9" spans="1:10" x14ac:dyDescent="0.25">
      <c r="A9" s="3" t="s">
        <v>81</v>
      </c>
      <c r="B9" s="4">
        <v>2</v>
      </c>
      <c r="C9" s="4"/>
      <c r="D9" s="4"/>
      <c r="E9" s="4">
        <v>1</v>
      </c>
      <c r="F9" s="4"/>
      <c r="G9" s="4">
        <v>3</v>
      </c>
    </row>
    <row r="10" spans="1:10" x14ac:dyDescent="0.25">
      <c r="A10" s="3" t="s">
        <v>1098</v>
      </c>
      <c r="B10" s="4"/>
      <c r="C10" s="4"/>
      <c r="D10" s="4">
        <v>1</v>
      </c>
      <c r="E10" s="4"/>
      <c r="F10" s="4"/>
      <c r="G10" s="4">
        <v>1</v>
      </c>
    </row>
    <row r="11" spans="1:10" x14ac:dyDescent="0.25">
      <c r="A11" s="3" t="s">
        <v>63</v>
      </c>
      <c r="B11" s="4"/>
      <c r="C11" s="4"/>
      <c r="D11" s="4">
        <v>2</v>
      </c>
      <c r="E11" s="4"/>
      <c r="F11" s="4"/>
      <c r="G11" s="4">
        <v>2</v>
      </c>
    </row>
    <row r="12" spans="1:10" x14ac:dyDescent="0.25">
      <c r="A12" s="3" t="s">
        <v>630</v>
      </c>
      <c r="B12" s="4"/>
      <c r="C12" s="4"/>
      <c r="D12" s="4"/>
      <c r="E12" s="4"/>
      <c r="F12" s="4">
        <v>1</v>
      </c>
      <c r="G12" s="4">
        <v>1</v>
      </c>
    </row>
    <row r="13" spans="1:10" x14ac:dyDescent="0.25">
      <c r="A13" s="3" t="s">
        <v>34</v>
      </c>
      <c r="B13" s="4"/>
      <c r="C13" s="4"/>
      <c r="D13" s="4">
        <v>2</v>
      </c>
      <c r="E13" s="4"/>
      <c r="F13" s="4"/>
      <c r="G13" s="4">
        <v>2</v>
      </c>
    </row>
    <row r="14" spans="1:10" x14ac:dyDescent="0.25">
      <c r="A14" s="3" t="s">
        <v>49</v>
      </c>
      <c r="B14" s="4">
        <v>1</v>
      </c>
      <c r="C14" s="4"/>
      <c r="D14" s="4">
        <v>1</v>
      </c>
      <c r="E14" s="4"/>
      <c r="F14" s="4"/>
      <c r="G14" s="4">
        <v>2</v>
      </c>
    </row>
    <row r="15" spans="1:10" x14ac:dyDescent="0.25">
      <c r="A15" s="3" t="s">
        <v>66</v>
      </c>
      <c r="B15" s="4"/>
      <c r="C15" s="4"/>
      <c r="D15" s="4">
        <v>1</v>
      </c>
      <c r="E15" s="4"/>
      <c r="F15" s="4"/>
      <c r="G15" s="4">
        <v>1</v>
      </c>
    </row>
    <row r="16" spans="1:10" x14ac:dyDescent="0.25">
      <c r="A16" s="3" t="s">
        <v>666</v>
      </c>
      <c r="B16" s="4"/>
      <c r="C16" s="4"/>
      <c r="D16" s="4">
        <v>1</v>
      </c>
      <c r="E16" s="4"/>
      <c r="F16" s="4"/>
      <c r="G16" s="4">
        <v>1</v>
      </c>
    </row>
    <row r="17" spans="1:7" x14ac:dyDescent="0.25">
      <c r="A17" s="3" t="s">
        <v>53</v>
      </c>
      <c r="B17" s="4"/>
      <c r="C17" s="4"/>
      <c r="D17" s="4">
        <v>1</v>
      </c>
      <c r="E17" s="4"/>
      <c r="F17" s="4"/>
      <c r="G17" s="4">
        <v>1</v>
      </c>
    </row>
    <row r="18" spans="1:7" x14ac:dyDescent="0.25">
      <c r="A18" s="3" t="s">
        <v>441</v>
      </c>
      <c r="B18" s="4">
        <v>4</v>
      </c>
      <c r="C18" s="4">
        <v>2</v>
      </c>
      <c r="D18" s="4">
        <v>14</v>
      </c>
      <c r="E18" s="4">
        <v>3</v>
      </c>
      <c r="F18" s="4">
        <v>3</v>
      </c>
      <c r="G18" s="4">
        <v>26</v>
      </c>
    </row>
    <row r="24" spans="1:7" x14ac:dyDescent="0.25">
      <c r="A24" s="10" t="str">
        <f>+A4</f>
        <v>Etiquetas de fila</v>
      </c>
      <c r="B24" s="10" t="str">
        <f>+B4</f>
        <v>CHIMBORAZO</v>
      </c>
      <c r="C24" s="10" t="str">
        <f t="shared" ref="C24:G24" si="0">+C4</f>
        <v>ESMERALDAS</v>
      </c>
      <c r="D24" s="10" t="str">
        <f t="shared" si="0"/>
        <v>IMBABURA</v>
      </c>
      <c r="E24" s="10" t="str">
        <f t="shared" si="0"/>
        <v>LOJA</v>
      </c>
      <c r="F24" s="10" t="str">
        <f t="shared" si="0"/>
        <v>TUNGURAHUA</v>
      </c>
      <c r="G24" s="10" t="str">
        <f t="shared" si="0"/>
        <v>Total general</v>
      </c>
    </row>
    <row r="25" spans="1:7" x14ac:dyDescent="0.25">
      <c r="A25" s="36" t="str">
        <f t="shared" ref="A25" si="1">+A5</f>
        <v>Acuerdo</v>
      </c>
      <c r="B25" s="13" t="str">
        <f>+IF(B5&gt;0,B5," ")</f>
        <v xml:space="preserve"> </v>
      </c>
      <c r="C25" s="13" t="str">
        <f t="shared" ref="C25:G25" si="2">+IF(C5&gt;0,C5," ")</f>
        <v xml:space="preserve"> </v>
      </c>
      <c r="D25" s="13">
        <f t="shared" si="2"/>
        <v>1</v>
      </c>
      <c r="E25" s="13" t="str">
        <f t="shared" si="2"/>
        <v xml:space="preserve"> </v>
      </c>
      <c r="F25" s="13" t="str">
        <f t="shared" si="2"/>
        <v xml:space="preserve"> </v>
      </c>
      <c r="G25" s="13">
        <f t="shared" si="2"/>
        <v>1</v>
      </c>
    </row>
    <row r="26" spans="1:7" x14ac:dyDescent="0.25">
      <c r="A26" s="36" t="str">
        <f>+A7</f>
        <v>Asistencia técnica</v>
      </c>
      <c r="B26" s="13">
        <f>+B6+B7+B8</f>
        <v>1</v>
      </c>
      <c r="C26" s="13">
        <f t="shared" ref="C26:G26" si="3">+C6+C7+C8</f>
        <v>2</v>
      </c>
      <c r="D26" s="13">
        <f t="shared" si="3"/>
        <v>4</v>
      </c>
      <c r="E26" s="13">
        <f t="shared" si="3"/>
        <v>2</v>
      </c>
      <c r="F26" s="13">
        <f t="shared" si="3"/>
        <v>2</v>
      </c>
      <c r="G26" s="13">
        <f t="shared" si="3"/>
        <v>11</v>
      </c>
    </row>
    <row r="27" spans="1:7" x14ac:dyDescent="0.25">
      <c r="A27" s="36" t="str">
        <f t="shared" ref="A27:A36" si="4">+A9</f>
        <v>Asociatividad,</v>
      </c>
      <c r="B27" s="13">
        <f>+IF(B9&gt;0,B9," ")</f>
        <v>2</v>
      </c>
      <c r="C27" s="13" t="str">
        <f t="shared" ref="C27:G27" si="5">+IF(C9&gt;0,C9," ")</f>
        <v xml:space="preserve"> </v>
      </c>
      <c r="D27" s="13" t="str">
        <f t="shared" si="5"/>
        <v xml:space="preserve"> </v>
      </c>
      <c r="E27" s="13">
        <f t="shared" si="5"/>
        <v>1</v>
      </c>
      <c r="F27" s="13" t="str">
        <f t="shared" si="5"/>
        <v xml:space="preserve"> </v>
      </c>
      <c r="G27" s="13">
        <f t="shared" si="5"/>
        <v>3</v>
      </c>
    </row>
    <row r="28" spans="1:7" x14ac:dyDescent="0.25">
      <c r="A28" s="36" t="str">
        <f t="shared" si="4"/>
        <v>Big Data</v>
      </c>
      <c r="B28" s="13" t="str">
        <f t="shared" ref="B28:G28" si="6">+IF(B10&gt;0,B10," ")</f>
        <v xml:space="preserve"> </v>
      </c>
      <c r="C28" s="13" t="str">
        <f t="shared" si="6"/>
        <v xml:space="preserve"> </v>
      </c>
      <c r="D28" s="13">
        <f t="shared" si="6"/>
        <v>1</v>
      </c>
      <c r="E28" s="13" t="str">
        <f t="shared" si="6"/>
        <v xml:space="preserve"> </v>
      </c>
      <c r="F28" s="13" t="str">
        <f t="shared" si="6"/>
        <v xml:space="preserve"> </v>
      </c>
      <c r="G28" s="13">
        <f t="shared" si="6"/>
        <v>1</v>
      </c>
    </row>
    <row r="29" spans="1:7" x14ac:dyDescent="0.25">
      <c r="A29" s="36" t="str">
        <f t="shared" si="4"/>
        <v xml:space="preserve">Convenios </v>
      </c>
      <c r="B29" s="13" t="str">
        <f t="shared" ref="B29:G29" si="7">+IF(B11&gt;0,B11," ")</f>
        <v xml:space="preserve"> </v>
      </c>
      <c r="C29" s="13" t="str">
        <f t="shared" si="7"/>
        <v xml:space="preserve"> </v>
      </c>
      <c r="D29" s="13">
        <f t="shared" si="7"/>
        <v>2</v>
      </c>
      <c r="E29" s="13" t="str">
        <f t="shared" si="7"/>
        <v xml:space="preserve"> </v>
      </c>
      <c r="F29" s="13" t="str">
        <f t="shared" si="7"/>
        <v xml:space="preserve"> </v>
      </c>
      <c r="G29" s="13">
        <f t="shared" si="7"/>
        <v>2</v>
      </c>
    </row>
    <row r="30" spans="1:7" x14ac:dyDescent="0.25">
      <c r="A30" s="36" t="str">
        <f t="shared" si="4"/>
        <v>Desarrollo del proyecto, Ejecución del proyecto</v>
      </c>
      <c r="B30" s="13" t="str">
        <f t="shared" ref="B30:G30" si="8">+IF(B12&gt;0,B12," ")</f>
        <v xml:space="preserve"> </v>
      </c>
      <c r="C30" s="13" t="str">
        <f t="shared" si="8"/>
        <v xml:space="preserve"> </v>
      </c>
      <c r="D30" s="13" t="str">
        <f t="shared" si="8"/>
        <v xml:space="preserve"> </v>
      </c>
      <c r="E30" s="13" t="str">
        <f t="shared" si="8"/>
        <v xml:space="preserve"> </v>
      </c>
      <c r="F30" s="13">
        <f t="shared" si="8"/>
        <v>1</v>
      </c>
      <c r="G30" s="13">
        <f t="shared" si="8"/>
        <v>1</v>
      </c>
    </row>
    <row r="31" spans="1:7" x14ac:dyDescent="0.25">
      <c r="A31" s="36" t="str">
        <f t="shared" si="4"/>
        <v>Financiamiento</v>
      </c>
      <c r="B31" s="13" t="str">
        <f t="shared" ref="B31:G31" si="9">+IF(B13&gt;0,B13," ")</f>
        <v xml:space="preserve"> </v>
      </c>
      <c r="C31" s="13" t="str">
        <f t="shared" si="9"/>
        <v xml:space="preserve"> </v>
      </c>
      <c r="D31" s="13">
        <f t="shared" si="9"/>
        <v>2</v>
      </c>
      <c r="E31" s="13" t="str">
        <f t="shared" si="9"/>
        <v xml:space="preserve"> </v>
      </c>
      <c r="F31" s="13" t="str">
        <f t="shared" si="9"/>
        <v xml:space="preserve"> </v>
      </c>
      <c r="G31" s="13">
        <f t="shared" si="9"/>
        <v>2</v>
      </c>
    </row>
    <row r="32" spans="1:7" x14ac:dyDescent="0.25">
      <c r="A32" s="36" t="str">
        <f t="shared" si="4"/>
        <v>Ley</v>
      </c>
      <c r="B32" s="13">
        <f t="shared" ref="B32:G32" si="10">+IF(B14&gt;0,B14," ")</f>
        <v>1</v>
      </c>
      <c r="C32" s="13" t="str">
        <f t="shared" si="10"/>
        <v xml:space="preserve"> </v>
      </c>
      <c r="D32" s="13">
        <f t="shared" si="10"/>
        <v>1</v>
      </c>
      <c r="E32" s="13" t="str">
        <f t="shared" si="10"/>
        <v xml:space="preserve"> </v>
      </c>
      <c r="F32" s="13" t="str">
        <f t="shared" si="10"/>
        <v xml:space="preserve"> </v>
      </c>
      <c r="G32" s="13">
        <f t="shared" si="10"/>
        <v>2</v>
      </c>
    </row>
    <row r="33" spans="1:7" x14ac:dyDescent="0.25">
      <c r="A33" s="36" t="str">
        <f t="shared" si="4"/>
        <v xml:space="preserve">Ordenanzas </v>
      </c>
      <c r="B33" s="13" t="str">
        <f t="shared" ref="B33:G33" si="11">+IF(B15&gt;0,B15," ")</f>
        <v xml:space="preserve"> </v>
      </c>
      <c r="C33" s="13" t="str">
        <f t="shared" si="11"/>
        <v xml:space="preserve"> </v>
      </c>
      <c r="D33" s="13">
        <f t="shared" si="11"/>
        <v>1</v>
      </c>
      <c r="E33" s="13" t="str">
        <f t="shared" si="11"/>
        <v xml:space="preserve"> </v>
      </c>
      <c r="F33" s="13" t="str">
        <f t="shared" si="11"/>
        <v xml:space="preserve"> </v>
      </c>
      <c r="G33" s="13">
        <f t="shared" si="11"/>
        <v>1</v>
      </c>
    </row>
    <row r="34" spans="1:7" x14ac:dyDescent="0.25">
      <c r="A34" s="36" t="str">
        <f t="shared" si="4"/>
        <v>Política Pública</v>
      </c>
      <c r="B34" s="13" t="str">
        <f t="shared" ref="B34:G34" si="12">+IF(B16&gt;0,B16," ")</f>
        <v xml:space="preserve"> </v>
      </c>
      <c r="C34" s="13" t="str">
        <f t="shared" si="12"/>
        <v xml:space="preserve"> </v>
      </c>
      <c r="D34" s="13">
        <f t="shared" si="12"/>
        <v>1</v>
      </c>
      <c r="E34" s="13" t="str">
        <f t="shared" si="12"/>
        <v xml:space="preserve"> </v>
      </c>
      <c r="F34" s="13" t="str">
        <f t="shared" si="12"/>
        <v xml:space="preserve"> </v>
      </c>
      <c r="G34" s="13">
        <f t="shared" si="12"/>
        <v>1</v>
      </c>
    </row>
    <row r="35" spans="1:7" x14ac:dyDescent="0.25">
      <c r="A35" s="36" t="str">
        <f t="shared" si="4"/>
        <v>Tratado comercial</v>
      </c>
      <c r="B35" s="13" t="str">
        <f t="shared" ref="B35:G35" si="13">+IF(B17&gt;0,B17," ")</f>
        <v xml:space="preserve"> </v>
      </c>
      <c r="C35" s="13" t="str">
        <f t="shared" si="13"/>
        <v xml:space="preserve"> </v>
      </c>
      <c r="D35" s="13">
        <f t="shared" si="13"/>
        <v>1</v>
      </c>
      <c r="E35" s="13" t="str">
        <f t="shared" si="13"/>
        <v xml:space="preserve"> </v>
      </c>
      <c r="F35" s="13" t="str">
        <f t="shared" si="13"/>
        <v xml:space="preserve"> </v>
      </c>
      <c r="G35" s="13">
        <f t="shared" si="13"/>
        <v>1</v>
      </c>
    </row>
    <row r="36" spans="1:7" x14ac:dyDescent="0.25">
      <c r="A36" s="10" t="str">
        <f t="shared" si="4"/>
        <v>Total general</v>
      </c>
      <c r="B36" s="12">
        <f t="shared" ref="B36:G36" si="14">+IF(B18&gt;0,B18," ")</f>
        <v>4</v>
      </c>
      <c r="C36" s="12">
        <f t="shared" si="14"/>
        <v>2</v>
      </c>
      <c r="D36" s="12">
        <f t="shared" si="14"/>
        <v>14</v>
      </c>
      <c r="E36" s="12">
        <f t="shared" si="14"/>
        <v>3</v>
      </c>
      <c r="F36" s="12">
        <f t="shared" si="14"/>
        <v>3</v>
      </c>
      <c r="G36" s="12">
        <f t="shared" si="14"/>
        <v>26</v>
      </c>
    </row>
    <row r="37" spans="1:7" x14ac:dyDescent="0.25">
      <c r="B37" t="str">
        <f t="shared" ref="B37:G37" si="15">+IF(B19&gt;0,B19," ")</f>
        <v xml:space="preserve"> </v>
      </c>
      <c r="C37" t="str">
        <f t="shared" si="15"/>
        <v xml:space="preserve"> </v>
      </c>
      <c r="D37" t="str">
        <f t="shared" si="15"/>
        <v xml:space="preserve"> </v>
      </c>
      <c r="E37" t="str">
        <f t="shared" si="15"/>
        <v xml:space="preserve"> </v>
      </c>
      <c r="F37" t="str">
        <f t="shared" si="15"/>
        <v xml:space="preserve"> </v>
      </c>
      <c r="G37" t="str">
        <f t="shared" si="15"/>
        <v xml:space="preserve"> </v>
      </c>
    </row>
  </sheetData>
  <hyperlinks>
    <hyperlink ref="J3" location="INDICE!A1" display="INDICE"/>
  </hyperlinks>
  <pageMargins left="0.75" right="0.75" top="1" bottom="1" header="0.5" footer="0.5"/>
  <pageSetup paperSize="9" orientation="landscape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opLeftCell="E1" workbookViewId="0">
      <selection activeCell="H9" sqref="H9"/>
    </sheetView>
  </sheetViews>
  <sheetFormatPr baseColWidth="10" defaultRowHeight="15" x14ac:dyDescent="0.25"/>
  <cols>
    <col min="1" max="1" width="12.140625" customWidth="1"/>
    <col min="3" max="3" width="32.42578125" customWidth="1"/>
    <col min="4" max="4" width="27" customWidth="1"/>
    <col min="5" max="5" width="50.7109375" style="16" customWidth="1"/>
    <col min="6" max="6" width="27.7109375" hidden="1" customWidth="1"/>
    <col min="7" max="7" width="10.85546875" style="16"/>
    <col min="8" max="8" width="28.140625" style="16" customWidth="1"/>
    <col min="9" max="9" width="41.140625" style="16" customWidth="1"/>
    <col min="10" max="10" width="28.140625" style="16" customWidth="1"/>
    <col min="11" max="11" width="34" customWidth="1"/>
    <col min="12" max="13" width="25.7109375" customWidth="1"/>
    <col min="14" max="14" width="29.28515625" customWidth="1"/>
    <col min="15" max="15" width="17.28515625" customWidth="1"/>
    <col min="16" max="16" width="24.7109375" customWidth="1"/>
    <col min="17" max="17" width="26.28515625" customWidth="1"/>
  </cols>
  <sheetData>
    <row r="1" spans="1:17" ht="45" x14ac:dyDescent="0.25">
      <c r="A1" t="s">
        <v>17</v>
      </c>
      <c r="B1" t="s">
        <v>18</v>
      </c>
      <c r="C1" t="s">
        <v>0</v>
      </c>
      <c r="D1" t="s">
        <v>1197</v>
      </c>
      <c r="E1" s="16" t="s">
        <v>1</v>
      </c>
      <c r="F1" t="s">
        <v>2</v>
      </c>
      <c r="G1" s="16" t="s">
        <v>1242</v>
      </c>
      <c r="H1" s="16" t="s">
        <v>3</v>
      </c>
      <c r="I1" s="16" t="s">
        <v>4</v>
      </c>
      <c r="J1" s="16" t="s">
        <v>5</v>
      </c>
      <c r="K1" t="s">
        <v>6</v>
      </c>
      <c r="L1" t="s">
        <v>7</v>
      </c>
      <c r="M1" t="s">
        <v>8</v>
      </c>
      <c r="N1" t="s">
        <v>9</v>
      </c>
      <c r="O1" t="s">
        <v>1203</v>
      </c>
      <c r="P1" t="s">
        <v>1699</v>
      </c>
      <c r="Q1" t="s">
        <v>1700</v>
      </c>
    </row>
    <row r="2" spans="1:17" ht="30" x14ac:dyDescent="0.25">
      <c r="A2" t="s">
        <v>975</v>
      </c>
      <c r="B2" t="s">
        <v>203</v>
      </c>
      <c r="C2" t="s">
        <v>231</v>
      </c>
      <c r="D2" t="s">
        <v>661</v>
      </c>
      <c r="E2" s="16" t="s">
        <v>1134</v>
      </c>
      <c r="F2" t="s">
        <v>51</v>
      </c>
      <c r="G2" s="16" t="s">
        <v>83</v>
      </c>
      <c r="H2" s="16" t="s">
        <v>1135</v>
      </c>
      <c r="I2" s="16" t="s">
        <v>1136</v>
      </c>
      <c r="J2" s="16" t="s">
        <v>62</v>
      </c>
      <c r="K2" t="s">
        <v>64</v>
      </c>
      <c r="L2" s="16" t="s">
        <v>16</v>
      </c>
      <c r="M2" t="s">
        <v>1133</v>
      </c>
      <c r="N2" t="s">
        <v>1133</v>
      </c>
      <c r="O2" t="s">
        <v>64</v>
      </c>
      <c r="P2">
        <v>1</v>
      </c>
    </row>
    <row r="3" spans="1:17" ht="30" x14ac:dyDescent="0.25">
      <c r="A3" t="s">
        <v>975</v>
      </c>
      <c r="B3" t="s">
        <v>203</v>
      </c>
      <c r="C3" t="s">
        <v>231</v>
      </c>
      <c r="D3" t="s">
        <v>661</v>
      </c>
      <c r="E3" s="16" t="s">
        <v>1102</v>
      </c>
      <c r="F3" t="s">
        <v>1084</v>
      </c>
      <c r="G3" s="16" t="s">
        <v>242</v>
      </c>
      <c r="H3" s="16" t="s">
        <v>1103</v>
      </c>
      <c r="I3" s="16" t="s">
        <v>1104</v>
      </c>
      <c r="J3" s="16" t="s">
        <v>10</v>
      </c>
      <c r="K3" t="s">
        <v>48</v>
      </c>
      <c r="L3" s="16" t="s">
        <v>16</v>
      </c>
      <c r="M3" t="s">
        <v>982</v>
      </c>
      <c r="O3" t="s">
        <v>48</v>
      </c>
      <c r="P3">
        <v>1</v>
      </c>
    </row>
    <row r="4" spans="1:17" ht="30" x14ac:dyDescent="0.25">
      <c r="A4" t="s">
        <v>975</v>
      </c>
      <c r="B4" t="s">
        <v>203</v>
      </c>
      <c r="C4" t="s">
        <v>231</v>
      </c>
      <c r="D4" t="s">
        <v>661</v>
      </c>
      <c r="E4" s="16" t="s">
        <v>1711</v>
      </c>
      <c r="F4" t="s">
        <v>397</v>
      </c>
      <c r="G4" s="16" t="s">
        <v>1235</v>
      </c>
      <c r="H4" s="16" t="s">
        <v>1099</v>
      </c>
      <c r="I4" s="16" t="s">
        <v>1100</v>
      </c>
      <c r="J4" s="16" t="s">
        <v>34</v>
      </c>
      <c r="K4" t="s">
        <v>37</v>
      </c>
      <c r="L4" s="16" t="s">
        <v>16</v>
      </c>
      <c r="M4" t="s">
        <v>982</v>
      </c>
      <c r="N4" t="s">
        <v>1101</v>
      </c>
      <c r="O4" t="s">
        <v>622</v>
      </c>
      <c r="P4">
        <v>1</v>
      </c>
    </row>
    <row r="5" spans="1:17" ht="30" x14ac:dyDescent="0.25">
      <c r="A5" t="s">
        <v>442</v>
      </c>
      <c r="B5" t="s">
        <v>203</v>
      </c>
      <c r="C5" t="s">
        <v>231</v>
      </c>
      <c r="D5" t="s">
        <v>661</v>
      </c>
      <c r="E5" s="16" t="s">
        <v>535</v>
      </c>
      <c r="F5" t="s">
        <v>72</v>
      </c>
      <c r="G5" s="16" t="s">
        <v>72</v>
      </c>
      <c r="H5" s="16" t="s">
        <v>536</v>
      </c>
      <c r="I5" s="16" t="s">
        <v>537</v>
      </c>
      <c r="J5" s="16" t="s">
        <v>81</v>
      </c>
      <c r="K5" t="s">
        <v>35</v>
      </c>
      <c r="L5" s="16" t="s">
        <v>13</v>
      </c>
      <c r="M5" t="s">
        <v>28</v>
      </c>
      <c r="N5" t="s">
        <v>52</v>
      </c>
      <c r="O5" t="s">
        <v>622</v>
      </c>
      <c r="P5">
        <v>1</v>
      </c>
    </row>
    <row r="6" spans="1:17" ht="30" x14ac:dyDescent="0.25">
      <c r="A6" t="s">
        <v>975</v>
      </c>
      <c r="B6" t="s">
        <v>203</v>
      </c>
      <c r="C6" t="s">
        <v>296</v>
      </c>
      <c r="D6" t="s">
        <v>296</v>
      </c>
      <c r="E6" s="16" t="s">
        <v>1137</v>
      </c>
      <c r="F6" t="s">
        <v>1084</v>
      </c>
      <c r="G6" s="16" t="s">
        <v>242</v>
      </c>
      <c r="H6" s="16" t="s">
        <v>1138</v>
      </c>
      <c r="I6" s="16" t="s">
        <v>1139</v>
      </c>
      <c r="J6" s="16" t="s">
        <v>34</v>
      </c>
      <c r="K6" t="s">
        <v>64</v>
      </c>
      <c r="L6" s="16" t="s">
        <v>16</v>
      </c>
      <c r="M6" t="s">
        <v>1133</v>
      </c>
      <c r="N6" t="s">
        <v>1133</v>
      </c>
      <c r="O6" t="s">
        <v>64</v>
      </c>
      <c r="P6">
        <v>1</v>
      </c>
    </row>
    <row r="7" spans="1:17" ht="30" x14ac:dyDescent="0.25">
      <c r="A7" t="s">
        <v>975</v>
      </c>
      <c r="B7" t="s">
        <v>203</v>
      </c>
      <c r="C7" t="s">
        <v>296</v>
      </c>
      <c r="D7" t="s">
        <v>296</v>
      </c>
      <c r="E7" s="16" t="s">
        <v>1129</v>
      </c>
      <c r="F7" t="s">
        <v>1130</v>
      </c>
      <c r="G7" s="16" t="s">
        <v>242</v>
      </c>
      <c r="H7" s="16" t="s">
        <v>1131</v>
      </c>
      <c r="I7" s="16" t="s">
        <v>1132</v>
      </c>
      <c r="J7" s="16" t="s">
        <v>49</v>
      </c>
      <c r="K7" t="s">
        <v>64</v>
      </c>
      <c r="L7" s="16" t="s">
        <v>16</v>
      </c>
      <c r="M7" t="s">
        <v>1133</v>
      </c>
      <c r="N7" t="s">
        <v>1133</v>
      </c>
      <c r="O7" t="s">
        <v>64</v>
      </c>
      <c r="P7">
        <v>1</v>
      </c>
    </row>
    <row r="8" spans="1:17" ht="60" x14ac:dyDescent="0.25">
      <c r="A8" t="s">
        <v>975</v>
      </c>
      <c r="B8" t="s">
        <v>203</v>
      </c>
      <c r="C8" t="s">
        <v>296</v>
      </c>
      <c r="D8" t="s">
        <v>296</v>
      </c>
      <c r="E8" s="16" t="s">
        <v>1114</v>
      </c>
      <c r="F8" t="s">
        <v>1115</v>
      </c>
      <c r="G8" s="16" t="s">
        <v>74</v>
      </c>
      <c r="H8" s="16" t="s">
        <v>1116</v>
      </c>
      <c r="I8" s="16" t="s">
        <v>1117</v>
      </c>
      <c r="J8" s="16" t="s">
        <v>10</v>
      </c>
      <c r="K8" t="s">
        <v>64</v>
      </c>
      <c r="L8" s="16" t="s">
        <v>16</v>
      </c>
      <c r="M8" t="s">
        <v>982</v>
      </c>
      <c r="N8" t="s">
        <v>1109</v>
      </c>
      <c r="O8" t="s">
        <v>64</v>
      </c>
      <c r="P8">
        <v>1</v>
      </c>
    </row>
    <row r="9" spans="1:17" ht="90" x14ac:dyDescent="0.25">
      <c r="A9" t="s">
        <v>975</v>
      </c>
      <c r="B9" t="s">
        <v>203</v>
      </c>
      <c r="C9" t="s">
        <v>296</v>
      </c>
      <c r="D9" t="s">
        <v>296</v>
      </c>
      <c r="E9" s="16" t="s">
        <v>1112</v>
      </c>
      <c r="F9" t="s">
        <v>977</v>
      </c>
      <c r="G9" s="16" t="s">
        <v>118</v>
      </c>
      <c r="H9" s="16" t="s">
        <v>1110</v>
      </c>
      <c r="I9" s="16" t="s">
        <v>1113</v>
      </c>
      <c r="J9" s="16" t="s">
        <v>666</v>
      </c>
      <c r="K9" t="s">
        <v>64</v>
      </c>
      <c r="L9" s="16" t="s">
        <v>1193</v>
      </c>
      <c r="M9" t="s">
        <v>982</v>
      </c>
      <c r="N9" t="s">
        <v>1109</v>
      </c>
      <c r="O9" t="s">
        <v>64</v>
      </c>
      <c r="P9">
        <v>1</v>
      </c>
    </row>
    <row r="10" spans="1:17" ht="30" x14ac:dyDescent="0.25">
      <c r="A10" t="s">
        <v>202</v>
      </c>
      <c r="B10" t="s">
        <v>203</v>
      </c>
      <c r="C10" t="s">
        <v>296</v>
      </c>
      <c r="D10" t="s">
        <v>296</v>
      </c>
      <c r="E10" s="16" t="s">
        <v>186</v>
      </c>
      <c r="F10" t="s">
        <v>27</v>
      </c>
      <c r="G10" s="16" t="s">
        <v>72</v>
      </c>
      <c r="H10" s="16" t="s">
        <v>187</v>
      </c>
      <c r="I10" s="16" t="s">
        <v>188</v>
      </c>
      <c r="J10" s="16" t="s">
        <v>630</v>
      </c>
      <c r="K10" t="s">
        <v>752</v>
      </c>
      <c r="L10" s="16" t="s">
        <v>16</v>
      </c>
      <c r="M10" t="s">
        <v>28</v>
      </c>
      <c r="O10" t="s">
        <v>622</v>
      </c>
      <c r="P10">
        <v>1</v>
      </c>
    </row>
    <row r="11" spans="1:17" ht="45" x14ac:dyDescent="0.25">
      <c r="A11" t="s">
        <v>975</v>
      </c>
      <c r="B11" t="s">
        <v>203</v>
      </c>
      <c r="C11" t="s">
        <v>219</v>
      </c>
      <c r="D11" t="s">
        <v>219</v>
      </c>
      <c r="E11" s="16" t="s">
        <v>1094</v>
      </c>
      <c r="F11" t="s">
        <v>1095</v>
      </c>
      <c r="G11" s="16" t="s">
        <v>1095</v>
      </c>
      <c r="H11" s="16" t="s">
        <v>1096</v>
      </c>
      <c r="I11" s="16" t="s">
        <v>1097</v>
      </c>
      <c r="J11" s="16" t="s">
        <v>1098</v>
      </c>
      <c r="K11" t="s">
        <v>64</v>
      </c>
      <c r="L11" s="16" t="s">
        <v>16</v>
      </c>
      <c r="M11" t="s">
        <v>982</v>
      </c>
      <c r="O11" t="s">
        <v>64</v>
      </c>
      <c r="P11">
        <v>1</v>
      </c>
    </row>
    <row r="12" spans="1:17" ht="60" x14ac:dyDescent="0.25">
      <c r="A12" t="s">
        <v>84</v>
      </c>
      <c r="B12" t="s">
        <v>203</v>
      </c>
      <c r="C12" t="s">
        <v>219</v>
      </c>
      <c r="D12" t="s">
        <v>219</v>
      </c>
      <c r="E12" s="16" t="s">
        <v>647</v>
      </c>
      <c r="F12" t="s">
        <v>131</v>
      </c>
      <c r="G12" s="16" t="s">
        <v>72</v>
      </c>
      <c r="H12" s="16" t="s">
        <v>132</v>
      </c>
      <c r="I12" s="16" t="s">
        <v>133</v>
      </c>
      <c r="J12" s="16" t="s">
        <v>10</v>
      </c>
      <c r="K12" t="s">
        <v>617</v>
      </c>
      <c r="L12" s="16" t="s">
        <v>16</v>
      </c>
      <c r="M12" t="s">
        <v>28</v>
      </c>
      <c r="N12" t="s">
        <v>648</v>
      </c>
      <c r="O12" t="s">
        <v>622</v>
      </c>
      <c r="P12">
        <v>1</v>
      </c>
    </row>
    <row r="13" spans="1:17" ht="60" x14ac:dyDescent="0.25">
      <c r="A13" t="s">
        <v>84</v>
      </c>
      <c r="B13" t="s">
        <v>203</v>
      </c>
      <c r="C13" t="s">
        <v>219</v>
      </c>
      <c r="D13" t="s">
        <v>219</v>
      </c>
      <c r="E13" s="16" t="s">
        <v>647</v>
      </c>
      <c r="F13" t="s">
        <v>127</v>
      </c>
      <c r="G13" s="16" t="s">
        <v>127</v>
      </c>
      <c r="H13" s="16" t="s">
        <v>128</v>
      </c>
      <c r="I13" s="16" t="s">
        <v>129</v>
      </c>
      <c r="J13" s="16" t="s">
        <v>10</v>
      </c>
      <c r="K13" t="s">
        <v>617</v>
      </c>
      <c r="L13" s="16" t="s">
        <v>16</v>
      </c>
      <c r="M13" t="s">
        <v>28</v>
      </c>
      <c r="N13" t="s">
        <v>648</v>
      </c>
      <c r="O13" t="s">
        <v>622</v>
      </c>
      <c r="P13">
        <v>1</v>
      </c>
    </row>
    <row r="14" spans="1:17" ht="30" x14ac:dyDescent="0.25">
      <c r="A14" t="s">
        <v>442</v>
      </c>
      <c r="B14" t="s">
        <v>203</v>
      </c>
      <c r="C14" t="s">
        <v>219</v>
      </c>
      <c r="D14" t="s">
        <v>219</v>
      </c>
      <c r="E14" s="16" t="s">
        <v>516</v>
      </c>
      <c r="F14" t="s">
        <v>14</v>
      </c>
      <c r="G14" s="16" t="s">
        <v>14</v>
      </c>
      <c r="H14" s="16" t="s">
        <v>517</v>
      </c>
      <c r="I14" s="16" t="s">
        <v>518</v>
      </c>
      <c r="J14" s="16" t="s">
        <v>49</v>
      </c>
      <c r="K14" t="s">
        <v>30</v>
      </c>
      <c r="L14" s="16" t="s">
        <v>16</v>
      </c>
      <c r="M14" t="s">
        <v>28</v>
      </c>
      <c r="N14" t="s">
        <v>519</v>
      </c>
      <c r="O14" t="s">
        <v>1201</v>
      </c>
      <c r="P14">
        <v>1</v>
      </c>
    </row>
    <row r="15" spans="1:17" ht="30" x14ac:dyDescent="0.25">
      <c r="A15" t="s">
        <v>442</v>
      </c>
      <c r="B15" t="s">
        <v>203</v>
      </c>
      <c r="C15" t="s">
        <v>219</v>
      </c>
      <c r="D15" t="s">
        <v>219</v>
      </c>
      <c r="E15" s="16" t="s">
        <v>548</v>
      </c>
      <c r="F15" t="s">
        <v>74</v>
      </c>
      <c r="G15" s="16" t="s">
        <v>74</v>
      </c>
      <c r="H15" s="16" t="s">
        <v>549</v>
      </c>
      <c r="I15" s="16" t="s">
        <v>550</v>
      </c>
      <c r="J15" s="16" t="s">
        <v>10</v>
      </c>
      <c r="K15" t="s">
        <v>35</v>
      </c>
      <c r="L15" s="16" t="s">
        <v>16</v>
      </c>
      <c r="M15" t="s">
        <v>28</v>
      </c>
      <c r="N15" t="s">
        <v>551</v>
      </c>
      <c r="O15" t="s">
        <v>622</v>
      </c>
      <c r="P15">
        <v>1</v>
      </c>
    </row>
    <row r="16" spans="1:17" ht="30" x14ac:dyDescent="0.25">
      <c r="A16" t="s">
        <v>975</v>
      </c>
      <c r="B16" t="s">
        <v>203</v>
      </c>
      <c r="C16" t="s">
        <v>274</v>
      </c>
      <c r="D16" t="s">
        <v>274</v>
      </c>
      <c r="E16" s="16" t="s">
        <v>1148</v>
      </c>
      <c r="F16" t="s">
        <v>77</v>
      </c>
      <c r="G16" s="16" t="s">
        <v>77</v>
      </c>
      <c r="H16" s="16" t="s">
        <v>1149</v>
      </c>
      <c r="I16" s="16" t="s">
        <v>1150</v>
      </c>
      <c r="J16" s="16" t="s">
        <v>10</v>
      </c>
      <c r="K16" t="s">
        <v>37</v>
      </c>
      <c r="L16" s="16" t="s">
        <v>16</v>
      </c>
      <c r="M16" t="s">
        <v>1133</v>
      </c>
      <c r="N16" t="s">
        <v>1133</v>
      </c>
      <c r="O16" t="s">
        <v>622</v>
      </c>
      <c r="P16">
        <v>1</v>
      </c>
    </row>
    <row r="17" spans="1:16" ht="45" x14ac:dyDescent="0.25">
      <c r="A17" t="s">
        <v>975</v>
      </c>
      <c r="B17" t="s">
        <v>203</v>
      </c>
      <c r="C17" t="s">
        <v>274</v>
      </c>
      <c r="D17" t="s">
        <v>274</v>
      </c>
      <c r="E17" s="16" t="s">
        <v>1144</v>
      </c>
      <c r="F17" t="s">
        <v>1145</v>
      </c>
      <c r="G17" s="16" t="s">
        <v>530</v>
      </c>
      <c r="H17" s="16" t="s">
        <v>1146</v>
      </c>
      <c r="I17" s="16" t="s">
        <v>1147</v>
      </c>
      <c r="J17" s="16" t="s">
        <v>10</v>
      </c>
      <c r="K17" t="s">
        <v>37</v>
      </c>
      <c r="L17" s="16" t="s">
        <v>16</v>
      </c>
      <c r="M17" t="s">
        <v>1133</v>
      </c>
      <c r="N17" t="s">
        <v>1133</v>
      </c>
      <c r="O17" t="s">
        <v>622</v>
      </c>
      <c r="P17">
        <v>1</v>
      </c>
    </row>
    <row r="18" spans="1:16" ht="30" x14ac:dyDescent="0.25">
      <c r="A18" t="s">
        <v>975</v>
      </c>
      <c r="B18" t="s">
        <v>203</v>
      </c>
      <c r="C18" t="s">
        <v>274</v>
      </c>
      <c r="D18" t="s">
        <v>274</v>
      </c>
      <c r="E18" s="16" t="s">
        <v>1083</v>
      </c>
      <c r="F18" t="s">
        <v>1084</v>
      </c>
      <c r="G18" s="16" t="s">
        <v>242</v>
      </c>
      <c r="H18" s="16" t="s">
        <v>1085</v>
      </c>
      <c r="I18" s="16" t="s">
        <v>1086</v>
      </c>
      <c r="J18" s="16" t="s">
        <v>63</v>
      </c>
      <c r="K18" t="s">
        <v>30</v>
      </c>
      <c r="L18" s="16" t="s">
        <v>16</v>
      </c>
      <c r="M18" t="s">
        <v>982</v>
      </c>
      <c r="O18" t="s">
        <v>1201</v>
      </c>
      <c r="P18">
        <v>1</v>
      </c>
    </row>
    <row r="19" spans="1:16" ht="30" x14ac:dyDescent="0.25">
      <c r="A19" t="s">
        <v>975</v>
      </c>
      <c r="B19" t="s">
        <v>203</v>
      </c>
      <c r="C19" t="s">
        <v>274</v>
      </c>
      <c r="D19" t="s">
        <v>274</v>
      </c>
      <c r="E19" s="16" t="s">
        <v>1078</v>
      </c>
      <c r="F19" t="s">
        <v>1079</v>
      </c>
      <c r="G19" s="16" t="s">
        <v>264</v>
      </c>
      <c r="H19" s="16" t="s">
        <v>1080</v>
      </c>
      <c r="I19" s="16" t="s">
        <v>1081</v>
      </c>
      <c r="J19" s="16" t="s">
        <v>63</v>
      </c>
      <c r="K19" t="s">
        <v>30</v>
      </c>
      <c r="L19" s="16" t="s">
        <v>16</v>
      </c>
      <c r="M19" t="s">
        <v>982</v>
      </c>
      <c r="N19" t="s">
        <v>1082</v>
      </c>
      <c r="O19" t="s">
        <v>1201</v>
      </c>
      <c r="P19">
        <v>1</v>
      </c>
    </row>
    <row r="20" spans="1:16" ht="60" x14ac:dyDescent="0.25">
      <c r="A20" t="s">
        <v>785</v>
      </c>
      <c r="B20" t="s">
        <v>203</v>
      </c>
      <c r="C20" t="s">
        <v>938</v>
      </c>
      <c r="D20" t="s">
        <v>274</v>
      </c>
      <c r="E20" s="16" t="s">
        <v>950</v>
      </c>
      <c r="F20" t="s">
        <v>200</v>
      </c>
      <c r="G20" s="16" t="s">
        <v>72</v>
      </c>
      <c r="H20" s="16" t="s">
        <v>951</v>
      </c>
      <c r="I20" s="16" t="s">
        <v>952</v>
      </c>
      <c r="J20" s="16" t="s">
        <v>10</v>
      </c>
      <c r="K20" t="s">
        <v>953</v>
      </c>
      <c r="L20" s="16" t="s">
        <v>16</v>
      </c>
      <c r="M20" t="s">
        <v>28</v>
      </c>
      <c r="N20" t="s">
        <v>955</v>
      </c>
      <c r="O20" t="s">
        <v>622</v>
      </c>
      <c r="P20">
        <v>1</v>
      </c>
    </row>
    <row r="21" spans="1:16" ht="60" x14ac:dyDescent="0.25">
      <c r="A21" t="s">
        <v>785</v>
      </c>
      <c r="B21" t="s">
        <v>203</v>
      </c>
      <c r="C21" t="s">
        <v>938</v>
      </c>
      <c r="D21" t="s">
        <v>274</v>
      </c>
      <c r="E21" s="16" t="s">
        <v>939</v>
      </c>
      <c r="F21" t="s">
        <v>940</v>
      </c>
      <c r="G21" s="16" t="s">
        <v>1234</v>
      </c>
      <c r="H21" s="16" t="s">
        <v>941</v>
      </c>
      <c r="I21" s="16" t="s">
        <v>942</v>
      </c>
      <c r="J21" s="16" t="s">
        <v>56</v>
      </c>
      <c r="K21" t="s">
        <v>943</v>
      </c>
      <c r="L21" s="16" t="s">
        <v>16</v>
      </c>
      <c r="M21" t="s">
        <v>28</v>
      </c>
      <c r="N21" t="s">
        <v>944</v>
      </c>
      <c r="O21" t="s">
        <v>622</v>
      </c>
      <c r="P21">
        <v>1</v>
      </c>
    </row>
    <row r="22" spans="1:16" ht="45" x14ac:dyDescent="0.25">
      <c r="A22" t="s">
        <v>202</v>
      </c>
      <c r="B22" t="s">
        <v>203</v>
      </c>
      <c r="C22" t="s">
        <v>274</v>
      </c>
      <c r="D22" t="s">
        <v>274</v>
      </c>
      <c r="E22" s="16" t="s">
        <v>730</v>
      </c>
      <c r="F22" t="s">
        <v>171</v>
      </c>
      <c r="G22" s="16" t="s">
        <v>74</v>
      </c>
      <c r="H22" s="16" t="s">
        <v>172</v>
      </c>
      <c r="I22" s="16" t="s">
        <v>731</v>
      </c>
      <c r="J22" s="16" t="s">
        <v>732</v>
      </c>
      <c r="K22" t="s">
        <v>733</v>
      </c>
      <c r="L22" s="16" t="s">
        <v>16</v>
      </c>
      <c r="M22" t="s">
        <v>28</v>
      </c>
      <c r="N22" t="s">
        <v>734</v>
      </c>
      <c r="O22" t="s">
        <v>622</v>
      </c>
      <c r="P22">
        <v>1</v>
      </c>
    </row>
    <row r="23" spans="1:16" ht="30" x14ac:dyDescent="0.25">
      <c r="A23" t="s">
        <v>975</v>
      </c>
      <c r="B23" t="s">
        <v>203</v>
      </c>
      <c r="C23" t="s">
        <v>213</v>
      </c>
      <c r="D23" t="s">
        <v>213</v>
      </c>
      <c r="E23" s="16" t="s">
        <v>1140</v>
      </c>
      <c r="F23" t="s">
        <v>1141</v>
      </c>
      <c r="G23" s="16" t="s">
        <v>1141</v>
      </c>
      <c r="H23" s="16" t="s">
        <v>1142</v>
      </c>
      <c r="I23" s="16" t="s">
        <v>1143</v>
      </c>
      <c r="J23" s="16" t="s">
        <v>53</v>
      </c>
      <c r="K23" t="s">
        <v>64</v>
      </c>
      <c r="L23" s="16" t="s">
        <v>16</v>
      </c>
      <c r="M23" t="s">
        <v>1133</v>
      </c>
      <c r="N23" t="s">
        <v>1133</v>
      </c>
      <c r="O23" t="s">
        <v>64</v>
      </c>
      <c r="P23">
        <v>1</v>
      </c>
    </row>
    <row r="24" spans="1:16" ht="30" x14ac:dyDescent="0.25">
      <c r="A24" t="s">
        <v>975</v>
      </c>
      <c r="B24" t="s">
        <v>203</v>
      </c>
      <c r="C24" t="s">
        <v>213</v>
      </c>
      <c r="D24" t="s">
        <v>213</v>
      </c>
      <c r="E24" s="16" t="s">
        <v>1105</v>
      </c>
      <c r="F24" t="s">
        <v>1106</v>
      </c>
      <c r="G24" s="16" t="s">
        <v>337</v>
      </c>
      <c r="H24" s="16" t="s">
        <v>1107</v>
      </c>
      <c r="I24" s="16" t="s">
        <v>1108</v>
      </c>
      <c r="J24" s="16" t="s">
        <v>66</v>
      </c>
      <c r="K24" t="s">
        <v>64</v>
      </c>
      <c r="L24" s="16" t="s">
        <v>16</v>
      </c>
      <c r="M24" t="s">
        <v>982</v>
      </c>
      <c r="N24" t="s">
        <v>1109</v>
      </c>
      <c r="O24" t="s">
        <v>64</v>
      </c>
      <c r="P24">
        <v>1</v>
      </c>
    </row>
    <row r="25" spans="1:16" ht="30" x14ac:dyDescent="0.25">
      <c r="A25" t="s">
        <v>202</v>
      </c>
      <c r="B25" t="s">
        <v>203</v>
      </c>
      <c r="C25" t="s">
        <v>213</v>
      </c>
      <c r="D25" t="s">
        <v>213</v>
      </c>
      <c r="E25" s="16" t="s">
        <v>173</v>
      </c>
      <c r="F25" t="s">
        <v>174</v>
      </c>
      <c r="G25" s="16" t="s">
        <v>996</v>
      </c>
      <c r="H25" s="16" t="s">
        <v>172</v>
      </c>
      <c r="I25" s="16" t="s">
        <v>738</v>
      </c>
      <c r="J25" s="16" t="s">
        <v>10</v>
      </c>
      <c r="K25" t="s">
        <v>617</v>
      </c>
      <c r="L25" s="16" t="s">
        <v>16</v>
      </c>
      <c r="M25" t="s">
        <v>28</v>
      </c>
      <c r="N25" t="s">
        <v>739</v>
      </c>
      <c r="O25" t="s">
        <v>622</v>
      </c>
      <c r="P25">
        <v>1</v>
      </c>
    </row>
    <row r="26" spans="1:16" ht="30" x14ac:dyDescent="0.25">
      <c r="A26" t="s">
        <v>84</v>
      </c>
      <c r="B26" t="s">
        <v>203</v>
      </c>
      <c r="C26" t="s">
        <v>213</v>
      </c>
      <c r="D26" t="s">
        <v>213</v>
      </c>
      <c r="E26" s="16" t="s">
        <v>145</v>
      </c>
      <c r="F26" t="s">
        <v>77</v>
      </c>
      <c r="G26" s="16" t="s">
        <v>77</v>
      </c>
      <c r="H26" s="16" t="s">
        <v>146</v>
      </c>
      <c r="I26" s="16" t="s">
        <v>147</v>
      </c>
      <c r="J26" s="16" t="s">
        <v>81</v>
      </c>
      <c r="K26" t="s">
        <v>617</v>
      </c>
      <c r="L26" s="16" t="s">
        <v>16</v>
      </c>
      <c r="M26" t="s">
        <v>28</v>
      </c>
      <c r="N26" t="s">
        <v>123</v>
      </c>
      <c r="O26" t="s">
        <v>622</v>
      </c>
      <c r="P26">
        <v>1</v>
      </c>
    </row>
    <row r="27" spans="1:16" ht="45" x14ac:dyDescent="0.25">
      <c r="A27" t="s">
        <v>442</v>
      </c>
      <c r="B27" t="s">
        <v>203</v>
      </c>
      <c r="C27" t="s">
        <v>213</v>
      </c>
      <c r="D27" t="s">
        <v>213</v>
      </c>
      <c r="E27" s="16" t="s">
        <v>552</v>
      </c>
      <c r="F27" t="s">
        <v>553</v>
      </c>
      <c r="G27" s="16" t="s">
        <v>279</v>
      </c>
      <c r="H27" s="16" t="s">
        <v>554</v>
      </c>
      <c r="I27" s="16" t="s">
        <v>555</v>
      </c>
      <c r="J27" s="16" t="s">
        <v>81</v>
      </c>
      <c r="K27" t="s">
        <v>35</v>
      </c>
      <c r="L27" s="16" t="s">
        <v>16</v>
      </c>
      <c r="M27" t="s">
        <v>28</v>
      </c>
      <c r="N27" t="s">
        <v>556</v>
      </c>
      <c r="O27" t="s">
        <v>622</v>
      </c>
      <c r="P27">
        <v>1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opLeftCell="A3" workbookViewId="0">
      <selection activeCell="H8" sqref="H8"/>
    </sheetView>
  </sheetViews>
  <sheetFormatPr baseColWidth="10" defaultRowHeight="15" x14ac:dyDescent="0.25"/>
  <cols>
    <col min="1" max="1" width="33" bestFit="1" customWidth="1"/>
    <col min="2" max="2" width="20.42578125" bestFit="1" customWidth="1"/>
    <col min="3" max="3" width="10.85546875" bestFit="1" customWidth="1"/>
    <col min="4" max="4" width="7.28515625" bestFit="1" customWidth="1"/>
    <col min="5" max="6" width="8.140625" bestFit="1" customWidth="1"/>
    <col min="7" max="7" width="11.28515625" bestFit="1" customWidth="1"/>
  </cols>
  <sheetData>
    <row r="1" spans="1:7" x14ac:dyDescent="0.25">
      <c r="A1" s="2" t="s">
        <v>1699</v>
      </c>
      <c r="B1" s="3">
        <v>1</v>
      </c>
    </row>
    <row r="3" spans="1:7" x14ac:dyDescent="0.25">
      <c r="A3" s="2" t="s">
        <v>1710</v>
      </c>
      <c r="B3" s="2" t="s">
        <v>1195</v>
      </c>
    </row>
    <row r="4" spans="1:7" x14ac:dyDescent="0.25">
      <c r="A4" s="2" t="s">
        <v>1196</v>
      </c>
      <c r="B4" s="42" t="s">
        <v>661</v>
      </c>
      <c r="C4" s="42" t="s">
        <v>296</v>
      </c>
      <c r="D4" s="42" t="s">
        <v>219</v>
      </c>
      <c r="E4" s="42" t="s">
        <v>274</v>
      </c>
      <c r="F4" s="42" t="s">
        <v>213</v>
      </c>
      <c r="G4" s="42" t="s">
        <v>441</v>
      </c>
    </row>
    <row r="5" spans="1:7" x14ac:dyDescent="0.25">
      <c r="A5" s="3" t="s">
        <v>19</v>
      </c>
      <c r="B5" s="43">
        <v>2</v>
      </c>
      <c r="C5" s="43"/>
      <c r="D5" s="43">
        <v>5</v>
      </c>
      <c r="E5" s="43"/>
      <c r="F5" s="43">
        <v>5</v>
      </c>
      <c r="G5" s="43">
        <v>12</v>
      </c>
    </row>
    <row r="6" spans="1:7" x14ac:dyDescent="0.25">
      <c r="A6" s="3" t="s">
        <v>32</v>
      </c>
      <c r="B6" s="43">
        <v>1</v>
      </c>
      <c r="C6" s="43">
        <v>3</v>
      </c>
      <c r="D6" s="43">
        <v>3</v>
      </c>
      <c r="E6" s="43">
        <v>1</v>
      </c>
      <c r="F6" s="43">
        <v>4</v>
      </c>
      <c r="G6" s="43">
        <v>12</v>
      </c>
    </row>
    <row r="7" spans="1:7" x14ac:dyDescent="0.25">
      <c r="A7" s="3" t="s">
        <v>203</v>
      </c>
      <c r="B7" s="43">
        <v>4</v>
      </c>
      <c r="C7" s="43">
        <v>5</v>
      </c>
      <c r="D7" s="43">
        <v>5</v>
      </c>
      <c r="E7" s="43">
        <v>7</v>
      </c>
      <c r="F7" s="43">
        <v>5</v>
      </c>
      <c r="G7" s="43">
        <v>26</v>
      </c>
    </row>
    <row r="8" spans="1:7" x14ac:dyDescent="0.25">
      <c r="A8" s="3" t="s">
        <v>205</v>
      </c>
      <c r="B8" s="43"/>
      <c r="C8" s="43">
        <v>1</v>
      </c>
      <c r="D8" s="43"/>
      <c r="E8" s="43">
        <v>1</v>
      </c>
      <c r="F8" s="43"/>
      <c r="G8" s="43">
        <v>2</v>
      </c>
    </row>
    <row r="9" spans="1:7" x14ac:dyDescent="0.25">
      <c r="A9" s="3" t="s">
        <v>204</v>
      </c>
      <c r="B9" s="43">
        <v>1</v>
      </c>
      <c r="C9" s="43"/>
      <c r="D9" s="43"/>
      <c r="E9" s="43"/>
      <c r="F9" s="43"/>
      <c r="G9" s="43">
        <v>1</v>
      </c>
    </row>
    <row r="10" spans="1:7" x14ac:dyDescent="0.25">
      <c r="A10" s="3" t="s">
        <v>441</v>
      </c>
      <c r="B10" s="43">
        <v>8</v>
      </c>
      <c r="C10" s="43">
        <v>9</v>
      </c>
      <c r="D10" s="43">
        <v>13</v>
      </c>
      <c r="E10" s="43">
        <v>9</v>
      </c>
      <c r="F10" s="43">
        <v>14</v>
      </c>
      <c r="G10" s="43">
        <v>53</v>
      </c>
    </row>
  </sheetData>
  <pageMargins left="0.75" right="0.75" top="1" bottom="1" header="0.5" footer="0.5"/>
  <pageSetup paperSize="9" orientation="landscape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baseColWidth="10" defaultRowHeight="15" x14ac:dyDescent="0.25"/>
  <cols>
    <col min="1" max="1" width="33" bestFit="1" customWidth="1"/>
    <col min="2" max="2" width="20.42578125" bestFit="1" customWidth="1"/>
    <col min="3" max="3" width="10.85546875" bestFit="1" customWidth="1"/>
    <col min="4" max="4" width="7.28515625" bestFit="1" customWidth="1"/>
    <col min="5" max="6" width="8.140625" bestFit="1" customWidth="1"/>
    <col min="7" max="7" width="11.28515625" bestFit="1" customWidth="1"/>
  </cols>
  <sheetData>
    <row r="1" spans="1:7" x14ac:dyDescent="0.25">
      <c r="A1" s="2" t="s">
        <v>1699</v>
      </c>
      <c r="B1" s="3">
        <v>1</v>
      </c>
    </row>
    <row r="3" spans="1:7" x14ac:dyDescent="0.25">
      <c r="A3" s="2" t="s">
        <v>1710</v>
      </c>
      <c r="B3" s="2" t="s">
        <v>1195</v>
      </c>
    </row>
    <row r="4" spans="1:7" x14ac:dyDescent="0.25">
      <c r="A4" s="2" t="s">
        <v>1196</v>
      </c>
      <c r="B4" s="42" t="s">
        <v>661</v>
      </c>
      <c r="C4" s="42" t="s">
        <v>296</v>
      </c>
      <c r="D4" s="42" t="s">
        <v>219</v>
      </c>
      <c r="E4" s="42" t="s">
        <v>274</v>
      </c>
      <c r="F4" s="42" t="s">
        <v>213</v>
      </c>
      <c r="G4" s="42" t="s">
        <v>441</v>
      </c>
    </row>
    <row r="5" spans="1:7" x14ac:dyDescent="0.25">
      <c r="A5" s="3" t="s">
        <v>212</v>
      </c>
      <c r="B5" s="43"/>
      <c r="C5" s="43"/>
      <c r="D5" s="43">
        <v>1</v>
      </c>
      <c r="E5" s="43"/>
      <c r="F5" s="43">
        <v>2</v>
      </c>
      <c r="G5" s="43">
        <v>3</v>
      </c>
    </row>
    <row r="6" spans="1:7" x14ac:dyDescent="0.25">
      <c r="A6" s="3" t="s">
        <v>442</v>
      </c>
      <c r="B6" s="43">
        <v>2</v>
      </c>
      <c r="C6" s="43"/>
      <c r="D6" s="43">
        <v>4</v>
      </c>
      <c r="E6" s="43">
        <v>1</v>
      </c>
      <c r="F6" s="43">
        <v>1</v>
      </c>
      <c r="G6" s="43">
        <v>8</v>
      </c>
    </row>
    <row r="7" spans="1:7" x14ac:dyDescent="0.25">
      <c r="A7" s="3" t="s">
        <v>333</v>
      </c>
      <c r="B7" s="43"/>
      <c r="C7" s="43"/>
      <c r="D7" s="43">
        <v>2</v>
      </c>
      <c r="E7" s="43">
        <v>1</v>
      </c>
      <c r="F7" s="43"/>
      <c r="G7" s="43">
        <v>3</v>
      </c>
    </row>
    <row r="8" spans="1:7" x14ac:dyDescent="0.25">
      <c r="A8" s="3" t="s">
        <v>785</v>
      </c>
      <c r="B8" s="43"/>
      <c r="C8" s="43"/>
      <c r="D8" s="43"/>
      <c r="E8" s="43">
        <v>2</v>
      </c>
      <c r="F8" s="43"/>
      <c r="G8" s="43">
        <v>2</v>
      </c>
    </row>
    <row r="9" spans="1:7" x14ac:dyDescent="0.25">
      <c r="A9" s="3" t="s">
        <v>975</v>
      </c>
      <c r="B9" s="43">
        <v>6</v>
      </c>
      <c r="C9" s="43">
        <v>4</v>
      </c>
      <c r="D9" s="43">
        <v>1</v>
      </c>
      <c r="E9" s="43">
        <v>4</v>
      </c>
      <c r="F9" s="43">
        <v>6</v>
      </c>
      <c r="G9" s="43">
        <v>21</v>
      </c>
    </row>
    <row r="10" spans="1:7" x14ac:dyDescent="0.25">
      <c r="A10" s="3" t="s">
        <v>84</v>
      </c>
      <c r="B10" s="43"/>
      <c r="C10" s="43">
        <v>1</v>
      </c>
      <c r="D10" s="43">
        <v>4</v>
      </c>
      <c r="E10" s="43"/>
      <c r="F10" s="43">
        <v>2</v>
      </c>
      <c r="G10" s="43">
        <v>7</v>
      </c>
    </row>
    <row r="11" spans="1:7" x14ac:dyDescent="0.25">
      <c r="A11" s="3" t="s">
        <v>1629</v>
      </c>
      <c r="B11" s="43"/>
      <c r="C11" s="43"/>
      <c r="D11" s="43">
        <v>1</v>
      </c>
      <c r="E11" s="43"/>
      <c r="F11" s="43"/>
      <c r="G11" s="43">
        <v>1</v>
      </c>
    </row>
    <row r="12" spans="1:7" x14ac:dyDescent="0.25">
      <c r="A12" s="3" t="s">
        <v>202</v>
      </c>
      <c r="B12" s="43"/>
      <c r="C12" s="43">
        <v>4</v>
      </c>
      <c r="D12" s="43"/>
      <c r="E12" s="43">
        <v>1</v>
      </c>
      <c r="F12" s="43">
        <v>3</v>
      </c>
      <c r="G12" s="43">
        <v>8</v>
      </c>
    </row>
    <row r="13" spans="1:7" x14ac:dyDescent="0.25">
      <c r="A13" s="3" t="s">
        <v>441</v>
      </c>
      <c r="B13" s="43">
        <v>8</v>
      </c>
      <c r="C13" s="43">
        <v>9</v>
      </c>
      <c r="D13" s="43">
        <v>13</v>
      </c>
      <c r="E13" s="43">
        <v>9</v>
      </c>
      <c r="F13" s="43">
        <v>14</v>
      </c>
      <c r="G13" s="43">
        <v>53</v>
      </c>
    </row>
  </sheetData>
  <pageMargins left="0.75" right="0.75" top="1" bottom="1" header="0.5" footer="0.5"/>
  <pageSetup paperSize="9" orientation="landscape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workbookViewId="0">
      <selection activeCell="K11" sqref="K11"/>
    </sheetView>
  </sheetViews>
  <sheetFormatPr baseColWidth="10" defaultRowHeight="15" x14ac:dyDescent="0.25"/>
  <cols>
    <col min="1" max="1" width="21.7109375" bestFit="1" customWidth="1"/>
    <col min="2" max="2" width="20.42578125" customWidth="1"/>
    <col min="3" max="4" width="9.7109375" customWidth="1"/>
    <col min="5" max="5" width="8.7109375" customWidth="1"/>
    <col min="6" max="8" width="11.28515625" customWidth="1"/>
    <col min="9" max="9" width="12.42578125" bestFit="1" customWidth="1"/>
  </cols>
  <sheetData>
    <row r="1" spans="1:7" x14ac:dyDescent="0.25">
      <c r="A1" s="2" t="s">
        <v>17</v>
      </c>
      <c r="B1" t="s">
        <v>212</v>
      </c>
    </row>
    <row r="3" spans="1:7" x14ac:dyDescent="0.25">
      <c r="A3" s="2" t="s">
        <v>1194</v>
      </c>
      <c r="B3" s="2" t="s">
        <v>1195</v>
      </c>
    </row>
    <row r="4" spans="1:7" x14ac:dyDescent="0.25">
      <c r="A4" s="2" t="s">
        <v>1196</v>
      </c>
      <c r="B4" t="s">
        <v>19</v>
      </c>
      <c r="C4" t="s">
        <v>32</v>
      </c>
      <c r="D4" t="s">
        <v>203</v>
      </c>
      <c r="E4" t="s">
        <v>205</v>
      </c>
      <c r="F4" t="s">
        <v>204</v>
      </c>
      <c r="G4" t="s">
        <v>441</v>
      </c>
    </row>
    <row r="5" spans="1:7" x14ac:dyDescent="0.25">
      <c r="A5" s="3" t="s">
        <v>661</v>
      </c>
      <c r="B5" s="4">
        <v>1</v>
      </c>
      <c r="C5" s="4">
        <v>1</v>
      </c>
      <c r="D5" s="4"/>
      <c r="E5" s="4"/>
      <c r="F5" s="4"/>
      <c r="G5" s="4">
        <v>2</v>
      </c>
    </row>
    <row r="6" spans="1:7" x14ac:dyDescent="0.25">
      <c r="A6" s="3" t="s">
        <v>213</v>
      </c>
      <c r="B6" s="4">
        <v>3</v>
      </c>
      <c r="C6" s="4">
        <v>2</v>
      </c>
      <c r="D6" s="4"/>
      <c r="E6" s="4"/>
      <c r="F6" s="4"/>
      <c r="G6" s="4">
        <v>5</v>
      </c>
    </row>
    <row r="7" spans="1:7" x14ac:dyDescent="0.25">
      <c r="A7" s="3" t="s">
        <v>219</v>
      </c>
      <c r="B7" s="4">
        <v>2</v>
      </c>
      <c r="C7" s="4">
        <v>1</v>
      </c>
      <c r="D7" s="4">
        <v>2</v>
      </c>
      <c r="E7" s="4">
        <v>2</v>
      </c>
      <c r="F7" s="4">
        <v>2</v>
      </c>
      <c r="G7" s="4">
        <v>9</v>
      </c>
    </row>
    <row r="8" spans="1:7" x14ac:dyDescent="0.25">
      <c r="A8" s="3" t="s">
        <v>274</v>
      </c>
      <c r="B8" s="4"/>
      <c r="C8" s="4">
        <v>2</v>
      </c>
      <c r="D8" s="4"/>
      <c r="E8" s="4"/>
      <c r="F8" s="4"/>
      <c r="G8" s="4">
        <v>2</v>
      </c>
    </row>
    <row r="9" spans="1:7" x14ac:dyDescent="0.25">
      <c r="A9" s="3" t="s">
        <v>441</v>
      </c>
      <c r="B9" s="4">
        <v>6</v>
      </c>
      <c r="C9" s="4">
        <v>6</v>
      </c>
      <c r="D9" s="4">
        <v>2</v>
      </c>
      <c r="E9" s="4">
        <v>2</v>
      </c>
      <c r="F9" s="4">
        <v>2</v>
      </c>
      <c r="G9" s="4">
        <v>18</v>
      </c>
    </row>
    <row r="12" spans="1:7" x14ac:dyDescent="0.25">
      <c r="A12" s="2" t="s">
        <v>17</v>
      </c>
      <c r="B12" t="s">
        <v>442</v>
      </c>
    </row>
    <row r="14" spans="1:7" x14ac:dyDescent="0.25">
      <c r="A14" s="2" t="s">
        <v>1194</v>
      </c>
      <c r="B14" s="2" t="s">
        <v>1195</v>
      </c>
    </row>
    <row r="15" spans="1:7" x14ac:dyDescent="0.25">
      <c r="A15" s="2" t="s">
        <v>1196</v>
      </c>
      <c r="B15" t="s">
        <v>19</v>
      </c>
      <c r="C15" t="s">
        <v>32</v>
      </c>
      <c r="D15" t="s">
        <v>203</v>
      </c>
      <c r="E15" t="s">
        <v>205</v>
      </c>
      <c r="F15" t="s">
        <v>204</v>
      </c>
      <c r="G15" t="s">
        <v>441</v>
      </c>
    </row>
    <row r="16" spans="1:7" x14ac:dyDescent="0.25">
      <c r="A16" s="3" t="s">
        <v>661</v>
      </c>
      <c r="B16" s="4">
        <v>1</v>
      </c>
      <c r="C16" s="4">
        <v>2</v>
      </c>
      <c r="D16" s="4">
        <v>2</v>
      </c>
      <c r="E16" s="4">
        <v>3</v>
      </c>
      <c r="F16" s="4">
        <v>4</v>
      </c>
      <c r="G16" s="4">
        <v>12</v>
      </c>
    </row>
    <row r="17" spans="1:8" x14ac:dyDescent="0.25">
      <c r="A17" s="3" t="s">
        <v>213</v>
      </c>
      <c r="B17" s="4">
        <v>5</v>
      </c>
      <c r="C17" s="4">
        <v>7</v>
      </c>
      <c r="D17" s="4">
        <v>1</v>
      </c>
      <c r="E17" s="4"/>
      <c r="F17" s="4">
        <v>2</v>
      </c>
      <c r="G17" s="4">
        <v>15</v>
      </c>
    </row>
    <row r="18" spans="1:8" x14ac:dyDescent="0.25">
      <c r="A18" s="3" t="s">
        <v>219</v>
      </c>
      <c r="B18" s="4">
        <v>3</v>
      </c>
      <c r="C18" s="4">
        <v>1</v>
      </c>
      <c r="D18" s="4">
        <v>4</v>
      </c>
      <c r="E18" s="4">
        <v>3</v>
      </c>
      <c r="F18" s="4">
        <v>2</v>
      </c>
      <c r="G18" s="4">
        <v>13</v>
      </c>
    </row>
    <row r="19" spans="1:8" x14ac:dyDescent="0.25">
      <c r="A19" s="3" t="s">
        <v>274</v>
      </c>
      <c r="B19" s="4">
        <v>1</v>
      </c>
      <c r="C19" s="4">
        <v>1</v>
      </c>
      <c r="D19" s="4">
        <v>1</v>
      </c>
      <c r="E19" s="4"/>
      <c r="F19" s="4">
        <v>3</v>
      </c>
      <c r="G19" s="4">
        <v>6</v>
      </c>
    </row>
    <row r="20" spans="1:8" x14ac:dyDescent="0.25">
      <c r="A20" s="3" t="s">
        <v>296</v>
      </c>
      <c r="B20" s="4">
        <v>5</v>
      </c>
      <c r="C20" s="4"/>
      <c r="D20" s="4">
        <v>1</v>
      </c>
      <c r="E20" s="4"/>
      <c r="F20" s="4"/>
      <c r="G20" s="4">
        <v>6</v>
      </c>
    </row>
    <row r="21" spans="1:8" x14ac:dyDescent="0.25">
      <c r="A21" s="3" t="s">
        <v>441</v>
      </c>
      <c r="B21" s="4">
        <v>15</v>
      </c>
      <c r="C21" s="4">
        <v>11</v>
      </c>
      <c r="D21" s="4">
        <v>9</v>
      </c>
      <c r="E21" s="4">
        <v>6</v>
      </c>
      <c r="F21" s="4">
        <v>11</v>
      </c>
      <c r="G21" s="4">
        <v>52</v>
      </c>
    </row>
    <row r="24" spans="1:8" x14ac:dyDescent="0.25">
      <c r="A24" s="2" t="s">
        <v>17</v>
      </c>
      <c r="B24" t="s">
        <v>333</v>
      </c>
    </row>
    <row r="26" spans="1:8" x14ac:dyDescent="0.25">
      <c r="A26" s="2" t="s">
        <v>1194</v>
      </c>
      <c r="B26" s="2" t="s">
        <v>1195</v>
      </c>
    </row>
    <row r="27" spans="1:8" x14ac:dyDescent="0.25">
      <c r="A27" s="2" t="s">
        <v>1196</v>
      </c>
      <c r="B27" t="s">
        <v>319</v>
      </c>
      <c r="C27" t="s">
        <v>19</v>
      </c>
      <c r="D27" t="s">
        <v>32</v>
      </c>
      <c r="E27" t="s">
        <v>203</v>
      </c>
      <c r="F27" t="s">
        <v>205</v>
      </c>
      <c r="G27" t="s">
        <v>204</v>
      </c>
      <c r="H27" t="s">
        <v>441</v>
      </c>
    </row>
    <row r="28" spans="1:8" x14ac:dyDescent="0.25">
      <c r="A28" s="3" t="s">
        <v>661</v>
      </c>
      <c r="B28" s="4">
        <v>1</v>
      </c>
      <c r="C28" s="4">
        <v>1</v>
      </c>
      <c r="D28" s="4">
        <v>1</v>
      </c>
      <c r="E28" s="4">
        <v>6</v>
      </c>
      <c r="F28" s="4">
        <v>1</v>
      </c>
      <c r="G28" s="4">
        <v>3</v>
      </c>
      <c r="H28" s="4">
        <v>13</v>
      </c>
    </row>
    <row r="29" spans="1:8" x14ac:dyDescent="0.25">
      <c r="A29" s="3" t="s">
        <v>213</v>
      </c>
      <c r="B29" s="4"/>
      <c r="C29" s="4">
        <v>1</v>
      </c>
      <c r="D29" s="4">
        <v>1</v>
      </c>
      <c r="E29" s="4"/>
      <c r="F29" s="4">
        <v>1</v>
      </c>
      <c r="G29" s="4">
        <v>3</v>
      </c>
      <c r="H29" s="4">
        <v>6</v>
      </c>
    </row>
    <row r="30" spans="1:8" x14ac:dyDescent="0.25">
      <c r="A30" s="3" t="s">
        <v>219</v>
      </c>
      <c r="B30" s="4">
        <v>5</v>
      </c>
      <c r="C30" s="4">
        <v>1</v>
      </c>
      <c r="D30" s="4">
        <v>1</v>
      </c>
      <c r="E30" s="4"/>
      <c r="F30" s="4">
        <v>2</v>
      </c>
      <c r="G30" s="4"/>
      <c r="H30" s="4">
        <v>9</v>
      </c>
    </row>
    <row r="31" spans="1:8" x14ac:dyDescent="0.25">
      <c r="A31" s="3" t="s">
        <v>274</v>
      </c>
      <c r="B31" s="4">
        <v>1</v>
      </c>
      <c r="C31" s="4"/>
      <c r="D31" s="4">
        <v>1</v>
      </c>
      <c r="E31" s="4">
        <v>1</v>
      </c>
      <c r="F31" s="4">
        <v>1</v>
      </c>
      <c r="G31" s="4">
        <v>3</v>
      </c>
      <c r="H31" s="4">
        <v>7</v>
      </c>
    </row>
    <row r="32" spans="1:8" x14ac:dyDescent="0.25">
      <c r="A32" s="3" t="s">
        <v>296</v>
      </c>
      <c r="B32" s="4">
        <v>3</v>
      </c>
      <c r="C32" s="4">
        <v>1</v>
      </c>
      <c r="D32" s="4"/>
      <c r="E32" s="4"/>
      <c r="F32" s="4"/>
      <c r="G32" s="4"/>
      <c r="H32" s="4">
        <v>4</v>
      </c>
    </row>
    <row r="33" spans="1:8" x14ac:dyDescent="0.25">
      <c r="A33" s="3" t="s">
        <v>441</v>
      </c>
      <c r="B33" s="4">
        <v>10</v>
      </c>
      <c r="C33" s="4">
        <v>4</v>
      </c>
      <c r="D33" s="4">
        <v>4</v>
      </c>
      <c r="E33" s="4">
        <v>7</v>
      </c>
      <c r="F33" s="4">
        <v>5</v>
      </c>
      <c r="G33" s="4">
        <v>9</v>
      </c>
      <c r="H33" s="4">
        <v>39</v>
      </c>
    </row>
    <row r="37" spans="1:8" x14ac:dyDescent="0.25">
      <c r="A37" s="2" t="s">
        <v>17</v>
      </c>
      <c r="B37" t="s">
        <v>785</v>
      </c>
    </row>
    <row r="39" spans="1:8" x14ac:dyDescent="0.25">
      <c r="A39" s="2" t="s">
        <v>1194</v>
      </c>
      <c r="B39" s="2" t="s">
        <v>1195</v>
      </c>
    </row>
    <row r="40" spans="1:8" x14ac:dyDescent="0.25">
      <c r="A40" s="2" t="s">
        <v>1196</v>
      </c>
      <c r="B40" t="s">
        <v>319</v>
      </c>
      <c r="C40" t="s">
        <v>19</v>
      </c>
      <c r="D40" t="s">
        <v>32</v>
      </c>
      <c r="E40" t="s">
        <v>203</v>
      </c>
      <c r="F40" t="s">
        <v>204</v>
      </c>
      <c r="G40" t="s">
        <v>441</v>
      </c>
    </row>
    <row r="41" spans="1:8" x14ac:dyDescent="0.25">
      <c r="A41" s="3" t="s">
        <v>661</v>
      </c>
      <c r="B41" s="4">
        <v>1</v>
      </c>
      <c r="C41" s="4">
        <v>4</v>
      </c>
      <c r="D41" s="4">
        <v>3</v>
      </c>
      <c r="E41" s="4"/>
      <c r="F41" s="4">
        <v>1</v>
      </c>
      <c r="G41" s="4">
        <v>9</v>
      </c>
    </row>
    <row r="42" spans="1:8" x14ac:dyDescent="0.25">
      <c r="A42" s="3" t="s">
        <v>213</v>
      </c>
      <c r="B42" s="4"/>
      <c r="C42" s="4">
        <v>1</v>
      </c>
      <c r="D42" s="4">
        <v>1</v>
      </c>
      <c r="E42" s="4"/>
      <c r="F42" s="4"/>
      <c r="G42" s="4">
        <v>2</v>
      </c>
    </row>
    <row r="43" spans="1:8" x14ac:dyDescent="0.25">
      <c r="A43" s="3" t="s">
        <v>219</v>
      </c>
      <c r="B43" s="4">
        <v>6</v>
      </c>
      <c r="C43" s="4">
        <v>4</v>
      </c>
      <c r="D43" s="4">
        <v>7</v>
      </c>
      <c r="E43" s="4">
        <v>3</v>
      </c>
      <c r="F43" s="4">
        <v>1</v>
      </c>
      <c r="G43" s="4">
        <v>21</v>
      </c>
    </row>
    <row r="44" spans="1:8" x14ac:dyDescent="0.25">
      <c r="A44" s="3" t="s">
        <v>274</v>
      </c>
      <c r="B44" s="4"/>
      <c r="C44" s="4">
        <v>2</v>
      </c>
      <c r="D44" s="4"/>
      <c r="E44" s="4">
        <v>11</v>
      </c>
      <c r="F44" s="4">
        <v>1</v>
      </c>
      <c r="G44" s="4">
        <v>14</v>
      </c>
    </row>
    <row r="45" spans="1:8" x14ac:dyDescent="0.25">
      <c r="A45" s="3" t="s">
        <v>296</v>
      </c>
      <c r="B45" s="4">
        <v>1</v>
      </c>
      <c r="C45" s="4"/>
      <c r="D45" s="4"/>
      <c r="E45" s="4"/>
      <c r="F45" s="4">
        <v>1</v>
      </c>
      <c r="G45" s="4">
        <v>2</v>
      </c>
    </row>
    <row r="46" spans="1:8" x14ac:dyDescent="0.25">
      <c r="A46" s="3" t="s">
        <v>441</v>
      </c>
      <c r="B46" s="4">
        <v>8</v>
      </c>
      <c r="C46" s="4">
        <v>11</v>
      </c>
      <c r="D46" s="4">
        <v>11</v>
      </c>
      <c r="E46" s="4">
        <v>14</v>
      </c>
      <c r="F46" s="4">
        <v>4</v>
      </c>
      <c r="G46" s="4">
        <v>48</v>
      </c>
    </row>
    <row r="49" spans="1:7" x14ac:dyDescent="0.25">
      <c r="A49" s="2" t="s">
        <v>17</v>
      </c>
      <c r="B49" t="s">
        <v>975</v>
      </c>
    </row>
    <row r="51" spans="1:7" x14ac:dyDescent="0.25">
      <c r="A51" s="2" t="s">
        <v>1194</v>
      </c>
      <c r="B51" s="2" t="s">
        <v>1195</v>
      </c>
    </row>
    <row r="52" spans="1:7" x14ac:dyDescent="0.25">
      <c r="A52" s="2" t="s">
        <v>1196</v>
      </c>
      <c r="B52" t="s">
        <v>19</v>
      </c>
      <c r="C52" t="s">
        <v>32</v>
      </c>
      <c r="D52" t="s">
        <v>203</v>
      </c>
      <c r="E52" t="s">
        <v>204</v>
      </c>
      <c r="F52" t="s">
        <v>441</v>
      </c>
    </row>
    <row r="53" spans="1:7" x14ac:dyDescent="0.25">
      <c r="A53" s="3" t="s">
        <v>661</v>
      </c>
      <c r="B53" s="4">
        <v>7</v>
      </c>
      <c r="C53" s="4">
        <v>1</v>
      </c>
      <c r="D53" s="4">
        <v>5</v>
      </c>
      <c r="E53" s="4">
        <v>4</v>
      </c>
      <c r="F53" s="4">
        <v>17</v>
      </c>
    </row>
    <row r="54" spans="1:7" x14ac:dyDescent="0.25">
      <c r="A54" s="3" t="s">
        <v>213</v>
      </c>
      <c r="B54" s="4">
        <v>5</v>
      </c>
      <c r="C54" s="4">
        <v>4</v>
      </c>
      <c r="D54" s="4">
        <v>5</v>
      </c>
      <c r="E54" s="4">
        <v>2</v>
      </c>
      <c r="F54" s="4">
        <v>16</v>
      </c>
    </row>
    <row r="55" spans="1:7" x14ac:dyDescent="0.25">
      <c r="A55" s="3" t="s">
        <v>219</v>
      </c>
      <c r="B55" s="4"/>
      <c r="C55" s="4">
        <v>4</v>
      </c>
      <c r="D55" s="4">
        <v>4</v>
      </c>
      <c r="E55" s="4">
        <v>4</v>
      </c>
      <c r="F55" s="4">
        <v>12</v>
      </c>
    </row>
    <row r="56" spans="1:7" x14ac:dyDescent="0.25">
      <c r="A56" s="3" t="s">
        <v>274</v>
      </c>
      <c r="B56" s="4"/>
      <c r="C56" s="4"/>
      <c r="D56" s="4">
        <v>4</v>
      </c>
      <c r="E56" s="4"/>
      <c r="F56" s="4">
        <v>4</v>
      </c>
    </row>
    <row r="57" spans="1:7" x14ac:dyDescent="0.25">
      <c r="A57" s="3" t="s">
        <v>296</v>
      </c>
      <c r="B57" s="4">
        <v>1</v>
      </c>
      <c r="C57" s="4">
        <v>2</v>
      </c>
      <c r="D57" s="4">
        <v>4</v>
      </c>
      <c r="E57" s="4"/>
      <c r="F57" s="4">
        <v>7</v>
      </c>
    </row>
    <row r="58" spans="1:7" x14ac:dyDescent="0.25">
      <c r="A58" s="3" t="s">
        <v>441</v>
      </c>
      <c r="B58" s="4">
        <v>13</v>
      </c>
      <c r="C58" s="4">
        <v>11</v>
      </c>
      <c r="D58" s="4">
        <v>22</v>
      </c>
      <c r="E58" s="4">
        <v>10</v>
      </c>
      <c r="F58" s="4">
        <v>56</v>
      </c>
    </row>
    <row r="61" spans="1:7" x14ac:dyDescent="0.25">
      <c r="A61" s="2" t="s">
        <v>17</v>
      </c>
      <c r="B61" t="s">
        <v>84</v>
      </c>
    </row>
    <row r="63" spans="1:7" x14ac:dyDescent="0.25">
      <c r="A63" s="2" t="s">
        <v>1194</v>
      </c>
      <c r="B63" s="2" t="s">
        <v>1195</v>
      </c>
    </row>
    <row r="64" spans="1:7" x14ac:dyDescent="0.25">
      <c r="A64" s="2" t="s">
        <v>1196</v>
      </c>
      <c r="B64" t="s">
        <v>19</v>
      </c>
      <c r="C64" t="s">
        <v>32</v>
      </c>
      <c r="D64" t="s">
        <v>203</v>
      </c>
      <c r="E64" t="s">
        <v>205</v>
      </c>
      <c r="F64" t="s">
        <v>204</v>
      </c>
      <c r="G64" t="s">
        <v>441</v>
      </c>
    </row>
    <row r="65" spans="1:7" x14ac:dyDescent="0.25">
      <c r="A65" s="3" t="s">
        <v>661</v>
      </c>
      <c r="B65" s="4"/>
      <c r="C65" s="4">
        <v>2</v>
      </c>
      <c r="D65" s="4"/>
      <c r="E65" s="4">
        <v>1</v>
      </c>
      <c r="F65" s="4">
        <v>2</v>
      </c>
      <c r="G65" s="4">
        <v>5</v>
      </c>
    </row>
    <row r="66" spans="1:7" x14ac:dyDescent="0.25">
      <c r="A66" s="3" t="s">
        <v>213</v>
      </c>
      <c r="B66" s="4">
        <v>1</v>
      </c>
      <c r="C66" s="4">
        <v>1</v>
      </c>
      <c r="D66" s="4">
        <v>2</v>
      </c>
      <c r="E66" s="4"/>
      <c r="F66" s="4">
        <v>1</v>
      </c>
      <c r="G66" s="4">
        <v>5</v>
      </c>
    </row>
    <row r="67" spans="1:7" x14ac:dyDescent="0.25">
      <c r="A67" s="3" t="s">
        <v>219</v>
      </c>
      <c r="B67" s="4">
        <v>5</v>
      </c>
      <c r="C67" s="4">
        <v>2</v>
      </c>
      <c r="D67" s="4">
        <v>4</v>
      </c>
      <c r="E67" s="4">
        <v>1</v>
      </c>
      <c r="F67" s="4">
        <v>2</v>
      </c>
      <c r="G67" s="4">
        <v>14</v>
      </c>
    </row>
    <row r="68" spans="1:7" x14ac:dyDescent="0.25">
      <c r="A68" s="3" t="s">
        <v>274</v>
      </c>
      <c r="B68" s="4"/>
      <c r="C68" s="4">
        <v>1</v>
      </c>
      <c r="D68" s="4">
        <v>1</v>
      </c>
      <c r="E68" s="4"/>
      <c r="F68" s="4"/>
      <c r="G68" s="4">
        <v>2</v>
      </c>
    </row>
    <row r="69" spans="1:7" x14ac:dyDescent="0.25">
      <c r="A69" s="3" t="s">
        <v>296</v>
      </c>
      <c r="B69" s="4"/>
      <c r="C69" s="4"/>
      <c r="D69" s="4">
        <v>2</v>
      </c>
      <c r="E69" s="4">
        <v>2</v>
      </c>
      <c r="F69" s="4"/>
      <c r="G69" s="4">
        <v>4</v>
      </c>
    </row>
    <row r="70" spans="1:7" x14ac:dyDescent="0.25">
      <c r="A70" s="3" t="s">
        <v>441</v>
      </c>
      <c r="B70" s="4">
        <v>6</v>
      </c>
      <c r="C70" s="4">
        <v>6</v>
      </c>
      <c r="D70" s="4">
        <v>9</v>
      </c>
      <c r="E70" s="4">
        <v>4</v>
      </c>
      <c r="F70" s="4">
        <v>5</v>
      </c>
      <c r="G70" s="4">
        <v>30</v>
      </c>
    </row>
    <row r="73" spans="1:7" x14ac:dyDescent="0.25">
      <c r="A73" s="2" t="s">
        <v>17</v>
      </c>
      <c r="B73" t="s">
        <v>1629</v>
      </c>
    </row>
    <row r="75" spans="1:7" x14ac:dyDescent="0.25">
      <c r="A75" s="2" t="s">
        <v>1194</v>
      </c>
      <c r="B75" s="2" t="s">
        <v>1195</v>
      </c>
    </row>
    <row r="76" spans="1:7" x14ac:dyDescent="0.25">
      <c r="A76" s="2" t="s">
        <v>1196</v>
      </c>
      <c r="B76" t="s">
        <v>319</v>
      </c>
      <c r="C76" t="s">
        <v>19</v>
      </c>
      <c r="D76" t="s">
        <v>32</v>
      </c>
      <c r="E76" t="s">
        <v>205</v>
      </c>
      <c r="F76" t="s">
        <v>204</v>
      </c>
      <c r="G76" t="s">
        <v>441</v>
      </c>
    </row>
    <row r="77" spans="1:7" x14ac:dyDescent="0.25">
      <c r="A77" s="3" t="s">
        <v>661</v>
      </c>
      <c r="B77" s="4">
        <v>4</v>
      </c>
      <c r="C77" s="4">
        <v>2</v>
      </c>
      <c r="D77" s="4">
        <v>1</v>
      </c>
      <c r="E77" s="4">
        <v>1</v>
      </c>
      <c r="F77" s="4">
        <v>2</v>
      </c>
      <c r="G77" s="4">
        <v>10</v>
      </c>
    </row>
    <row r="78" spans="1:7" x14ac:dyDescent="0.25">
      <c r="A78" s="3" t="s">
        <v>213</v>
      </c>
      <c r="B78" s="4"/>
      <c r="C78" s="4"/>
      <c r="D78" s="4"/>
      <c r="E78" s="4">
        <v>1</v>
      </c>
      <c r="F78" s="4">
        <v>1</v>
      </c>
      <c r="G78" s="4">
        <v>2</v>
      </c>
    </row>
    <row r="79" spans="1:7" x14ac:dyDescent="0.25">
      <c r="A79" s="3" t="s">
        <v>219</v>
      </c>
      <c r="B79" s="4"/>
      <c r="C79" s="4">
        <v>1</v>
      </c>
      <c r="D79" s="4">
        <v>2</v>
      </c>
      <c r="E79" s="4"/>
      <c r="F79" s="4">
        <v>2</v>
      </c>
      <c r="G79" s="4">
        <v>5</v>
      </c>
    </row>
    <row r="80" spans="1:7" x14ac:dyDescent="0.25">
      <c r="A80" s="3" t="s">
        <v>274</v>
      </c>
      <c r="B80" s="4"/>
      <c r="C80" s="4">
        <v>4</v>
      </c>
      <c r="D80" s="4"/>
      <c r="E80" s="4"/>
      <c r="F80" s="4">
        <v>1</v>
      </c>
      <c r="G80" s="4">
        <v>5</v>
      </c>
    </row>
    <row r="81" spans="1:7" x14ac:dyDescent="0.25">
      <c r="A81" s="3" t="s">
        <v>296</v>
      </c>
      <c r="B81" s="4"/>
      <c r="C81" s="4">
        <v>2</v>
      </c>
      <c r="D81" s="4">
        <v>1</v>
      </c>
      <c r="E81" s="4"/>
      <c r="F81" s="4">
        <v>3</v>
      </c>
      <c r="G81" s="4">
        <v>6</v>
      </c>
    </row>
    <row r="82" spans="1:7" x14ac:dyDescent="0.25">
      <c r="A82" s="3" t="s">
        <v>441</v>
      </c>
      <c r="B82" s="4">
        <v>4</v>
      </c>
      <c r="C82" s="4">
        <v>9</v>
      </c>
      <c r="D82" s="4">
        <v>4</v>
      </c>
      <c r="E82" s="4">
        <v>2</v>
      </c>
      <c r="F82" s="4">
        <v>9</v>
      </c>
      <c r="G82" s="4">
        <v>28</v>
      </c>
    </row>
    <row r="85" spans="1:7" x14ac:dyDescent="0.25">
      <c r="A85" s="2" t="s">
        <v>17</v>
      </c>
      <c r="B85" t="s">
        <v>202</v>
      </c>
    </row>
    <row r="87" spans="1:7" x14ac:dyDescent="0.25">
      <c r="A87" s="2" t="s">
        <v>1194</v>
      </c>
      <c r="B87" s="2" t="s">
        <v>1195</v>
      </c>
    </row>
    <row r="88" spans="1:7" x14ac:dyDescent="0.25">
      <c r="A88" s="2" t="s">
        <v>1196</v>
      </c>
      <c r="B88" t="s">
        <v>19</v>
      </c>
      <c r="C88" t="s">
        <v>32</v>
      </c>
      <c r="D88" t="s">
        <v>203</v>
      </c>
      <c r="E88" t="s">
        <v>204</v>
      </c>
      <c r="F88" t="s">
        <v>441</v>
      </c>
    </row>
    <row r="89" spans="1:7" x14ac:dyDescent="0.25">
      <c r="A89" s="3" t="s">
        <v>661</v>
      </c>
      <c r="B89" s="4">
        <v>1</v>
      </c>
      <c r="C89" s="4">
        <v>3</v>
      </c>
      <c r="D89" s="4">
        <v>4</v>
      </c>
      <c r="E89" s="4">
        <v>2</v>
      </c>
      <c r="F89" s="4">
        <v>10</v>
      </c>
    </row>
    <row r="90" spans="1:7" x14ac:dyDescent="0.25">
      <c r="A90" s="3" t="s">
        <v>213</v>
      </c>
      <c r="B90" s="4">
        <v>2</v>
      </c>
      <c r="C90" s="4">
        <v>1</v>
      </c>
      <c r="D90" s="4">
        <v>4</v>
      </c>
      <c r="E90" s="4">
        <v>1</v>
      </c>
      <c r="F90" s="4">
        <v>8</v>
      </c>
    </row>
    <row r="91" spans="1:7" x14ac:dyDescent="0.25">
      <c r="A91" s="3" t="s">
        <v>219</v>
      </c>
      <c r="B91" s="4">
        <v>3</v>
      </c>
      <c r="C91" s="4">
        <v>1</v>
      </c>
      <c r="D91" s="4">
        <v>2</v>
      </c>
      <c r="E91" s="4">
        <v>1</v>
      </c>
      <c r="F91" s="4">
        <v>7</v>
      </c>
    </row>
    <row r="92" spans="1:7" x14ac:dyDescent="0.25">
      <c r="A92" s="3" t="s">
        <v>274</v>
      </c>
      <c r="B92" s="4"/>
      <c r="C92" s="4">
        <v>2</v>
      </c>
      <c r="D92" s="4">
        <v>1</v>
      </c>
      <c r="E92" s="4">
        <v>3</v>
      </c>
      <c r="F92" s="4">
        <v>6</v>
      </c>
    </row>
    <row r="93" spans="1:7" x14ac:dyDescent="0.25">
      <c r="A93" s="3" t="s">
        <v>296</v>
      </c>
      <c r="B93" s="4"/>
      <c r="C93" s="4">
        <v>3</v>
      </c>
      <c r="D93" s="4">
        <v>3</v>
      </c>
      <c r="E93" s="4"/>
      <c r="F93" s="4">
        <v>6</v>
      </c>
    </row>
    <row r="94" spans="1:7" x14ac:dyDescent="0.25">
      <c r="A94" s="3" t="s">
        <v>441</v>
      </c>
      <c r="B94" s="4">
        <v>6</v>
      </c>
      <c r="C94" s="4">
        <v>10</v>
      </c>
      <c r="D94" s="4">
        <v>14</v>
      </c>
      <c r="E94" s="4">
        <v>7</v>
      </c>
      <c r="F94" s="4">
        <v>37</v>
      </c>
    </row>
  </sheetData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310"/>
  <sheetViews>
    <sheetView tabSelected="1" zoomScale="90" zoomScaleNormal="90" zoomScalePageLayoutView="125" workbookViewId="0">
      <pane xSplit="5" topLeftCell="O1" activePane="topRight" state="frozen"/>
      <selection pane="topRight" activeCell="O326" sqref="O326"/>
    </sheetView>
  </sheetViews>
  <sheetFormatPr baseColWidth="10" defaultColWidth="10.85546875" defaultRowHeight="11.25" x14ac:dyDescent="0.2"/>
  <cols>
    <col min="1" max="1" width="20.7109375" style="1" customWidth="1"/>
    <col min="2" max="2" width="17" style="1" customWidth="1"/>
    <col min="3" max="3" width="28.140625" style="1" hidden="1" customWidth="1"/>
    <col min="4" max="4" width="8.85546875" style="1" customWidth="1"/>
    <col min="5" max="5" width="30" style="1" customWidth="1"/>
    <col min="6" max="6" width="10.42578125" style="1" customWidth="1"/>
    <col min="7" max="7" width="27.140625" style="1" hidden="1" customWidth="1"/>
    <col min="8" max="8" width="21" style="1" customWidth="1"/>
    <col min="9" max="9" width="28.42578125" style="1" customWidth="1"/>
    <col min="10" max="10" width="32.7109375" style="1" customWidth="1"/>
    <col min="11" max="11" width="21" style="1" customWidth="1"/>
    <col min="12" max="12" width="38" style="1" bestFit="1" customWidth="1"/>
    <col min="13" max="13" width="32.85546875" style="1" customWidth="1"/>
    <col min="14" max="14" width="37.140625" style="1" customWidth="1"/>
    <col min="15" max="15" width="60.28515625" style="1" customWidth="1"/>
    <col min="16" max="16" width="21.42578125" style="1" customWidth="1"/>
    <col min="17" max="17" width="20.7109375" style="1" customWidth="1"/>
    <col min="18" max="16384" width="10.85546875" style="1"/>
  </cols>
  <sheetData>
    <row r="1" spans="1:18" s="52" customFormat="1" ht="45" x14ac:dyDescent="0.2">
      <c r="A1" s="50" t="s">
        <v>17</v>
      </c>
      <c r="B1" s="50" t="s">
        <v>18</v>
      </c>
      <c r="C1" s="49" t="s">
        <v>0</v>
      </c>
      <c r="D1" s="50" t="s">
        <v>1197</v>
      </c>
      <c r="E1" s="50" t="s">
        <v>1</v>
      </c>
      <c r="F1" s="50" t="s">
        <v>2</v>
      </c>
      <c r="G1" s="49" t="s">
        <v>1242</v>
      </c>
      <c r="H1" s="50" t="s">
        <v>3</v>
      </c>
      <c r="I1" s="50" t="s">
        <v>4</v>
      </c>
      <c r="J1" s="50" t="s">
        <v>5</v>
      </c>
      <c r="K1" s="50" t="s">
        <v>6</v>
      </c>
      <c r="L1" s="50" t="s">
        <v>7</v>
      </c>
      <c r="M1" s="50" t="s">
        <v>8</v>
      </c>
      <c r="N1" s="50" t="s">
        <v>9</v>
      </c>
      <c r="O1" s="51" t="s">
        <v>1203</v>
      </c>
      <c r="P1" s="50" t="s">
        <v>1699</v>
      </c>
      <c r="Q1" s="50" t="s">
        <v>1700</v>
      </c>
      <c r="R1" s="52" t="s">
        <v>2155</v>
      </c>
    </row>
    <row r="2" spans="1:18" hidden="1" x14ac:dyDescent="0.2">
      <c r="A2" s="54" t="s">
        <v>1731</v>
      </c>
      <c r="B2" s="54" t="s">
        <v>1742</v>
      </c>
      <c r="C2" s="33" t="s">
        <v>213</v>
      </c>
      <c r="D2" s="54" t="s">
        <v>213</v>
      </c>
      <c r="E2" s="54" t="s">
        <v>214</v>
      </c>
      <c r="F2" s="54" t="s">
        <v>215</v>
      </c>
      <c r="G2" s="54" t="s">
        <v>215</v>
      </c>
      <c r="H2" s="54" t="s">
        <v>216</v>
      </c>
      <c r="I2" s="54" t="s">
        <v>217</v>
      </c>
      <c r="J2" s="54" t="s">
        <v>1743</v>
      </c>
      <c r="K2" s="54" t="s">
        <v>22</v>
      </c>
      <c r="L2" s="54" t="s">
        <v>41</v>
      </c>
      <c r="M2" s="54" t="s">
        <v>23</v>
      </c>
      <c r="N2" s="54" t="s">
        <v>218</v>
      </c>
      <c r="O2" s="33" t="str">
        <f>VLOOKUP(K2,Listas!$G$6:$H$39,2,FALSE)</f>
        <v>Microempresa, Empresa Pequeña, Empresa Mediana, Empresa Grande, EPS, Artesano</v>
      </c>
      <c r="P2" s="33"/>
      <c r="Q2" s="33"/>
      <c r="R2" s="1">
        <v>1</v>
      </c>
    </row>
    <row r="3" spans="1:18" hidden="1" x14ac:dyDescent="0.2">
      <c r="A3" s="54" t="s">
        <v>1731</v>
      </c>
      <c r="B3" s="54" t="s">
        <v>1742</v>
      </c>
      <c r="C3" s="33" t="s">
        <v>219</v>
      </c>
      <c r="D3" s="54" t="s">
        <v>1744</v>
      </c>
      <c r="E3" s="54" t="s">
        <v>220</v>
      </c>
      <c r="F3" s="54" t="s">
        <v>82</v>
      </c>
      <c r="G3" s="54" t="s">
        <v>82</v>
      </c>
      <c r="H3" s="54" t="s">
        <v>221</v>
      </c>
      <c r="I3" s="54" t="s">
        <v>222</v>
      </c>
      <c r="J3" s="54" t="s">
        <v>10</v>
      </c>
      <c r="K3" s="54" t="s">
        <v>1745</v>
      </c>
      <c r="L3" s="54" t="s">
        <v>16</v>
      </c>
      <c r="M3" s="54" t="s">
        <v>28</v>
      </c>
      <c r="N3" s="54" t="s">
        <v>223</v>
      </c>
      <c r="O3" s="33" t="str">
        <f>VLOOKUP(K3,Listas!$G$6:$H$39,2,FALSE)</f>
        <v>Microempresa, Empresa Pequeña, Empresa Mediana, Empresa Grande, EPS, Artesano</v>
      </c>
      <c r="P3" s="33">
        <v>1</v>
      </c>
      <c r="Q3" s="33"/>
      <c r="R3" s="1">
        <v>1</v>
      </c>
    </row>
    <row r="4" spans="1:18" hidden="1" x14ac:dyDescent="0.2">
      <c r="A4" s="54" t="s">
        <v>1731</v>
      </c>
      <c r="B4" s="54" t="s">
        <v>1742</v>
      </c>
      <c r="C4" s="33" t="s">
        <v>213</v>
      </c>
      <c r="D4" s="54" t="s">
        <v>213</v>
      </c>
      <c r="E4" s="54" t="s">
        <v>224</v>
      </c>
      <c r="F4" s="54" t="s">
        <v>77</v>
      </c>
      <c r="G4" s="54" t="s">
        <v>77</v>
      </c>
      <c r="H4" s="54" t="s">
        <v>225</v>
      </c>
      <c r="I4" s="54" t="s">
        <v>226</v>
      </c>
      <c r="J4" s="54" t="s">
        <v>1743</v>
      </c>
      <c r="K4" s="54" t="s">
        <v>22</v>
      </c>
      <c r="L4" s="54" t="s">
        <v>16</v>
      </c>
      <c r="M4" s="54" t="s">
        <v>28</v>
      </c>
      <c r="N4" s="54" t="s">
        <v>227</v>
      </c>
      <c r="O4" s="33" t="str">
        <f>VLOOKUP(K4,Listas!$G$6:$H$39,2,FALSE)</f>
        <v>Microempresa, Empresa Pequeña, Empresa Mediana, Empresa Grande, EPS, Artesano</v>
      </c>
      <c r="P4" s="33">
        <v>1</v>
      </c>
      <c r="Q4" s="33"/>
      <c r="R4" s="1">
        <v>1</v>
      </c>
    </row>
    <row r="5" spans="1:18" hidden="1" x14ac:dyDescent="0.2">
      <c r="A5" s="54" t="s">
        <v>1731</v>
      </c>
      <c r="B5" s="54" t="s">
        <v>1742</v>
      </c>
      <c r="C5" s="33" t="s">
        <v>219</v>
      </c>
      <c r="D5" s="54" t="s">
        <v>1744</v>
      </c>
      <c r="E5" s="54" t="s">
        <v>1746</v>
      </c>
      <c r="F5" s="54" t="s">
        <v>57</v>
      </c>
      <c r="G5" s="54" t="s">
        <v>57</v>
      </c>
      <c r="H5" s="54" t="s">
        <v>228</v>
      </c>
      <c r="I5" s="54" t="s">
        <v>229</v>
      </c>
      <c r="J5" s="54" t="s">
        <v>10</v>
      </c>
      <c r="K5" s="54" t="s">
        <v>1747</v>
      </c>
      <c r="L5" s="54" t="s">
        <v>58</v>
      </c>
      <c r="M5" s="54" t="s">
        <v>230</v>
      </c>
      <c r="N5" s="54" t="s">
        <v>28</v>
      </c>
      <c r="O5" s="33" t="str">
        <f>VLOOKUP(K5,Listas!$G$6:$H$39,2,FALSE)</f>
        <v xml:space="preserve">Empresa Pequeña </v>
      </c>
      <c r="P5" s="33"/>
      <c r="Q5" s="33">
        <v>1</v>
      </c>
    </row>
    <row r="6" spans="1:18" hidden="1" x14ac:dyDescent="0.2">
      <c r="A6" s="54" t="s">
        <v>1731</v>
      </c>
      <c r="B6" s="54" t="s">
        <v>1742</v>
      </c>
      <c r="C6" s="33" t="s">
        <v>231</v>
      </c>
      <c r="D6" s="54" t="s">
        <v>231</v>
      </c>
      <c r="E6" s="54" t="s">
        <v>232</v>
      </c>
      <c r="F6" s="54" t="s">
        <v>77</v>
      </c>
      <c r="G6" s="54" t="s">
        <v>77</v>
      </c>
      <c r="H6" s="54" t="s">
        <v>233</v>
      </c>
      <c r="I6" s="54" t="s">
        <v>234</v>
      </c>
      <c r="J6" s="54" t="s">
        <v>69</v>
      </c>
      <c r="K6" s="54" t="s">
        <v>22</v>
      </c>
      <c r="L6" s="54" t="s">
        <v>41</v>
      </c>
      <c r="M6" s="54" t="s">
        <v>23</v>
      </c>
      <c r="N6" s="54" t="s">
        <v>235</v>
      </c>
      <c r="O6" s="33" t="str">
        <f>VLOOKUP(K6,Listas!$G$6:$H$39,2,FALSE)</f>
        <v>Microempresa, Empresa Pequeña, Empresa Mediana, Empresa Grande, EPS, Artesano</v>
      </c>
      <c r="P6" s="33"/>
      <c r="Q6" s="33">
        <v>1</v>
      </c>
      <c r="R6" s="1">
        <v>1</v>
      </c>
    </row>
    <row r="7" spans="1:18" hidden="1" x14ac:dyDescent="0.2">
      <c r="A7" s="54" t="s">
        <v>1731</v>
      </c>
      <c r="B7" s="54" t="s">
        <v>1742</v>
      </c>
      <c r="C7" s="33" t="s">
        <v>213</v>
      </c>
      <c r="D7" s="54" t="s">
        <v>213</v>
      </c>
      <c r="E7" s="54" t="s">
        <v>236</v>
      </c>
      <c r="F7" s="54" t="s">
        <v>42</v>
      </c>
      <c r="G7" s="54" t="s">
        <v>42</v>
      </c>
      <c r="H7" s="54" t="s">
        <v>237</v>
      </c>
      <c r="I7" s="54" t="s">
        <v>238</v>
      </c>
      <c r="J7" s="54" t="s">
        <v>62</v>
      </c>
      <c r="K7" s="54" t="s">
        <v>22</v>
      </c>
      <c r="L7" s="54" t="s">
        <v>1748</v>
      </c>
      <c r="M7" s="54" t="s">
        <v>239</v>
      </c>
      <c r="N7" s="54" t="s">
        <v>240</v>
      </c>
      <c r="O7" s="33" t="str">
        <f>VLOOKUP(K7,Listas!$G$6:$H$39,2,FALSE)</f>
        <v>Microempresa, Empresa Pequeña, Empresa Mediana, Empresa Grande, EPS, Artesano</v>
      </c>
      <c r="P7" s="33"/>
      <c r="Q7" s="33">
        <v>1</v>
      </c>
    </row>
    <row r="8" spans="1:18" hidden="1" x14ac:dyDescent="0.2">
      <c r="A8" s="54" t="s">
        <v>1731</v>
      </c>
      <c r="B8" s="54" t="s">
        <v>1749</v>
      </c>
      <c r="C8" s="33" t="s">
        <v>219</v>
      </c>
      <c r="D8" s="54" t="s">
        <v>1744</v>
      </c>
      <c r="E8" s="54" t="s">
        <v>241</v>
      </c>
      <c r="F8" s="54" t="s">
        <v>242</v>
      </c>
      <c r="G8" s="54" t="s">
        <v>242</v>
      </c>
      <c r="H8" s="54" t="s">
        <v>243</v>
      </c>
      <c r="I8" s="54" t="s">
        <v>1750</v>
      </c>
      <c r="J8" s="54" t="s">
        <v>1743</v>
      </c>
      <c r="K8" s="54" t="s">
        <v>1747</v>
      </c>
      <c r="L8" s="54" t="s">
        <v>15</v>
      </c>
      <c r="M8" s="54" t="s">
        <v>245</v>
      </c>
      <c r="N8" s="54" t="s">
        <v>246</v>
      </c>
      <c r="O8" s="33" t="str">
        <f>VLOOKUP(K8,Listas!$G$6:$H$39,2,FALSE)</f>
        <v xml:space="preserve">Empresa Pequeña </v>
      </c>
      <c r="P8" s="33"/>
      <c r="Q8" s="33"/>
    </row>
    <row r="9" spans="1:18" hidden="1" x14ac:dyDescent="0.2">
      <c r="A9" s="54" t="s">
        <v>1731</v>
      </c>
      <c r="B9" s="54" t="s">
        <v>1749</v>
      </c>
      <c r="C9" s="33" t="s">
        <v>247</v>
      </c>
      <c r="D9" s="54" t="s">
        <v>1751</v>
      </c>
      <c r="E9" s="54" t="s">
        <v>248</v>
      </c>
      <c r="F9" s="54" t="s">
        <v>77</v>
      </c>
      <c r="G9" s="54" t="s">
        <v>77</v>
      </c>
      <c r="H9" s="54" t="s">
        <v>249</v>
      </c>
      <c r="I9" s="54" t="s">
        <v>1752</v>
      </c>
      <c r="J9" s="54" t="s">
        <v>121</v>
      </c>
      <c r="K9" s="54" t="s">
        <v>22</v>
      </c>
      <c r="L9" s="54" t="s">
        <v>1748</v>
      </c>
      <c r="M9" s="54" t="s">
        <v>245</v>
      </c>
      <c r="N9" s="54" t="s">
        <v>246</v>
      </c>
      <c r="O9" s="33" t="str">
        <f>VLOOKUP(K9,Listas!$G$6:$H$39,2,FALSE)</f>
        <v>Microempresa, Empresa Pequeña, Empresa Mediana, Empresa Grande, EPS, Artesano</v>
      </c>
      <c r="P9" s="33"/>
      <c r="Q9" s="33"/>
    </row>
    <row r="10" spans="1:18" hidden="1" x14ac:dyDescent="0.2">
      <c r="A10" s="54" t="s">
        <v>1731</v>
      </c>
      <c r="B10" s="54" t="s">
        <v>408</v>
      </c>
      <c r="C10" s="33" t="s">
        <v>219</v>
      </c>
      <c r="D10" s="54" t="s">
        <v>1744</v>
      </c>
      <c r="E10" s="54" t="s">
        <v>1753</v>
      </c>
      <c r="F10" s="54" t="s">
        <v>251</v>
      </c>
      <c r="G10" s="54" t="s">
        <v>251</v>
      </c>
      <c r="H10" s="54" t="s">
        <v>1754</v>
      </c>
      <c r="I10" s="54" t="s">
        <v>253</v>
      </c>
      <c r="J10" s="54" t="s">
        <v>980</v>
      </c>
      <c r="K10" s="54" t="s">
        <v>149</v>
      </c>
      <c r="L10" s="54" t="s">
        <v>55</v>
      </c>
      <c r="M10" s="54" t="s">
        <v>255</v>
      </c>
      <c r="N10" s="54" t="s">
        <v>78</v>
      </c>
      <c r="O10" s="33" t="str">
        <f>VLOOKUP(K10,Listas!$G$6:$H$39,2,FALSE)</f>
        <v xml:space="preserve">Transversal </v>
      </c>
      <c r="P10" s="33"/>
      <c r="Q10" s="33"/>
      <c r="R10" s="1">
        <v>1</v>
      </c>
    </row>
    <row r="11" spans="1:18" hidden="1" x14ac:dyDescent="0.2">
      <c r="A11" s="54" t="s">
        <v>1731</v>
      </c>
      <c r="B11" s="54" t="s">
        <v>408</v>
      </c>
      <c r="C11" s="33" t="s">
        <v>219</v>
      </c>
      <c r="D11" s="54" t="s">
        <v>1744</v>
      </c>
      <c r="E11" s="54" t="s">
        <v>256</v>
      </c>
      <c r="F11" s="54" t="s">
        <v>42</v>
      </c>
      <c r="G11" s="54" t="s">
        <v>42</v>
      </c>
      <c r="H11" s="54" t="s">
        <v>1755</v>
      </c>
      <c r="I11" s="54" t="s">
        <v>258</v>
      </c>
      <c r="J11" s="54" t="s">
        <v>34</v>
      </c>
      <c r="K11" s="54" t="s">
        <v>149</v>
      </c>
      <c r="L11" s="54" t="s">
        <v>44</v>
      </c>
      <c r="M11" s="54" t="s">
        <v>259</v>
      </c>
      <c r="N11" s="54" t="s">
        <v>80</v>
      </c>
      <c r="O11" s="33" t="str">
        <f>VLOOKUP(K11,Listas!$G$6:$H$39,2,FALSE)</f>
        <v xml:space="preserve">Transversal </v>
      </c>
      <c r="P11" s="33"/>
      <c r="Q11" s="33"/>
    </row>
    <row r="12" spans="1:18" x14ac:dyDescent="0.2">
      <c r="A12" s="54" t="s">
        <v>1731</v>
      </c>
      <c r="B12" s="54" t="s">
        <v>1756</v>
      </c>
      <c r="C12" s="33" t="s">
        <v>231</v>
      </c>
      <c r="D12" s="54" t="s">
        <v>231</v>
      </c>
      <c r="E12" s="54" t="s">
        <v>260</v>
      </c>
      <c r="F12" s="54" t="s">
        <v>251</v>
      </c>
      <c r="G12" s="54" t="s">
        <v>251</v>
      </c>
      <c r="H12" s="54" t="s">
        <v>1757</v>
      </c>
      <c r="I12" s="54" t="s">
        <v>1758</v>
      </c>
      <c r="J12" s="54" t="s">
        <v>49</v>
      </c>
      <c r="K12" s="54" t="s">
        <v>1759</v>
      </c>
      <c r="L12" s="54" t="s">
        <v>55</v>
      </c>
      <c r="M12" s="54" t="s">
        <v>108</v>
      </c>
      <c r="N12" s="54"/>
      <c r="O12" s="33" t="str">
        <f>VLOOKUP(K12,Listas!$G$6:$H$39,2,FALSE)</f>
        <v>Empresa Grande</v>
      </c>
      <c r="P12" s="33"/>
      <c r="Q12" s="33"/>
      <c r="R12" s="1">
        <v>1</v>
      </c>
    </row>
    <row r="13" spans="1:18" hidden="1" x14ac:dyDescent="0.2">
      <c r="A13" s="54" t="s">
        <v>1731</v>
      </c>
      <c r="B13" s="54" t="s">
        <v>1756</v>
      </c>
      <c r="C13" s="33" t="s">
        <v>219</v>
      </c>
      <c r="D13" s="54" t="s">
        <v>1744</v>
      </c>
      <c r="E13" s="54" t="s">
        <v>263</v>
      </c>
      <c r="F13" s="54" t="s">
        <v>264</v>
      </c>
      <c r="G13" s="54" t="s">
        <v>264</v>
      </c>
      <c r="H13" s="54" t="s">
        <v>265</v>
      </c>
      <c r="I13" s="54" t="s">
        <v>266</v>
      </c>
      <c r="J13" s="54" t="s">
        <v>50</v>
      </c>
      <c r="K13" s="54" t="s">
        <v>1760</v>
      </c>
      <c r="L13" s="54" t="s">
        <v>16</v>
      </c>
      <c r="M13" s="54" t="s">
        <v>2157</v>
      </c>
      <c r="N13" s="54" t="s">
        <v>2158</v>
      </c>
      <c r="O13" s="33" t="str">
        <f>VLOOKUP(K13,Listas!$G$6:$H$39,2,FALSE)</f>
        <v>Microempresa, Empresa Pequeña, Empresa Mediana, Empresa Grande, EPS, Artesano</v>
      </c>
      <c r="P13" s="33"/>
      <c r="Q13" s="33"/>
      <c r="R13" s="1">
        <v>1</v>
      </c>
    </row>
    <row r="14" spans="1:18" hidden="1" x14ac:dyDescent="0.2">
      <c r="A14" s="54" t="s">
        <v>1731</v>
      </c>
      <c r="B14" s="54" t="s">
        <v>1756</v>
      </c>
      <c r="C14" s="33" t="s">
        <v>213</v>
      </c>
      <c r="D14" s="54" t="s">
        <v>213</v>
      </c>
      <c r="E14" s="54" t="s">
        <v>1761</v>
      </c>
      <c r="F14" s="54" t="s">
        <v>269</v>
      </c>
      <c r="G14" s="54" t="s">
        <v>269</v>
      </c>
      <c r="H14" s="54" t="s">
        <v>1762</v>
      </c>
      <c r="I14" s="54" t="s">
        <v>1763</v>
      </c>
      <c r="J14" s="54" t="s">
        <v>53</v>
      </c>
      <c r="K14" s="54" t="s">
        <v>1760</v>
      </c>
      <c r="L14" s="54" t="s">
        <v>16</v>
      </c>
      <c r="M14" s="54" t="s">
        <v>272</v>
      </c>
      <c r="N14" s="54" t="s">
        <v>273</v>
      </c>
      <c r="O14" s="33" t="str">
        <f>VLOOKUP(K14,Listas!$G$6:$H$39,2,FALSE)</f>
        <v>Microempresa, Empresa Pequeña, Empresa Mediana, Empresa Grande, EPS, Artesano</v>
      </c>
      <c r="P14" s="33"/>
      <c r="Q14" s="33"/>
    </row>
    <row r="15" spans="1:18" hidden="1" x14ac:dyDescent="0.2">
      <c r="A15" s="54" t="s">
        <v>1731</v>
      </c>
      <c r="B15" s="54" t="s">
        <v>1756</v>
      </c>
      <c r="C15" s="33" t="s">
        <v>274</v>
      </c>
      <c r="D15" s="54" t="s">
        <v>1751</v>
      </c>
      <c r="E15" s="54" t="s">
        <v>275</v>
      </c>
      <c r="F15" s="54" t="s">
        <v>14</v>
      </c>
      <c r="G15" s="54" t="s">
        <v>14</v>
      </c>
      <c r="H15" s="54" t="s">
        <v>276</v>
      </c>
      <c r="I15" s="54" t="s">
        <v>277</v>
      </c>
      <c r="J15" s="54" t="s">
        <v>47</v>
      </c>
      <c r="K15" s="54" t="s">
        <v>1760</v>
      </c>
      <c r="L15" s="54" t="s">
        <v>16</v>
      </c>
      <c r="M15" s="54" t="s">
        <v>23</v>
      </c>
      <c r="N15" s="54"/>
      <c r="O15" s="33" t="str">
        <f>VLOOKUP(K15,Listas!$G$6:$H$39,2,FALSE)</f>
        <v>Microempresa, Empresa Pequeña, Empresa Mediana, Empresa Grande, EPS, Artesano</v>
      </c>
      <c r="P15" s="33"/>
      <c r="Q15" s="33"/>
      <c r="R15" s="1">
        <v>1</v>
      </c>
    </row>
    <row r="16" spans="1:18" hidden="1" x14ac:dyDescent="0.2">
      <c r="A16" s="54" t="s">
        <v>1731</v>
      </c>
      <c r="B16" s="54" t="s">
        <v>1756</v>
      </c>
      <c r="C16" s="33" t="s">
        <v>274</v>
      </c>
      <c r="D16" s="54" t="s">
        <v>1751</v>
      </c>
      <c r="E16" s="54" t="s">
        <v>278</v>
      </c>
      <c r="F16" s="54" t="s">
        <v>279</v>
      </c>
      <c r="G16" s="54" t="s">
        <v>279</v>
      </c>
      <c r="H16" s="54" t="s">
        <v>280</v>
      </c>
      <c r="I16" s="54" t="s">
        <v>1764</v>
      </c>
      <c r="J16" s="54" t="s">
        <v>1743</v>
      </c>
      <c r="K16" s="54" t="s">
        <v>1760</v>
      </c>
      <c r="L16" s="54" t="s">
        <v>41</v>
      </c>
      <c r="M16" s="54" t="s">
        <v>282</v>
      </c>
      <c r="N16" s="54" t="s">
        <v>1765</v>
      </c>
      <c r="O16" s="33" t="str">
        <f>VLOOKUP(K16,Listas!$G$6:$H$39,2,FALSE)</f>
        <v>Microempresa, Empresa Pequeña, Empresa Mediana, Empresa Grande, EPS, Artesano</v>
      </c>
      <c r="P16" s="33"/>
      <c r="Q16" s="33"/>
    </row>
    <row r="17" spans="1:18" hidden="1" x14ac:dyDescent="0.2">
      <c r="A17" s="54" t="s">
        <v>1731</v>
      </c>
      <c r="B17" s="54" t="s">
        <v>1756</v>
      </c>
      <c r="C17" s="33" t="s">
        <v>213</v>
      </c>
      <c r="D17" s="54" t="s">
        <v>213</v>
      </c>
      <c r="E17" s="54" t="s">
        <v>283</v>
      </c>
      <c r="F17" s="54" t="s">
        <v>42</v>
      </c>
      <c r="G17" s="54" t="s">
        <v>42</v>
      </c>
      <c r="H17" s="54" t="s">
        <v>237</v>
      </c>
      <c r="I17" s="54" t="s">
        <v>238</v>
      </c>
      <c r="J17" s="54" t="s">
        <v>62</v>
      </c>
      <c r="K17" s="54" t="s">
        <v>1760</v>
      </c>
      <c r="L17" s="54" t="s">
        <v>1748</v>
      </c>
      <c r="M17" s="54" t="s">
        <v>28</v>
      </c>
      <c r="N17" s="54" t="s">
        <v>284</v>
      </c>
      <c r="O17" s="33" t="str">
        <f>VLOOKUP(K17,Listas!$G$6:$H$39,2,FALSE)</f>
        <v>Microempresa, Empresa Pequeña, Empresa Mediana, Empresa Grande, EPS, Artesano</v>
      </c>
      <c r="P17" s="33">
        <v>1</v>
      </c>
      <c r="Q17" s="33"/>
      <c r="R17" s="1">
        <v>1</v>
      </c>
    </row>
    <row r="18" spans="1:18" hidden="1" x14ac:dyDescent="0.2">
      <c r="A18" s="54" t="s">
        <v>1731</v>
      </c>
      <c r="B18" s="54" t="s">
        <v>1766</v>
      </c>
      <c r="C18" s="33" t="s">
        <v>285</v>
      </c>
      <c r="D18" s="54" t="s">
        <v>1744</v>
      </c>
      <c r="E18" s="54" t="s">
        <v>1767</v>
      </c>
      <c r="F18" s="54" t="s">
        <v>38</v>
      </c>
      <c r="G18" s="54" t="s">
        <v>38</v>
      </c>
      <c r="H18" s="54" t="s">
        <v>1768</v>
      </c>
      <c r="I18" s="54" t="s">
        <v>1769</v>
      </c>
      <c r="J18" s="54" t="s">
        <v>10</v>
      </c>
      <c r="K18" s="54" t="s">
        <v>149</v>
      </c>
      <c r="L18" s="54" t="s">
        <v>13</v>
      </c>
      <c r="M18" s="54" t="s">
        <v>40</v>
      </c>
      <c r="N18" s="54" t="s">
        <v>28</v>
      </c>
      <c r="O18" s="33" t="str">
        <f>VLOOKUP(K18,Listas!$G$6:$H$39,2,FALSE)</f>
        <v xml:space="preserve">Transversal </v>
      </c>
      <c r="P18" s="33"/>
      <c r="Q18" s="33">
        <v>1</v>
      </c>
    </row>
    <row r="19" spans="1:18" hidden="1" x14ac:dyDescent="0.2">
      <c r="A19" s="54" t="s">
        <v>1731</v>
      </c>
      <c r="B19" s="54" t="s">
        <v>1766</v>
      </c>
      <c r="C19" s="33" t="s">
        <v>285</v>
      </c>
      <c r="D19" s="54" t="s">
        <v>1744</v>
      </c>
      <c r="E19" s="54" t="s">
        <v>1770</v>
      </c>
      <c r="F19" s="54" t="s">
        <v>83</v>
      </c>
      <c r="G19" s="54" t="s">
        <v>83</v>
      </c>
      <c r="H19" s="54" t="s">
        <v>1771</v>
      </c>
      <c r="I19" s="54" t="s">
        <v>1772</v>
      </c>
      <c r="J19" s="54" t="s">
        <v>10</v>
      </c>
      <c r="K19" s="54" t="s">
        <v>149</v>
      </c>
      <c r="L19" s="54" t="s">
        <v>16</v>
      </c>
      <c r="M19" s="54" t="s">
        <v>294</v>
      </c>
      <c r="N19" s="54" t="s">
        <v>295</v>
      </c>
      <c r="O19" s="33" t="str">
        <f>VLOOKUP(K19,Listas!$G$6:$H$39,2,FALSE)</f>
        <v xml:space="preserve">Transversal </v>
      </c>
      <c r="P19" s="33"/>
      <c r="Q19" s="33">
        <v>1</v>
      </c>
    </row>
    <row r="20" spans="1:18" hidden="1" x14ac:dyDescent="0.2">
      <c r="A20" s="54" t="s">
        <v>1724</v>
      </c>
      <c r="B20" s="54" t="s">
        <v>1773</v>
      </c>
      <c r="C20" s="33" t="s">
        <v>296</v>
      </c>
      <c r="D20" s="54" t="s">
        <v>296</v>
      </c>
      <c r="E20" s="54" t="s">
        <v>297</v>
      </c>
      <c r="F20" s="54" t="s">
        <v>75</v>
      </c>
      <c r="G20" s="54" t="s">
        <v>75</v>
      </c>
      <c r="H20" s="54" t="s">
        <v>1774</v>
      </c>
      <c r="I20" s="54" t="s">
        <v>299</v>
      </c>
      <c r="J20" s="54" t="s">
        <v>62</v>
      </c>
      <c r="K20" s="54" t="s">
        <v>1747</v>
      </c>
      <c r="L20" s="54" t="s">
        <v>16</v>
      </c>
      <c r="M20" s="54" t="s">
        <v>796</v>
      </c>
      <c r="N20" s="54" t="s">
        <v>301</v>
      </c>
      <c r="O20" s="33" t="str">
        <f>VLOOKUP(K20,Listas!$G$6:$H$39,2,FALSE)</f>
        <v xml:space="preserve">Empresa Pequeña </v>
      </c>
      <c r="P20" s="33"/>
      <c r="Q20" s="33"/>
      <c r="R20" s="1">
        <v>1</v>
      </c>
    </row>
    <row r="21" spans="1:18" hidden="1" x14ac:dyDescent="0.2">
      <c r="A21" s="54" t="s">
        <v>1724</v>
      </c>
      <c r="B21" s="54" t="s">
        <v>1773</v>
      </c>
      <c r="C21" s="33" t="s">
        <v>296</v>
      </c>
      <c r="D21" s="54" t="s">
        <v>296</v>
      </c>
      <c r="E21" s="54" t="s">
        <v>297</v>
      </c>
      <c r="F21" s="54" t="s">
        <v>1775</v>
      </c>
      <c r="G21" s="54" t="s">
        <v>1775</v>
      </c>
      <c r="H21" s="54" t="s">
        <v>303</v>
      </c>
      <c r="I21" s="54" t="s">
        <v>304</v>
      </c>
      <c r="J21" s="54" t="s">
        <v>39</v>
      </c>
      <c r="K21" s="54" t="s">
        <v>1776</v>
      </c>
      <c r="L21" s="54" t="s">
        <v>41</v>
      </c>
      <c r="M21" s="54" t="s">
        <v>796</v>
      </c>
      <c r="N21" s="54" t="s">
        <v>305</v>
      </c>
      <c r="O21" s="33" t="str">
        <f>VLOOKUP(K21,Listas!$G$6:$H$39,2,FALSE)</f>
        <v>Empresa Mediana</v>
      </c>
      <c r="P21" s="33"/>
      <c r="Q21" s="33"/>
      <c r="R21" s="1">
        <v>1</v>
      </c>
    </row>
    <row r="22" spans="1:18" hidden="1" x14ac:dyDescent="0.2">
      <c r="A22" s="54" t="s">
        <v>1724</v>
      </c>
      <c r="B22" s="54" t="s">
        <v>1773</v>
      </c>
      <c r="C22" s="33" t="s">
        <v>219</v>
      </c>
      <c r="D22" s="54" t="s">
        <v>1744</v>
      </c>
      <c r="E22" s="54" t="s">
        <v>297</v>
      </c>
      <c r="F22" s="54" t="s">
        <v>72</v>
      </c>
      <c r="G22" s="54" t="s">
        <v>72</v>
      </c>
      <c r="H22" s="54" t="s">
        <v>306</v>
      </c>
      <c r="I22" s="54" t="s">
        <v>307</v>
      </c>
      <c r="J22" s="54" t="s">
        <v>121</v>
      </c>
      <c r="K22" s="54" t="s">
        <v>1747</v>
      </c>
      <c r="L22" s="54" t="s">
        <v>16</v>
      </c>
      <c r="M22" s="54" t="s">
        <v>305</v>
      </c>
      <c r="N22" s="54" t="s">
        <v>308</v>
      </c>
      <c r="O22" s="33" t="str">
        <f>VLOOKUP(K22,Listas!$G$6:$H$39,2,FALSE)</f>
        <v xml:space="preserve">Empresa Pequeña </v>
      </c>
      <c r="P22" s="33"/>
      <c r="Q22" s="33"/>
    </row>
    <row r="23" spans="1:18" hidden="1" x14ac:dyDescent="0.2">
      <c r="A23" s="54" t="s">
        <v>1724</v>
      </c>
      <c r="B23" s="54" t="s">
        <v>1773</v>
      </c>
      <c r="C23" s="33" t="s">
        <v>219</v>
      </c>
      <c r="D23" s="54" t="s">
        <v>1744</v>
      </c>
      <c r="E23" s="54" t="s">
        <v>297</v>
      </c>
      <c r="F23" s="54" t="s">
        <v>75</v>
      </c>
      <c r="G23" s="54" t="s">
        <v>75</v>
      </c>
      <c r="H23" s="54" t="s">
        <v>309</v>
      </c>
      <c r="I23" s="54" t="s">
        <v>310</v>
      </c>
      <c r="J23" s="54" t="s">
        <v>121</v>
      </c>
      <c r="K23" s="54" t="s">
        <v>1747</v>
      </c>
      <c r="L23" s="54" t="s">
        <v>16</v>
      </c>
      <c r="M23" s="54" t="s">
        <v>311</v>
      </c>
      <c r="N23" s="54" t="s">
        <v>308</v>
      </c>
      <c r="O23" s="33" t="str">
        <f>VLOOKUP(K23,Listas!$G$6:$H$39,2,FALSE)</f>
        <v xml:space="preserve">Empresa Pequeña </v>
      </c>
      <c r="P23" s="33"/>
      <c r="Q23" s="33"/>
    </row>
    <row r="24" spans="1:18" hidden="1" x14ac:dyDescent="0.2">
      <c r="A24" s="54" t="s">
        <v>1724</v>
      </c>
      <c r="B24" s="54" t="s">
        <v>1773</v>
      </c>
      <c r="C24" s="33" t="s">
        <v>231</v>
      </c>
      <c r="D24" s="54" t="s">
        <v>231</v>
      </c>
      <c r="E24" s="54" t="s">
        <v>1777</v>
      </c>
      <c r="F24" s="54" t="s">
        <v>1778</v>
      </c>
      <c r="G24" s="54" t="s">
        <v>1778</v>
      </c>
      <c r="H24" s="54" t="s">
        <v>313</v>
      </c>
      <c r="I24" s="54" t="s">
        <v>314</v>
      </c>
      <c r="J24" s="54" t="s">
        <v>231</v>
      </c>
      <c r="K24" s="54" t="s">
        <v>1776</v>
      </c>
      <c r="L24" s="54" t="s">
        <v>13</v>
      </c>
      <c r="M24" s="54" t="s">
        <v>315</v>
      </c>
      <c r="N24" s="54" t="s">
        <v>300</v>
      </c>
      <c r="O24" s="33" t="str">
        <f>VLOOKUP(K24,Listas!$G$6:$H$39,2,FALSE)</f>
        <v>Empresa Mediana</v>
      </c>
      <c r="P24" s="33"/>
      <c r="Q24" s="33"/>
    </row>
    <row r="25" spans="1:18" hidden="1" x14ac:dyDescent="0.2">
      <c r="A25" s="54" t="s">
        <v>1724</v>
      </c>
      <c r="B25" s="54" t="s">
        <v>1773</v>
      </c>
      <c r="C25" s="33" t="s">
        <v>219</v>
      </c>
      <c r="D25" s="54" t="s">
        <v>1744</v>
      </c>
      <c r="E25" s="54" t="s">
        <v>1777</v>
      </c>
      <c r="F25" s="54" t="s">
        <v>316</v>
      </c>
      <c r="G25" s="54" t="s">
        <v>316</v>
      </c>
      <c r="H25" s="54" t="s">
        <v>317</v>
      </c>
      <c r="I25" s="54" t="s">
        <v>318</v>
      </c>
      <c r="J25" s="54" t="s">
        <v>1743</v>
      </c>
      <c r="K25" s="54" t="s">
        <v>1747</v>
      </c>
      <c r="L25" s="54" t="s">
        <v>41</v>
      </c>
      <c r="M25" s="54" t="s">
        <v>185</v>
      </c>
      <c r="N25" s="54" t="s">
        <v>319</v>
      </c>
      <c r="O25" s="33" t="str">
        <f>VLOOKUP(K25,Listas!$G$6:$H$39,2,FALSE)</f>
        <v xml:space="preserve">Empresa Pequeña </v>
      </c>
      <c r="P25" s="33"/>
      <c r="Q25" s="33"/>
      <c r="R25" s="1">
        <v>1</v>
      </c>
    </row>
    <row r="26" spans="1:18" hidden="1" x14ac:dyDescent="0.2">
      <c r="A26" s="54" t="s">
        <v>1724</v>
      </c>
      <c r="B26" s="54" t="s">
        <v>1773</v>
      </c>
      <c r="C26" s="33" t="s">
        <v>296</v>
      </c>
      <c r="D26" s="54" t="s">
        <v>296</v>
      </c>
      <c r="E26" s="54" t="s">
        <v>1779</v>
      </c>
      <c r="F26" s="54" t="s">
        <v>242</v>
      </c>
      <c r="G26" s="54" t="s">
        <v>242</v>
      </c>
      <c r="H26" s="54" t="s">
        <v>320</v>
      </c>
      <c r="I26" s="54" t="s">
        <v>321</v>
      </c>
      <c r="J26" s="54" t="s">
        <v>980</v>
      </c>
      <c r="K26" s="54" t="s">
        <v>1760</v>
      </c>
      <c r="L26" s="54" t="s">
        <v>1192</v>
      </c>
      <c r="M26" s="54" t="s">
        <v>1780</v>
      </c>
      <c r="N26" s="54" t="s">
        <v>1781</v>
      </c>
      <c r="O26" s="33" t="str">
        <f>VLOOKUP(K26,Listas!$G$6:$H$39,2,FALSE)</f>
        <v>Microempresa, Empresa Pequeña, Empresa Mediana, Empresa Grande, EPS, Artesano</v>
      </c>
      <c r="P26" s="33"/>
      <c r="Q26" s="33"/>
    </row>
    <row r="27" spans="1:18" hidden="1" x14ac:dyDescent="0.2">
      <c r="A27" s="54" t="s">
        <v>1724</v>
      </c>
      <c r="B27" s="54" t="s">
        <v>1773</v>
      </c>
      <c r="C27" s="33" t="s">
        <v>219</v>
      </c>
      <c r="D27" s="54" t="s">
        <v>1744</v>
      </c>
      <c r="E27" s="54" t="s">
        <v>1782</v>
      </c>
      <c r="F27" s="54" t="s">
        <v>323</v>
      </c>
      <c r="G27" s="54" t="s">
        <v>323</v>
      </c>
      <c r="H27" s="54" t="s">
        <v>324</v>
      </c>
      <c r="I27" s="54" t="s">
        <v>325</v>
      </c>
      <c r="J27" s="54" t="s">
        <v>62</v>
      </c>
      <c r="K27" s="54" t="s">
        <v>1760</v>
      </c>
      <c r="L27" s="54" t="s">
        <v>1192</v>
      </c>
      <c r="M27" s="54" t="s">
        <v>1781</v>
      </c>
      <c r="N27" s="54" t="s">
        <v>322</v>
      </c>
      <c r="O27" s="33" t="str">
        <f>VLOOKUP(K27,Listas!$G$6:$H$39,2,FALSE)</f>
        <v>Microempresa, Empresa Pequeña, Empresa Mediana, Empresa Grande, EPS, Artesano</v>
      </c>
      <c r="P27" s="33"/>
      <c r="Q27" s="33"/>
    </row>
    <row r="28" spans="1:18" hidden="1" x14ac:dyDescent="0.2">
      <c r="A28" s="54" t="s">
        <v>1724</v>
      </c>
      <c r="B28" s="54" t="s">
        <v>1773</v>
      </c>
      <c r="C28" s="33" t="s">
        <v>274</v>
      </c>
      <c r="D28" s="54" t="s">
        <v>1751</v>
      </c>
      <c r="E28" s="54" t="s">
        <v>1782</v>
      </c>
      <c r="F28" s="54" t="s">
        <v>326</v>
      </c>
      <c r="G28" s="54" t="s">
        <v>326</v>
      </c>
      <c r="H28" s="54" t="s">
        <v>327</v>
      </c>
      <c r="I28" s="54" t="s">
        <v>328</v>
      </c>
      <c r="J28" s="54" t="s">
        <v>39</v>
      </c>
      <c r="K28" s="54" t="s">
        <v>1760</v>
      </c>
      <c r="L28" s="54" t="s">
        <v>1192</v>
      </c>
      <c r="M28" s="54" t="s">
        <v>1781</v>
      </c>
      <c r="N28" s="54" t="s">
        <v>322</v>
      </c>
      <c r="O28" s="33" t="str">
        <f>VLOOKUP(K28,Listas!$G$6:$H$39,2,FALSE)</f>
        <v>Microempresa, Empresa Pequeña, Empresa Mediana, Empresa Grande, EPS, Artesano</v>
      </c>
      <c r="P28" s="33"/>
      <c r="Q28" s="33"/>
    </row>
    <row r="29" spans="1:18" hidden="1" x14ac:dyDescent="0.2">
      <c r="A29" s="54" t="s">
        <v>1724</v>
      </c>
      <c r="B29" s="54" t="s">
        <v>1773</v>
      </c>
      <c r="C29" s="33" t="s">
        <v>219</v>
      </c>
      <c r="D29" s="54" t="s">
        <v>1744</v>
      </c>
      <c r="E29" s="54" t="s">
        <v>329</v>
      </c>
      <c r="F29" s="54" t="s">
        <v>14</v>
      </c>
      <c r="G29" s="54" t="s">
        <v>14</v>
      </c>
      <c r="H29" s="54" t="s">
        <v>330</v>
      </c>
      <c r="I29" s="54" t="s">
        <v>331</v>
      </c>
      <c r="J29" s="54" t="s">
        <v>1743</v>
      </c>
      <c r="K29" s="54" t="s">
        <v>1760</v>
      </c>
      <c r="L29" s="54" t="s">
        <v>16</v>
      </c>
      <c r="M29" s="54" t="s">
        <v>28</v>
      </c>
      <c r="N29" s="54" t="s">
        <v>332</v>
      </c>
      <c r="O29" s="33" t="str">
        <f>VLOOKUP(K29,Listas!$G$6:$H$39,2,FALSE)</f>
        <v>Microempresa, Empresa Pequeña, Empresa Mediana, Empresa Grande, EPS, Artesano</v>
      </c>
      <c r="P29" s="33"/>
      <c r="Q29" s="33"/>
      <c r="R29" s="1">
        <v>1</v>
      </c>
    </row>
    <row r="30" spans="1:18" hidden="1" x14ac:dyDescent="0.2">
      <c r="A30" s="54" t="s">
        <v>1724</v>
      </c>
      <c r="B30" s="54" t="s">
        <v>1742</v>
      </c>
      <c r="C30" s="33" t="s">
        <v>296</v>
      </c>
      <c r="D30" s="54" t="s">
        <v>296</v>
      </c>
      <c r="E30" s="54" t="s">
        <v>117</v>
      </c>
      <c r="F30" s="54" t="s">
        <v>118</v>
      </c>
      <c r="G30" s="54" t="s">
        <v>118</v>
      </c>
      <c r="H30" s="54" t="s">
        <v>119</v>
      </c>
      <c r="I30" s="54" t="s">
        <v>120</v>
      </c>
      <c r="J30" s="54" t="s">
        <v>121</v>
      </c>
      <c r="K30" s="54" t="s">
        <v>1747</v>
      </c>
      <c r="L30" s="54" t="s">
        <v>58</v>
      </c>
      <c r="M30" s="54" t="s">
        <v>122</v>
      </c>
      <c r="N30" s="54" t="s">
        <v>141</v>
      </c>
      <c r="O30" s="33" t="str">
        <f>VLOOKUP(K30,Listas!$G$6:$H$39,2,FALSE)</f>
        <v xml:space="preserve">Empresa Pequeña </v>
      </c>
      <c r="P30" s="33"/>
      <c r="Q30" s="33"/>
    </row>
    <row r="31" spans="1:18" hidden="1" x14ac:dyDescent="0.2">
      <c r="A31" s="54" t="s">
        <v>1724</v>
      </c>
      <c r="B31" s="54" t="s">
        <v>1742</v>
      </c>
      <c r="C31" s="33" t="s">
        <v>219</v>
      </c>
      <c r="D31" s="54" t="s">
        <v>1744</v>
      </c>
      <c r="E31" s="54" t="s">
        <v>1783</v>
      </c>
      <c r="F31" s="54" t="s">
        <v>72</v>
      </c>
      <c r="G31" s="54" t="s">
        <v>72</v>
      </c>
      <c r="H31" s="54" t="s">
        <v>334</v>
      </c>
      <c r="I31" s="54" t="s">
        <v>335</v>
      </c>
      <c r="J31" s="54" t="s">
        <v>121</v>
      </c>
      <c r="K31" s="54" t="s">
        <v>1745</v>
      </c>
      <c r="L31" s="54" t="s">
        <v>16</v>
      </c>
      <c r="M31" s="54" t="s">
        <v>336</v>
      </c>
      <c r="N31" s="54" t="s">
        <v>141</v>
      </c>
      <c r="O31" s="33" t="str">
        <f>VLOOKUP(K31,Listas!$G$6:$H$39,2,FALSE)</f>
        <v>Microempresa, Empresa Pequeña, Empresa Mediana, Empresa Grande, EPS, Artesano</v>
      </c>
      <c r="P31" s="33">
        <v>1</v>
      </c>
      <c r="Q31" s="33"/>
      <c r="R31" s="1">
        <v>1</v>
      </c>
    </row>
    <row r="32" spans="1:18" hidden="1" x14ac:dyDescent="0.2">
      <c r="A32" s="54" t="s">
        <v>1724</v>
      </c>
      <c r="B32" s="54" t="s">
        <v>1742</v>
      </c>
      <c r="C32" s="33" t="s">
        <v>213</v>
      </c>
      <c r="D32" s="54" t="s">
        <v>213</v>
      </c>
      <c r="E32" s="54" t="s">
        <v>1784</v>
      </c>
      <c r="F32" s="54" t="s">
        <v>337</v>
      </c>
      <c r="G32" s="54" t="s">
        <v>337</v>
      </c>
      <c r="H32" s="54" t="s">
        <v>1785</v>
      </c>
      <c r="I32" s="54" t="s">
        <v>339</v>
      </c>
      <c r="J32" s="54" t="s">
        <v>340</v>
      </c>
      <c r="K32" s="54" t="s">
        <v>1745</v>
      </c>
      <c r="L32" s="54" t="s">
        <v>1192</v>
      </c>
      <c r="M32" s="54" t="s">
        <v>341</v>
      </c>
      <c r="N32" s="54" t="s">
        <v>141</v>
      </c>
      <c r="O32" s="33" t="str">
        <f>VLOOKUP(K32,Listas!$G$6:$H$39,2,FALSE)</f>
        <v>Microempresa, Empresa Pequeña, Empresa Mediana, Empresa Grande, EPS, Artesano</v>
      </c>
      <c r="P32" s="33"/>
      <c r="Q32" s="33"/>
    </row>
    <row r="33" spans="1:18" hidden="1" x14ac:dyDescent="0.2">
      <c r="A33" s="54" t="s">
        <v>1724</v>
      </c>
      <c r="B33" s="54" t="s">
        <v>1742</v>
      </c>
      <c r="C33" s="33" t="s">
        <v>231</v>
      </c>
      <c r="D33" s="54" t="s">
        <v>231</v>
      </c>
      <c r="E33" s="54" t="s">
        <v>342</v>
      </c>
      <c r="F33" s="54" t="s">
        <v>343</v>
      </c>
      <c r="G33" s="54" t="s">
        <v>343</v>
      </c>
      <c r="H33" s="54" t="s">
        <v>344</v>
      </c>
      <c r="I33" s="54" t="s">
        <v>345</v>
      </c>
      <c r="J33" s="54" t="s">
        <v>34</v>
      </c>
      <c r="K33" s="54" t="s">
        <v>1745</v>
      </c>
      <c r="L33" s="54" t="s">
        <v>31</v>
      </c>
      <c r="M33" s="54" t="s">
        <v>346</v>
      </c>
      <c r="N33" s="54" t="s">
        <v>141</v>
      </c>
      <c r="O33" s="33" t="str">
        <f>VLOOKUP(K33,Listas!$G$6:$H$39,2,FALSE)</f>
        <v>Microempresa, Empresa Pequeña, Empresa Mediana, Empresa Grande, EPS, Artesano</v>
      </c>
      <c r="P33" s="33"/>
      <c r="Q33" s="33"/>
      <c r="R33" s="1">
        <v>1</v>
      </c>
    </row>
    <row r="34" spans="1:18" hidden="1" x14ac:dyDescent="0.2">
      <c r="A34" s="54" t="s">
        <v>1724</v>
      </c>
      <c r="B34" s="54" t="s">
        <v>1756</v>
      </c>
      <c r="C34" s="33" t="s">
        <v>347</v>
      </c>
      <c r="D34" s="54" t="s">
        <v>1751</v>
      </c>
      <c r="E34" s="54" t="s">
        <v>1786</v>
      </c>
      <c r="F34" s="54" t="s">
        <v>1217</v>
      </c>
      <c r="G34" s="54" t="s">
        <v>1217</v>
      </c>
      <c r="H34" s="54" t="s">
        <v>1787</v>
      </c>
      <c r="I34" s="54" t="s">
        <v>1788</v>
      </c>
      <c r="J34" s="54" t="s">
        <v>34</v>
      </c>
      <c r="K34" s="54" t="s">
        <v>1747</v>
      </c>
      <c r="L34" s="54" t="s">
        <v>31</v>
      </c>
      <c r="M34" s="54" t="s">
        <v>352</v>
      </c>
      <c r="N34" s="54" t="s">
        <v>2156</v>
      </c>
      <c r="O34" s="33" t="str">
        <f>VLOOKUP(K34,Listas!$G$6:$H$39,2,FALSE)</f>
        <v xml:space="preserve">Empresa Pequeña </v>
      </c>
      <c r="P34" s="33"/>
      <c r="Q34" s="33"/>
    </row>
    <row r="35" spans="1:18" hidden="1" x14ac:dyDescent="0.2">
      <c r="A35" s="54" t="s">
        <v>1724</v>
      </c>
      <c r="B35" s="54" t="s">
        <v>1756</v>
      </c>
      <c r="C35" s="33" t="s">
        <v>285</v>
      </c>
      <c r="D35" s="54" t="s">
        <v>1744</v>
      </c>
      <c r="E35" s="54" t="s">
        <v>1789</v>
      </c>
      <c r="F35" s="54" t="s">
        <v>38</v>
      </c>
      <c r="G35" s="54" t="s">
        <v>38</v>
      </c>
      <c r="H35" s="54" t="s">
        <v>1790</v>
      </c>
      <c r="I35" s="54" t="s">
        <v>1791</v>
      </c>
      <c r="J35" s="54" t="s">
        <v>1743</v>
      </c>
      <c r="K35" s="54" t="s">
        <v>1747</v>
      </c>
      <c r="L35" s="54" t="s">
        <v>58</v>
      </c>
      <c r="M35" s="54" t="s">
        <v>28</v>
      </c>
      <c r="N35" s="54" t="s">
        <v>356</v>
      </c>
      <c r="O35" s="33" t="str">
        <f>VLOOKUP(K35,Listas!$G$6:$H$39,2,FALSE)</f>
        <v xml:space="preserve">Empresa Pequeña </v>
      </c>
      <c r="P35" s="33">
        <v>1</v>
      </c>
      <c r="Q35" s="33"/>
      <c r="R35" s="1">
        <v>1</v>
      </c>
    </row>
    <row r="36" spans="1:18" hidden="1" x14ac:dyDescent="0.2">
      <c r="A36" s="54" t="s">
        <v>1724</v>
      </c>
      <c r="B36" s="54" t="s">
        <v>1756</v>
      </c>
      <c r="C36" s="33" t="s">
        <v>207</v>
      </c>
      <c r="D36" s="54" t="s">
        <v>213</v>
      </c>
      <c r="E36" s="54" t="s">
        <v>1792</v>
      </c>
      <c r="F36" s="54" t="s">
        <v>74</v>
      </c>
      <c r="G36" s="54" t="s">
        <v>74</v>
      </c>
      <c r="H36" s="54" t="s">
        <v>1793</v>
      </c>
      <c r="I36" s="54" t="s">
        <v>1794</v>
      </c>
      <c r="J36" s="54" t="s">
        <v>10</v>
      </c>
      <c r="K36" s="54" t="s">
        <v>1745</v>
      </c>
      <c r="L36" s="54" t="s">
        <v>25</v>
      </c>
      <c r="M36" s="54" t="s">
        <v>359</v>
      </c>
      <c r="N36" s="54" t="s">
        <v>360</v>
      </c>
      <c r="O36" s="33" t="str">
        <f>VLOOKUP(K36,Listas!$G$6:$H$39,2,FALSE)</f>
        <v>Microempresa, Empresa Pequeña, Empresa Mediana, Empresa Grande, EPS, Artesano</v>
      </c>
      <c r="P36" s="33"/>
      <c r="Q36" s="33">
        <v>1</v>
      </c>
    </row>
    <row r="37" spans="1:18" hidden="1" x14ac:dyDescent="0.2">
      <c r="A37" s="54" t="s">
        <v>1724</v>
      </c>
      <c r="B37" s="54" t="s">
        <v>1756</v>
      </c>
      <c r="C37" s="33" t="s">
        <v>206</v>
      </c>
      <c r="D37" s="54" t="s">
        <v>231</v>
      </c>
      <c r="E37" s="54" t="s">
        <v>1792</v>
      </c>
      <c r="F37" s="54" t="s">
        <v>1795</v>
      </c>
      <c r="G37" s="54" t="s">
        <v>1795</v>
      </c>
      <c r="H37" s="54" t="s">
        <v>1796</v>
      </c>
      <c r="I37" s="54" t="s">
        <v>1794</v>
      </c>
      <c r="J37" s="54" t="s">
        <v>62</v>
      </c>
      <c r="K37" s="54" t="s">
        <v>1745</v>
      </c>
      <c r="L37" s="54" t="s">
        <v>25</v>
      </c>
      <c r="M37" s="54" t="s">
        <v>359</v>
      </c>
      <c r="N37" s="54" t="s">
        <v>360</v>
      </c>
      <c r="O37" s="33" t="str">
        <f>VLOOKUP(K37,Listas!$G$6:$H$39,2,FALSE)</f>
        <v>Microempresa, Empresa Pequeña, Empresa Mediana, Empresa Grande, EPS, Artesano</v>
      </c>
      <c r="P37" s="33"/>
      <c r="Q37" s="33">
        <v>1</v>
      </c>
    </row>
    <row r="38" spans="1:18" hidden="1" x14ac:dyDescent="0.2">
      <c r="A38" s="54" t="s">
        <v>1724</v>
      </c>
      <c r="B38" s="54" t="s">
        <v>1766</v>
      </c>
      <c r="C38" s="33" t="s">
        <v>231</v>
      </c>
      <c r="D38" s="54" t="s">
        <v>231</v>
      </c>
      <c r="E38" s="54" t="s">
        <v>362</v>
      </c>
      <c r="F38" s="54" t="s">
        <v>363</v>
      </c>
      <c r="G38" s="54" t="s">
        <v>363</v>
      </c>
      <c r="H38" s="54" t="s">
        <v>364</v>
      </c>
      <c r="I38" s="54" t="s">
        <v>365</v>
      </c>
      <c r="J38" s="54" t="s">
        <v>71</v>
      </c>
      <c r="K38" s="54" t="s">
        <v>1747</v>
      </c>
      <c r="L38" s="54" t="s">
        <v>31</v>
      </c>
      <c r="M38" s="54" t="s">
        <v>36</v>
      </c>
      <c r="N38" s="54" t="s">
        <v>123</v>
      </c>
      <c r="O38" s="33" t="str">
        <f>VLOOKUP(K38,Listas!$G$6:$H$39,2,FALSE)</f>
        <v xml:space="preserve">Empresa Pequeña </v>
      </c>
      <c r="P38" s="33"/>
      <c r="Q38" s="33"/>
    </row>
    <row r="39" spans="1:18" hidden="1" x14ac:dyDescent="0.2">
      <c r="A39" s="54" t="s">
        <v>1724</v>
      </c>
      <c r="B39" s="54" t="s">
        <v>1766</v>
      </c>
      <c r="C39" s="33" t="s">
        <v>231</v>
      </c>
      <c r="D39" s="54" t="s">
        <v>231</v>
      </c>
      <c r="E39" s="54" t="s">
        <v>366</v>
      </c>
      <c r="F39" s="54" t="s">
        <v>367</v>
      </c>
      <c r="G39" s="54" t="s">
        <v>367</v>
      </c>
      <c r="H39" s="54" t="s">
        <v>368</v>
      </c>
      <c r="I39" s="54" t="s">
        <v>369</v>
      </c>
      <c r="J39" s="54" t="s">
        <v>71</v>
      </c>
      <c r="K39" s="54" t="s">
        <v>1747</v>
      </c>
      <c r="L39" s="54" t="s">
        <v>58</v>
      </c>
      <c r="M39" s="54" t="s">
        <v>370</v>
      </c>
      <c r="N39" s="54" t="s">
        <v>123</v>
      </c>
      <c r="O39" s="33" t="str">
        <f>VLOOKUP(K39,Listas!$G$6:$H$39,2,FALSE)</f>
        <v xml:space="preserve">Empresa Pequeña </v>
      </c>
      <c r="P39" s="33"/>
      <c r="Q39" s="33"/>
    </row>
    <row r="40" spans="1:18" hidden="1" x14ac:dyDescent="0.2">
      <c r="A40" s="54" t="s">
        <v>1724</v>
      </c>
      <c r="B40" s="54" t="s">
        <v>1766</v>
      </c>
      <c r="C40" s="33" t="s">
        <v>231</v>
      </c>
      <c r="D40" s="54" t="s">
        <v>231</v>
      </c>
      <c r="E40" s="54" t="s">
        <v>366</v>
      </c>
      <c r="F40" s="54" t="s">
        <v>371</v>
      </c>
      <c r="G40" s="54" t="s">
        <v>371</v>
      </c>
      <c r="H40" s="54" t="s">
        <v>372</v>
      </c>
      <c r="I40" s="54" t="s">
        <v>373</v>
      </c>
      <c r="J40" s="54" t="s">
        <v>71</v>
      </c>
      <c r="K40" s="54" t="s">
        <v>1747</v>
      </c>
      <c r="L40" s="54" t="s">
        <v>58</v>
      </c>
      <c r="M40" s="54" t="s">
        <v>370</v>
      </c>
      <c r="N40" s="54" t="s">
        <v>123</v>
      </c>
      <c r="O40" s="33" t="str">
        <f>VLOOKUP(K40,Listas!$G$6:$H$39,2,FALSE)</f>
        <v xml:space="preserve">Empresa Pequeña </v>
      </c>
      <c r="P40" s="33"/>
      <c r="Q40" s="33"/>
    </row>
    <row r="41" spans="1:18" hidden="1" x14ac:dyDescent="0.2">
      <c r="A41" s="54" t="s">
        <v>1724</v>
      </c>
      <c r="B41" s="54" t="s">
        <v>1766</v>
      </c>
      <c r="C41" s="33" t="s">
        <v>231</v>
      </c>
      <c r="D41" s="54" t="s">
        <v>231</v>
      </c>
      <c r="E41" s="54" t="s">
        <v>366</v>
      </c>
      <c r="F41" s="54" t="s">
        <v>374</v>
      </c>
      <c r="G41" s="54" t="s">
        <v>374</v>
      </c>
      <c r="H41" s="54" t="s">
        <v>368</v>
      </c>
      <c r="I41" s="54" t="s">
        <v>375</v>
      </c>
      <c r="J41" s="54" t="s">
        <v>71</v>
      </c>
      <c r="K41" s="54" t="s">
        <v>1747</v>
      </c>
      <c r="L41" s="54" t="s">
        <v>58</v>
      </c>
      <c r="M41" s="54" t="s">
        <v>370</v>
      </c>
      <c r="N41" s="54" t="s">
        <v>123</v>
      </c>
      <c r="O41" s="33" t="str">
        <f>VLOOKUP(K41,Listas!$G$6:$H$39,2,FALSE)</f>
        <v xml:space="preserve">Empresa Pequeña </v>
      </c>
      <c r="P41" s="33"/>
      <c r="Q41" s="33"/>
    </row>
    <row r="42" spans="1:18" hidden="1" x14ac:dyDescent="0.2">
      <c r="A42" s="54" t="s">
        <v>1724</v>
      </c>
      <c r="B42" s="54" t="s">
        <v>1766</v>
      </c>
      <c r="C42" s="33" t="s">
        <v>231</v>
      </c>
      <c r="D42" s="54" t="s">
        <v>231</v>
      </c>
      <c r="E42" s="54" t="s">
        <v>366</v>
      </c>
      <c r="F42" s="54" t="s">
        <v>127</v>
      </c>
      <c r="G42" s="54" t="s">
        <v>127</v>
      </c>
      <c r="H42" s="54" t="s">
        <v>376</v>
      </c>
      <c r="I42" s="54" t="s">
        <v>377</v>
      </c>
      <c r="J42" s="54" t="s">
        <v>71</v>
      </c>
      <c r="K42" s="54" t="s">
        <v>1747</v>
      </c>
      <c r="L42" s="54" t="s">
        <v>58</v>
      </c>
      <c r="M42" s="54" t="s">
        <v>370</v>
      </c>
      <c r="N42" s="54" t="s">
        <v>123</v>
      </c>
      <c r="O42" s="33" t="str">
        <f>VLOOKUP(K42,Listas!$G$6:$H$39,2,FALSE)</f>
        <v xml:space="preserve">Empresa Pequeña </v>
      </c>
      <c r="P42" s="33"/>
      <c r="Q42" s="33"/>
    </row>
    <row r="43" spans="1:18" hidden="1" x14ac:dyDescent="0.2">
      <c r="A43" s="54" t="s">
        <v>1724</v>
      </c>
      <c r="B43" s="54" t="s">
        <v>1766</v>
      </c>
      <c r="C43" s="33" t="s">
        <v>231</v>
      </c>
      <c r="D43" s="54" t="s">
        <v>231</v>
      </c>
      <c r="E43" s="54" t="s">
        <v>378</v>
      </c>
      <c r="F43" s="54" t="s">
        <v>379</v>
      </c>
      <c r="G43" s="54" t="s">
        <v>379</v>
      </c>
      <c r="H43" s="54" t="s">
        <v>380</v>
      </c>
      <c r="I43" s="54" t="s">
        <v>381</v>
      </c>
      <c r="J43" s="54" t="s">
        <v>980</v>
      </c>
      <c r="K43" s="54" t="s">
        <v>1747</v>
      </c>
      <c r="L43" s="54" t="s">
        <v>55</v>
      </c>
      <c r="M43" s="54" t="s">
        <v>382</v>
      </c>
      <c r="N43" s="54" t="s">
        <v>123</v>
      </c>
      <c r="O43" s="33" t="str">
        <f>VLOOKUP(K43,Listas!$G$6:$H$39,2,FALSE)</f>
        <v xml:space="preserve">Empresa Pequeña </v>
      </c>
      <c r="P43" s="33"/>
      <c r="Q43" s="33"/>
    </row>
    <row r="44" spans="1:18" hidden="1" x14ac:dyDescent="0.2">
      <c r="A44" s="54" t="s">
        <v>1724</v>
      </c>
      <c r="B44" s="54" t="s">
        <v>1766</v>
      </c>
      <c r="C44" s="33" t="s">
        <v>274</v>
      </c>
      <c r="D44" s="54" t="s">
        <v>1751</v>
      </c>
      <c r="E44" s="54" t="s">
        <v>1797</v>
      </c>
      <c r="F44" s="54" t="s">
        <v>45</v>
      </c>
      <c r="G44" s="54" t="s">
        <v>45</v>
      </c>
      <c r="H44" s="54" t="s">
        <v>383</v>
      </c>
      <c r="I44" s="54" t="s">
        <v>384</v>
      </c>
      <c r="J44" s="54" t="s">
        <v>1743</v>
      </c>
      <c r="K44" s="54" t="s">
        <v>1747</v>
      </c>
      <c r="L44" s="54" t="s">
        <v>44</v>
      </c>
      <c r="M44" s="54" t="s">
        <v>546</v>
      </c>
      <c r="N44" s="54" t="s">
        <v>123</v>
      </c>
      <c r="O44" s="33" t="str">
        <f>VLOOKUP(K44,Listas!$G$6:$H$39,2,FALSE)</f>
        <v xml:space="preserve">Empresa Pequeña </v>
      </c>
      <c r="P44" s="33"/>
      <c r="Q44" s="33"/>
      <c r="R44" s="1">
        <v>1</v>
      </c>
    </row>
    <row r="45" spans="1:18" hidden="1" x14ac:dyDescent="0.2">
      <c r="A45" s="54" t="s">
        <v>1724</v>
      </c>
      <c r="B45" s="54" t="s">
        <v>408</v>
      </c>
      <c r="C45" s="33" t="s">
        <v>231</v>
      </c>
      <c r="D45" s="54" t="s">
        <v>231</v>
      </c>
      <c r="E45" s="54" t="s">
        <v>1798</v>
      </c>
      <c r="F45" s="54" t="s">
        <v>386</v>
      </c>
      <c r="G45" s="54" t="s">
        <v>386</v>
      </c>
      <c r="H45" s="54" t="s">
        <v>387</v>
      </c>
      <c r="I45" s="54" t="s">
        <v>388</v>
      </c>
      <c r="J45" s="54" t="s">
        <v>1743</v>
      </c>
      <c r="K45" s="54" t="s">
        <v>1759</v>
      </c>
      <c r="L45" s="54" t="s">
        <v>55</v>
      </c>
      <c r="M45" s="54" t="s">
        <v>390</v>
      </c>
      <c r="N45" s="54" t="s">
        <v>391</v>
      </c>
      <c r="O45" s="33" t="str">
        <f>VLOOKUP(K45,Listas!$G$6:$H$39,2,FALSE)</f>
        <v>Empresa Grande</v>
      </c>
      <c r="P45" s="33"/>
      <c r="Q45" s="33"/>
    </row>
    <row r="46" spans="1:18" hidden="1" x14ac:dyDescent="0.2">
      <c r="A46" s="54" t="s">
        <v>1724</v>
      </c>
      <c r="B46" s="54" t="s">
        <v>408</v>
      </c>
      <c r="C46" s="33" t="s">
        <v>219</v>
      </c>
      <c r="D46" s="54" t="s">
        <v>1744</v>
      </c>
      <c r="E46" s="54" t="s">
        <v>1798</v>
      </c>
      <c r="F46" s="54" t="s">
        <v>242</v>
      </c>
      <c r="G46" s="54" t="s">
        <v>242</v>
      </c>
      <c r="H46" s="54" t="s">
        <v>1799</v>
      </c>
      <c r="I46" s="54" t="s">
        <v>1800</v>
      </c>
      <c r="J46" s="54" t="s">
        <v>1743</v>
      </c>
      <c r="K46" s="54" t="s">
        <v>1759</v>
      </c>
      <c r="L46" s="54" t="s">
        <v>55</v>
      </c>
      <c r="M46" s="54" t="s">
        <v>390</v>
      </c>
      <c r="N46" s="54" t="s">
        <v>391</v>
      </c>
      <c r="O46" s="33" t="str">
        <f>VLOOKUP(K46,Listas!$G$6:$H$39,2,FALSE)</f>
        <v>Empresa Grande</v>
      </c>
      <c r="P46" s="33"/>
      <c r="Q46" s="33"/>
    </row>
    <row r="47" spans="1:18" hidden="1" x14ac:dyDescent="0.2">
      <c r="A47" s="54" t="s">
        <v>1724</v>
      </c>
      <c r="B47" s="54" t="s">
        <v>408</v>
      </c>
      <c r="C47" s="33" t="s">
        <v>219</v>
      </c>
      <c r="D47" s="54" t="s">
        <v>1744</v>
      </c>
      <c r="E47" s="54" t="s">
        <v>1798</v>
      </c>
      <c r="F47" s="54" t="s">
        <v>72</v>
      </c>
      <c r="G47" s="54" t="s">
        <v>72</v>
      </c>
      <c r="H47" s="54" t="s">
        <v>394</v>
      </c>
      <c r="I47" s="54" t="s">
        <v>1801</v>
      </c>
      <c r="J47" s="54" t="s">
        <v>1743</v>
      </c>
      <c r="K47" s="54" t="s">
        <v>1759</v>
      </c>
      <c r="L47" s="54" t="s">
        <v>55</v>
      </c>
      <c r="M47" s="54" t="s">
        <v>390</v>
      </c>
      <c r="N47" s="54" t="s">
        <v>391</v>
      </c>
      <c r="O47" s="33" t="str">
        <f>VLOOKUP(K47,Listas!$G$6:$H$39,2,FALSE)</f>
        <v>Empresa Grande</v>
      </c>
      <c r="P47" s="33"/>
      <c r="Q47" s="33"/>
    </row>
    <row r="48" spans="1:18" hidden="1" x14ac:dyDescent="0.2">
      <c r="A48" s="54" t="s">
        <v>1724</v>
      </c>
      <c r="B48" s="54" t="s">
        <v>408</v>
      </c>
      <c r="C48" s="33" t="s">
        <v>274</v>
      </c>
      <c r="D48" s="54" t="s">
        <v>1751</v>
      </c>
      <c r="E48" s="54" t="s">
        <v>396</v>
      </c>
      <c r="F48" s="54" t="s">
        <v>397</v>
      </c>
      <c r="G48" s="54" t="s">
        <v>397</v>
      </c>
      <c r="H48" s="54" t="s">
        <v>398</v>
      </c>
      <c r="I48" s="54" t="s">
        <v>399</v>
      </c>
      <c r="J48" s="54" t="s">
        <v>1743</v>
      </c>
      <c r="K48" s="54" t="s">
        <v>1759</v>
      </c>
      <c r="L48" s="54" t="s">
        <v>41</v>
      </c>
      <c r="M48" s="54" t="s">
        <v>28</v>
      </c>
      <c r="N48" s="54" t="s">
        <v>400</v>
      </c>
      <c r="O48" s="33" t="str">
        <f>VLOOKUP(K48,Listas!$G$6:$H$39,2,FALSE)</f>
        <v>Empresa Grande</v>
      </c>
      <c r="P48" s="33">
        <v>1</v>
      </c>
      <c r="Q48" s="33"/>
      <c r="R48" s="1">
        <v>1</v>
      </c>
    </row>
    <row r="49" spans="1:18" hidden="1" x14ac:dyDescent="0.2">
      <c r="A49" s="54" t="s">
        <v>1724</v>
      </c>
      <c r="B49" s="54" t="s">
        <v>408</v>
      </c>
      <c r="C49" s="33" t="s">
        <v>213</v>
      </c>
      <c r="D49" s="54" t="s">
        <v>213</v>
      </c>
      <c r="E49" s="54" t="s">
        <v>401</v>
      </c>
      <c r="F49" s="54" t="s">
        <v>402</v>
      </c>
      <c r="G49" s="54" t="s">
        <v>402</v>
      </c>
      <c r="H49" s="54" t="s">
        <v>1802</v>
      </c>
      <c r="I49" s="54" t="s">
        <v>404</v>
      </c>
      <c r="J49" s="54" t="s">
        <v>980</v>
      </c>
      <c r="K49" s="54" t="s">
        <v>1759</v>
      </c>
      <c r="L49" s="54" t="s">
        <v>13</v>
      </c>
      <c r="M49" s="54" t="s">
        <v>406</v>
      </c>
      <c r="N49" s="54" t="s">
        <v>407</v>
      </c>
      <c r="O49" s="33" t="str">
        <f>VLOOKUP(K49,Listas!$G$6:$H$39,2,FALSE)</f>
        <v>Empresa Grande</v>
      </c>
      <c r="P49" s="33"/>
      <c r="Q49" s="33">
        <v>1</v>
      </c>
    </row>
    <row r="50" spans="1:18" hidden="1" x14ac:dyDescent="0.2">
      <c r="A50" s="54" t="s">
        <v>1724</v>
      </c>
      <c r="B50" s="54" t="s">
        <v>1749</v>
      </c>
      <c r="C50" s="33" t="s">
        <v>213</v>
      </c>
      <c r="D50" s="54" t="s">
        <v>213</v>
      </c>
      <c r="E50" s="54" t="s">
        <v>409</v>
      </c>
      <c r="F50" s="54" t="s">
        <v>176</v>
      </c>
      <c r="G50" s="54" t="s">
        <v>176</v>
      </c>
      <c r="H50" s="54" t="s">
        <v>410</v>
      </c>
      <c r="I50" s="54" t="s">
        <v>411</v>
      </c>
      <c r="J50" s="54" t="s">
        <v>10</v>
      </c>
      <c r="K50" s="54" t="s">
        <v>1747</v>
      </c>
      <c r="L50" s="54" t="s">
        <v>65</v>
      </c>
      <c r="M50" s="54" t="s">
        <v>1803</v>
      </c>
      <c r="N50" s="54" t="s">
        <v>412</v>
      </c>
      <c r="O50" s="33" t="str">
        <f>VLOOKUP(K50,Listas!$G$6:$H$39,2,FALSE)</f>
        <v xml:space="preserve">Empresa Pequeña </v>
      </c>
      <c r="P50" s="33"/>
      <c r="Q50" s="33"/>
    </row>
    <row r="51" spans="1:18" hidden="1" x14ac:dyDescent="0.2">
      <c r="A51" s="54" t="s">
        <v>1724</v>
      </c>
      <c r="B51" s="54" t="s">
        <v>1749</v>
      </c>
      <c r="C51" s="33" t="s">
        <v>213</v>
      </c>
      <c r="D51" s="54" t="s">
        <v>213</v>
      </c>
      <c r="E51" s="54" t="s">
        <v>409</v>
      </c>
      <c r="F51" s="54" t="s">
        <v>176</v>
      </c>
      <c r="G51" s="54" t="s">
        <v>176</v>
      </c>
      <c r="H51" s="54" t="s">
        <v>413</v>
      </c>
      <c r="I51" s="54" t="s">
        <v>414</v>
      </c>
      <c r="J51" s="54" t="s">
        <v>10</v>
      </c>
      <c r="K51" s="54" t="s">
        <v>1747</v>
      </c>
      <c r="L51" s="54" t="s">
        <v>16</v>
      </c>
      <c r="M51" s="54" t="s">
        <v>1803</v>
      </c>
      <c r="N51" s="54" t="s">
        <v>412</v>
      </c>
      <c r="O51" s="33" t="str">
        <f>VLOOKUP(K51,Listas!$G$6:$H$39,2,FALSE)</f>
        <v xml:space="preserve">Empresa Pequeña </v>
      </c>
      <c r="P51" s="33"/>
      <c r="Q51" s="33"/>
    </row>
    <row r="52" spans="1:18" hidden="1" x14ac:dyDescent="0.2">
      <c r="A52" s="54" t="s">
        <v>1724</v>
      </c>
      <c r="B52" s="54" t="s">
        <v>1749</v>
      </c>
      <c r="C52" s="33" t="s">
        <v>231</v>
      </c>
      <c r="D52" s="54" t="s">
        <v>231</v>
      </c>
      <c r="E52" s="54" t="s">
        <v>415</v>
      </c>
      <c r="F52" s="54" t="s">
        <v>416</v>
      </c>
      <c r="G52" s="54" t="s">
        <v>416</v>
      </c>
      <c r="H52" s="54" t="s">
        <v>417</v>
      </c>
      <c r="I52" s="54" t="s">
        <v>418</v>
      </c>
      <c r="J52" s="54" t="s">
        <v>66</v>
      </c>
      <c r="K52" s="54" t="s">
        <v>1747</v>
      </c>
      <c r="L52" s="54" t="s">
        <v>54</v>
      </c>
      <c r="M52" s="54" t="s">
        <v>419</v>
      </c>
      <c r="N52" s="54" t="s">
        <v>59</v>
      </c>
      <c r="O52" s="33" t="str">
        <f>VLOOKUP(K52,Listas!$G$6:$H$39,2,FALSE)</f>
        <v xml:space="preserve">Empresa Pequeña </v>
      </c>
      <c r="P52" s="33"/>
      <c r="Q52" s="33"/>
    </row>
    <row r="53" spans="1:18" hidden="1" x14ac:dyDescent="0.2">
      <c r="A53" s="54" t="s">
        <v>1724</v>
      </c>
      <c r="B53" s="54" t="s">
        <v>1749</v>
      </c>
      <c r="C53" s="33" t="s">
        <v>231</v>
      </c>
      <c r="D53" s="54" t="s">
        <v>231</v>
      </c>
      <c r="E53" s="54" t="s">
        <v>420</v>
      </c>
      <c r="F53" s="54" t="s">
        <v>77</v>
      </c>
      <c r="G53" s="54" t="s">
        <v>77</v>
      </c>
      <c r="H53" s="54" t="s">
        <v>421</v>
      </c>
      <c r="I53" s="54" t="s">
        <v>422</v>
      </c>
      <c r="J53" s="54" t="s">
        <v>116</v>
      </c>
      <c r="K53" s="54" t="s">
        <v>1747</v>
      </c>
      <c r="L53" s="54" t="s">
        <v>25</v>
      </c>
      <c r="M53" s="54" t="s">
        <v>423</v>
      </c>
      <c r="N53" s="54" t="s">
        <v>423</v>
      </c>
      <c r="O53" s="33" t="str">
        <f>VLOOKUP(K53,Listas!$G$6:$H$39,2,FALSE)</f>
        <v xml:space="preserve">Empresa Pequeña </v>
      </c>
      <c r="P53" s="33"/>
      <c r="Q53" s="33"/>
      <c r="R53" s="1">
        <v>1</v>
      </c>
    </row>
    <row r="54" spans="1:18" hidden="1" x14ac:dyDescent="0.2">
      <c r="A54" s="54" t="s">
        <v>1724</v>
      </c>
      <c r="B54" s="54" t="s">
        <v>1749</v>
      </c>
      <c r="C54" s="33" t="s">
        <v>231</v>
      </c>
      <c r="D54" s="54" t="s">
        <v>231</v>
      </c>
      <c r="E54" s="54" t="s">
        <v>424</v>
      </c>
      <c r="F54" s="54" t="s">
        <v>72</v>
      </c>
      <c r="G54" s="54" t="s">
        <v>72</v>
      </c>
      <c r="H54" s="54" t="s">
        <v>425</v>
      </c>
      <c r="I54" s="54" t="s">
        <v>426</v>
      </c>
      <c r="J54" s="54" t="s">
        <v>10</v>
      </c>
      <c r="K54" s="54" t="s">
        <v>1747</v>
      </c>
      <c r="L54" s="54" t="s">
        <v>44</v>
      </c>
      <c r="M54" s="54" t="s">
        <v>1803</v>
      </c>
      <c r="N54" s="54" t="s">
        <v>427</v>
      </c>
      <c r="O54" s="33" t="str">
        <f>VLOOKUP(K54,Listas!$G$6:$H$39,2,FALSE)</f>
        <v xml:space="preserve">Empresa Pequeña </v>
      </c>
      <c r="P54" s="33"/>
      <c r="Q54" s="33"/>
    </row>
    <row r="55" spans="1:18" hidden="1" x14ac:dyDescent="0.2">
      <c r="A55" s="54" t="s">
        <v>1724</v>
      </c>
      <c r="B55" s="54" t="s">
        <v>1749</v>
      </c>
      <c r="C55" s="33" t="s">
        <v>274</v>
      </c>
      <c r="D55" s="54" t="s">
        <v>1751</v>
      </c>
      <c r="E55" s="54" t="s">
        <v>428</v>
      </c>
      <c r="F55" s="54" t="s">
        <v>1804</v>
      </c>
      <c r="G55" s="54" t="s">
        <v>1804</v>
      </c>
      <c r="H55" s="54" t="s">
        <v>430</v>
      </c>
      <c r="I55" s="54" t="s">
        <v>431</v>
      </c>
      <c r="J55" s="54" t="s">
        <v>47</v>
      </c>
      <c r="K55" s="54" t="s">
        <v>1747</v>
      </c>
      <c r="L55" s="54" t="s">
        <v>16</v>
      </c>
      <c r="M55" s="54" t="s">
        <v>1803</v>
      </c>
      <c r="N55" s="54" t="s">
        <v>432</v>
      </c>
      <c r="O55" s="33" t="str">
        <f>VLOOKUP(K55,Listas!$G$6:$H$39,2,FALSE)</f>
        <v xml:space="preserve">Empresa Pequeña </v>
      </c>
      <c r="P55" s="33"/>
      <c r="Q55" s="33"/>
    </row>
    <row r="56" spans="1:18" hidden="1" x14ac:dyDescent="0.2">
      <c r="A56" s="54" t="s">
        <v>1724</v>
      </c>
      <c r="B56" s="54" t="s">
        <v>1749</v>
      </c>
      <c r="C56" s="33" t="s">
        <v>213</v>
      </c>
      <c r="D56" s="54" t="s">
        <v>213</v>
      </c>
      <c r="E56" s="54" t="s">
        <v>433</v>
      </c>
      <c r="F56" s="54" t="s">
        <v>60</v>
      </c>
      <c r="G56" s="54" t="s">
        <v>60</v>
      </c>
      <c r="H56" s="54" t="s">
        <v>434</v>
      </c>
      <c r="I56" s="54" t="s">
        <v>435</v>
      </c>
      <c r="J56" s="54" t="s">
        <v>116</v>
      </c>
      <c r="K56" s="54" t="s">
        <v>1747</v>
      </c>
      <c r="L56" s="54" t="s">
        <v>25</v>
      </c>
      <c r="M56" s="54" t="s">
        <v>1803</v>
      </c>
      <c r="N56" s="54" t="s">
        <v>427</v>
      </c>
      <c r="O56" s="33" t="str">
        <f>VLOOKUP(K56,Listas!$G$6:$H$39,2,FALSE)</f>
        <v xml:space="preserve">Empresa Pequeña </v>
      </c>
      <c r="P56" s="33"/>
      <c r="Q56" s="33"/>
    </row>
    <row r="57" spans="1:18" hidden="1" x14ac:dyDescent="0.2">
      <c r="A57" s="54" t="s">
        <v>1724</v>
      </c>
      <c r="B57" s="54" t="s">
        <v>1749</v>
      </c>
      <c r="C57" s="33" t="s">
        <v>274</v>
      </c>
      <c r="D57" s="54" t="s">
        <v>1751</v>
      </c>
      <c r="E57" s="54" t="s">
        <v>1805</v>
      </c>
      <c r="F57" s="54" t="s">
        <v>416</v>
      </c>
      <c r="G57" s="54" t="s">
        <v>416</v>
      </c>
      <c r="H57" s="54" t="s">
        <v>436</v>
      </c>
      <c r="I57" s="54" t="s">
        <v>437</v>
      </c>
      <c r="J57" s="54" t="s">
        <v>69</v>
      </c>
      <c r="K57" s="54" t="s">
        <v>1747</v>
      </c>
      <c r="L57" s="54" t="s">
        <v>25</v>
      </c>
      <c r="M57" s="54" t="s">
        <v>438</v>
      </c>
      <c r="N57" s="54" t="s">
        <v>427</v>
      </c>
      <c r="O57" s="33" t="str">
        <f>VLOOKUP(K57,Listas!$G$6:$H$39,2,FALSE)</f>
        <v xml:space="preserve">Empresa Pequeña </v>
      </c>
      <c r="P57" s="33"/>
      <c r="Q57" s="33"/>
    </row>
    <row r="58" spans="1:18" hidden="1" x14ac:dyDescent="0.2">
      <c r="A58" s="54" t="s">
        <v>1724</v>
      </c>
      <c r="B58" s="54" t="s">
        <v>1749</v>
      </c>
      <c r="C58" s="33" t="s">
        <v>274</v>
      </c>
      <c r="D58" s="54" t="s">
        <v>1751</v>
      </c>
      <c r="E58" s="54" t="s">
        <v>1805</v>
      </c>
      <c r="F58" s="54" t="s">
        <v>60</v>
      </c>
      <c r="G58" s="54" t="s">
        <v>60</v>
      </c>
      <c r="H58" s="54" t="s">
        <v>439</v>
      </c>
      <c r="I58" s="54" t="s">
        <v>1806</v>
      </c>
      <c r="J58" s="54" t="s">
        <v>69</v>
      </c>
      <c r="K58" s="54" t="s">
        <v>1747</v>
      </c>
      <c r="L58" s="54" t="s">
        <v>25</v>
      </c>
      <c r="M58" s="54" t="s">
        <v>438</v>
      </c>
      <c r="N58" s="54" t="s">
        <v>427</v>
      </c>
      <c r="O58" s="33" t="str">
        <f>VLOOKUP(K58,Listas!$G$6:$H$39,2,FALSE)</f>
        <v xml:space="preserve">Empresa Pequeña </v>
      </c>
      <c r="P58" s="33"/>
      <c r="Q58" s="33"/>
    </row>
    <row r="59" spans="1:18" hidden="1" x14ac:dyDescent="0.2">
      <c r="A59" s="54" t="s">
        <v>1726</v>
      </c>
      <c r="B59" s="54" t="s">
        <v>1742</v>
      </c>
      <c r="C59" s="33" t="s">
        <v>296</v>
      </c>
      <c r="D59" s="54" t="s">
        <v>296</v>
      </c>
      <c r="E59" s="54" t="s">
        <v>1807</v>
      </c>
      <c r="F59" s="54" t="s">
        <v>14</v>
      </c>
      <c r="G59" s="54" t="s">
        <v>14</v>
      </c>
      <c r="H59" s="54" t="s">
        <v>1808</v>
      </c>
      <c r="I59" s="54" t="s">
        <v>1809</v>
      </c>
      <c r="J59" s="54" t="s">
        <v>47</v>
      </c>
      <c r="K59" s="54" t="s">
        <v>22</v>
      </c>
      <c r="L59" s="54" t="s">
        <v>16</v>
      </c>
      <c r="M59" s="54" t="s">
        <v>26</v>
      </c>
      <c r="N59" s="54" t="s">
        <v>445</v>
      </c>
      <c r="O59" s="33" t="str">
        <f>VLOOKUP(K59,Listas!$G$6:$H$39,2,FALSE)</f>
        <v>Microempresa, Empresa Pequeña, Empresa Mediana, Empresa Grande, EPS, Artesano</v>
      </c>
      <c r="P59" s="33"/>
      <c r="Q59" s="33"/>
    </row>
    <row r="60" spans="1:18" hidden="1" x14ac:dyDescent="0.2">
      <c r="A60" s="54" t="s">
        <v>1726</v>
      </c>
      <c r="B60" s="54" t="s">
        <v>1742</v>
      </c>
      <c r="C60" s="33" t="s">
        <v>296</v>
      </c>
      <c r="D60" s="54" t="s">
        <v>296</v>
      </c>
      <c r="E60" s="54" t="s">
        <v>1810</v>
      </c>
      <c r="F60" s="54" t="s">
        <v>1811</v>
      </c>
      <c r="G60" s="54" t="s">
        <v>1811</v>
      </c>
      <c r="H60" s="54" t="s">
        <v>1812</v>
      </c>
      <c r="I60" s="54" t="s">
        <v>1813</v>
      </c>
      <c r="J60" s="54" t="s">
        <v>47</v>
      </c>
      <c r="K60" s="54" t="s">
        <v>22</v>
      </c>
      <c r="L60" s="54" t="s">
        <v>1191</v>
      </c>
      <c r="M60" s="54" t="s">
        <v>406</v>
      </c>
      <c r="N60" s="54" t="s">
        <v>26</v>
      </c>
      <c r="O60" s="33" t="str">
        <f>VLOOKUP(K60,Listas!$G$6:$H$39,2,FALSE)</f>
        <v>Microempresa, Empresa Pequeña, Empresa Mediana, Empresa Grande, EPS, Artesano</v>
      </c>
      <c r="P60" s="33"/>
      <c r="Q60" s="33"/>
    </row>
    <row r="61" spans="1:18" hidden="1" x14ac:dyDescent="0.2">
      <c r="A61" s="54" t="s">
        <v>1726</v>
      </c>
      <c r="B61" s="54" t="s">
        <v>1742</v>
      </c>
      <c r="C61" s="33" t="s">
        <v>296</v>
      </c>
      <c r="D61" s="54" t="s">
        <v>296</v>
      </c>
      <c r="E61" s="54" t="s">
        <v>1814</v>
      </c>
      <c r="F61" s="54" t="s">
        <v>530</v>
      </c>
      <c r="G61" s="54" t="s">
        <v>530</v>
      </c>
      <c r="H61" s="54" t="s">
        <v>1815</v>
      </c>
      <c r="I61" s="54" t="s">
        <v>1816</v>
      </c>
      <c r="J61" s="54" t="s">
        <v>47</v>
      </c>
      <c r="K61" s="54" t="s">
        <v>22</v>
      </c>
      <c r="L61" s="54" t="s">
        <v>16</v>
      </c>
      <c r="M61" s="54" t="s">
        <v>185</v>
      </c>
      <c r="N61" s="54" t="s">
        <v>355</v>
      </c>
      <c r="O61" s="33" t="str">
        <f>VLOOKUP(K61,Listas!$G$6:$H$39,2,FALSE)</f>
        <v>Microempresa, Empresa Pequeña, Empresa Mediana, Empresa Grande, EPS, Artesano</v>
      </c>
      <c r="P61" s="33"/>
      <c r="Q61" s="33">
        <v>1</v>
      </c>
      <c r="R61" s="1">
        <v>1</v>
      </c>
    </row>
    <row r="62" spans="1:18" hidden="1" x14ac:dyDescent="0.2">
      <c r="A62" s="54" t="s">
        <v>1726</v>
      </c>
      <c r="B62" s="54" t="s">
        <v>1742</v>
      </c>
      <c r="C62" s="33" t="s">
        <v>296</v>
      </c>
      <c r="D62" s="54" t="s">
        <v>296</v>
      </c>
      <c r="E62" s="54" t="s">
        <v>1817</v>
      </c>
      <c r="F62" s="54" t="s">
        <v>1227</v>
      </c>
      <c r="G62" s="54" t="s">
        <v>1227</v>
      </c>
      <c r="H62" s="54" t="s">
        <v>1818</v>
      </c>
      <c r="I62" s="54" t="s">
        <v>1819</v>
      </c>
      <c r="J62" s="54" t="s">
        <v>47</v>
      </c>
      <c r="K62" s="54" t="s">
        <v>22</v>
      </c>
      <c r="L62" s="54" t="s">
        <v>16</v>
      </c>
      <c r="M62" s="54" t="s">
        <v>185</v>
      </c>
      <c r="N62" s="54" t="s">
        <v>355</v>
      </c>
      <c r="O62" s="33" t="str">
        <f>VLOOKUP(K62,Listas!$G$6:$H$39,2,FALSE)</f>
        <v>Microempresa, Empresa Pequeña, Empresa Mediana, Empresa Grande, EPS, Artesano</v>
      </c>
      <c r="P62" s="33"/>
      <c r="Q62" s="33">
        <v>1</v>
      </c>
      <c r="R62" s="1">
        <v>1</v>
      </c>
    </row>
    <row r="63" spans="1:18" hidden="1" x14ac:dyDescent="0.2">
      <c r="A63" s="54" t="s">
        <v>1726</v>
      </c>
      <c r="B63" s="54" t="s">
        <v>1742</v>
      </c>
      <c r="C63" s="33" t="s">
        <v>296</v>
      </c>
      <c r="D63" s="54" t="s">
        <v>296</v>
      </c>
      <c r="E63" s="54" t="s">
        <v>1820</v>
      </c>
      <c r="F63" s="54" t="s">
        <v>1821</v>
      </c>
      <c r="G63" s="54" t="s">
        <v>1821</v>
      </c>
      <c r="H63" s="54" t="s">
        <v>1822</v>
      </c>
      <c r="I63" s="54" t="s">
        <v>1823</v>
      </c>
      <c r="J63" s="54" t="s">
        <v>34</v>
      </c>
      <c r="K63" s="54" t="s">
        <v>1760</v>
      </c>
      <c r="L63" s="54" t="s">
        <v>31</v>
      </c>
      <c r="M63" s="54" t="s">
        <v>36</v>
      </c>
      <c r="N63" s="54" t="s">
        <v>456</v>
      </c>
      <c r="O63" s="33" t="str">
        <f>VLOOKUP(K63,Listas!$G$6:$H$39,2,FALSE)</f>
        <v>Microempresa, Empresa Pequeña, Empresa Mediana, Empresa Grande, EPS, Artesano</v>
      </c>
      <c r="P63" s="33"/>
      <c r="Q63" s="33"/>
    </row>
    <row r="64" spans="1:18" hidden="1" x14ac:dyDescent="0.2">
      <c r="A64" s="54" t="s">
        <v>1726</v>
      </c>
      <c r="B64" s="54" t="s">
        <v>1742</v>
      </c>
      <c r="C64" s="33" t="s">
        <v>457</v>
      </c>
      <c r="D64" s="54" t="s">
        <v>231</v>
      </c>
      <c r="E64" s="54" t="s">
        <v>1824</v>
      </c>
      <c r="F64" s="54" t="s">
        <v>1825</v>
      </c>
      <c r="G64" s="54" t="s">
        <v>1825</v>
      </c>
      <c r="H64" s="54" t="s">
        <v>1826</v>
      </c>
      <c r="I64" s="54" t="s">
        <v>1827</v>
      </c>
      <c r="J64" s="54" t="s">
        <v>34</v>
      </c>
      <c r="K64" s="54" t="s">
        <v>1747</v>
      </c>
      <c r="L64" s="54" t="s">
        <v>55</v>
      </c>
      <c r="M64" s="54" t="s">
        <v>28</v>
      </c>
      <c r="N64" s="54" t="s">
        <v>1828</v>
      </c>
      <c r="O64" s="33" t="str">
        <f>VLOOKUP(K64,Listas!$G$6:$H$39,2,FALSE)</f>
        <v xml:space="preserve">Empresa Pequeña </v>
      </c>
      <c r="P64" s="33">
        <v>1</v>
      </c>
      <c r="Q64" s="33">
        <v>1</v>
      </c>
      <c r="R64" s="1">
        <v>1</v>
      </c>
    </row>
    <row r="65" spans="1:18" hidden="1" x14ac:dyDescent="0.2">
      <c r="A65" s="54" t="s">
        <v>1726</v>
      </c>
      <c r="B65" s="54" t="s">
        <v>1742</v>
      </c>
      <c r="C65" s="33" t="s">
        <v>213</v>
      </c>
      <c r="D65" s="54" t="s">
        <v>213</v>
      </c>
      <c r="E65" s="54" t="s">
        <v>1829</v>
      </c>
      <c r="F65" s="54" t="s">
        <v>337</v>
      </c>
      <c r="G65" s="54" t="s">
        <v>337</v>
      </c>
      <c r="H65" s="54" t="s">
        <v>1830</v>
      </c>
      <c r="I65" s="54" t="s">
        <v>1831</v>
      </c>
      <c r="J65" s="54" t="s">
        <v>71</v>
      </c>
      <c r="K65" s="54" t="s">
        <v>1747</v>
      </c>
      <c r="L65" s="54" t="s">
        <v>13</v>
      </c>
      <c r="M65" s="54" t="s">
        <v>153</v>
      </c>
      <c r="N65" s="54" t="s">
        <v>24</v>
      </c>
      <c r="O65" s="33" t="str">
        <f>VLOOKUP(K65,Listas!$G$6:$H$39,2,FALSE)</f>
        <v xml:space="preserve">Empresa Pequeña </v>
      </c>
      <c r="P65" s="33"/>
      <c r="Q65" s="33"/>
      <c r="R65" s="1">
        <v>1</v>
      </c>
    </row>
    <row r="66" spans="1:18" hidden="1" x14ac:dyDescent="0.2">
      <c r="A66" s="54" t="s">
        <v>1726</v>
      </c>
      <c r="B66" s="54" t="s">
        <v>1742</v>
      </c>
      <c r="C66" s="33" t="s">
        <v>213</v>
      </c>
      <c r="D66" s="54" t="s">
        <v>213</v>
      </c>
      <c r="E66" s="54" t="s">
        <v>1829</v>
      </c>
      <c r="F66" s="54" t="s">
        <v>57</v>
      </c>
      <c r="G66" s="54" t="s">
        <v>57</v>
      </c>
      <c r="H66" s="54" t="s">
        <v>1832</v>
      </c>
      <c r="I66" s="54" t="s">
        <v>1833</v>
      </c>
      <c r="J66" s="54" t="s">
        <v>61</v>
      </c>
      <c r="K66" s="54" t="s">
        <v>1747</v>
      </c>
      <c r="L66" s="54" t="s">
        <v>65</v>
      </c>
      <c r="M66" s="54" t="s">
        <v>23</v>
      </c>
      <c r="N66" s="54" t="s">
        <v>465</v>
      </c>
      <c r="O66" s="33" t="str">
        <f>VLOOKUP(K66,Listas!$G$6:$H$39,2,FALSE)</f>
        <v xml:space="preserve">Empresa Pequeña </v>
      </c>
      <c r="P66" s="33"/>
      <c r="Q66" s="33"/>
      <c r="R66" s="1">
        <v>1</v>
      </c>
    </row>
    <row r="67" spans="1:18" hidden="1" x14ac:dyDescent="0.2">
      <c r="A67" s="54" t="s">
        <v>1726</v>
      </c>
      <c r="B67" s="54" t="s">
        <v>1742</v>
      </c>
      <c r="C67" s="33" t="s">
        <v>466</v>
      </c>
      <c r="D67" s="54" t="s">
        <v>1744</v>
      </c>
      <c r="E67" s="54" t="s">
        <v>1834</v>
      </c>
      <c r="F67" s="54" t="s">
        <v>1795</v>
      </c>
      <c r="G67" s="54" t="s">
        <v>1795</v>
      </c>
      <c r="H67" s="54" t="s">
        <v>1835</v>
      </c>
      <c r="I67" s="54" t="s">
        <v>1836</v>
      </c>
      <c r="J67" s="54" t="s">
        <v>10</v>
      </c>
      <c r="K67" s="54" t="s">
        <v>1760</v>
      </c>
      <c r="L67" s="54" t="s">
        <v>31</v>
      </c>
      <c r="M67" s="54" t="s">
        <v>28</v>
      </c>
      <c r="N67" s="54" t="s">
        <v>469</v>
      </c>
      <c r="O67" s="33" t="str">
        <f>VLOOKUP(K67,Listas!$G$6:$H$39,2,FALSE)</f>
        <v>Microempresa, Empresa Pequeña, Empresa Mediana, Empresa Grande, EPS, Artesano</v>
      </c>
      <c r="P67" s="33">
        <v>1</v>
      </c>
      <c r="Q67" s="33">
        <v>1</v>
      </c>
      <c r="R67" s="1">
        <v>1</v>
      </c>
    </row>
    <row r="68" spans="1:18" hidden="1" x14ac:dyDescent="0.2">
      <c r="A68" s="54" t="s">
        <v>1726</v>
      </c>
      <c r="B68" s="54" t="s">
        <v>1742</v>
      </c>
      <c r="C68" s="33" t="s">
        <v>466</v>
      </c>
      <c r="D68" s="54" t="s">
        <v>1744</v>
      </c>
      <c r="E68" s="54" t="s">
        <v>1837</v>
      </c>
      <c r="F68" s="54" t="s">
        <v>1795</v>
      </c>
      <c r="G68" s="54" t="s">
        <v>1795</v>
      </c>
      <c r="H68" s="54" t="s">
        <v>1835</v>
      </c>
      <c r="I68" s="54" t="s">
        <v>1838</v>
      </c>
      <c r="J68" s="54" t="s">
        <v>10</v>
      </c>
      <c r="K68" s="54" t="s">
        <v>1760</v>
      </c>
      <c r="L68" s="54" t="s">
        <v>16</v>
      </c>
      <c r="M68" s="54" t="s">
        <v>23</v>
      </c>
      <c r="N68" s="54" t="s">
        <v>471</v>
      </c>
      <c r="O68" s="33" t="str">
        <f>VLOOKUP(K68,Listas!$G$6:$H$39,2,FALSE)</f>
        <v>Microempresa, Empresa Pequeña, Empresa Mediana, Empresa Grande, EPS, Artesano</v>
      </c>
      <c r="P68" s="33"/>
      <c r="Q68" s="33"/>
      <c r="R68" s="1">
        <v>1</v>
      </c>
    </row>
    <row r="69" spans="1:18" hidden="1" x14ac:dyDescent="0.2">
      <c r="A69" s="54" t="s">
        <v>1726</v>
      </c>
      <c r="B69" s="54" t="s">
        <v>1742</v>
      </c>
      <c r="C69" s="33" t="s">
        <v>285</v>
      </c>
      <c r="D69" s="54" t="s">
        <v>1744</v>
      </c>
      <c r="E69" s="54" t="s">
        <v>1839</v>
      </c>
      <c r="F69" s="54" t="s">
        <v>1795</v>
      </c>
      <c r="G69" s="54" t="s">
        <v>1795</v>
      </c>
      <c r="H69" s="54" t="s">
        <v>1840</v>
      </c>
      <c r="I69" s="54" t="s">
        <v>1841</v>
      </c>
      <c r="J69" s="54" t="s">
        <v>10</v>
      </c>
      <c r="K69" s="54" t="s">
        <v>1747</v>
      </c>
      <c r="L69" s="54" t="s">
        <v>16</v>
      </c>
      <c r="M69" s="54" t="s">
        <v>28</v>
      </c>
      <c r="N69" s="54" t="s">
        <v>474</v>
      </c>
      <c r="O69" s="33" t="str">
        <f>VLOOKUP(K69,Listas!$G$6:$H$39,2,FALSE)</f>
        <v xml:space="preserve">Empresa Pequeña </v>
      </c>
      <c r="P69" s="33">
        <v>1</v>
      </c>
      <c r="Q69" s="33">
        <v>1</v>
      </c>
      <c r="R69" s="1">
        <v>1</v>
      </c>
    </row>
    <row r="70" spans="1:18" hidden="1" x14ac:dyDescent="0.2">
      <c r="A70" s="54" t="s">
        <v>1726</v>
      </c>
      <c r="B70" s="54" t="s">
        <v>1742</v>
      </c>
      <c r="C70" s="33" t="s">
        <v>213</v>
      </c>
      <c r="D70" s="54" t="s">
        <v>213</v>
      </c>
      <c r="E70" s="54" t="s">
        <v>1842</v>
      </c>
      <c r="F70" s="54" t="s">
        <v>977</v>
      </c>
      <c r="G70" s="54" t="s">
        <v>977</v>
      </c>
      <c r="H70" s="54" t="s">
        <v>1843</v>
      </c>
      <c r="I70" s="54" t="s">
        <v>1844</v>
      </c>
      <c r="J70" s="54" t="s">
        <v>1743</v>
      </c>
      <c r="K70" s="54" t="s">
        <v>22</v>
      </c>
      <c r="L70" s="54" t="s">
        <v>65</v>
      </c>
      <c r="M70" s="54" t="s">
        <v>23</v>
      </c>
      <c r="N70" s="54" t="s">
        <v>478</v>
      </c>
      <c r="O70" s="33" t="str">
        <f>VLOOKUP(K70,Listas!$G$6:$H$39,2,FALSE)</f>
        <v>Microempresa, Empresa Pequeña, Empresa Mediana, Empresa Grande, EPS, Artesano</v>
      </c>
      <c r="P70" s="33"/>
      <c r="Q70" s="33"/>
      <c r="R70" s="1">
        <v>1</v>
      </c>
    </row>
    <row r="71" spans="1:18" hidden="1" x14ac:dyDescent="0.2">
      <c r="A71" s="54" t="s">
        <v>1726</v>
      </c>
      <c r="B71" s="54" t="s">
        <v>1742</v>
      </c>
      <c r="C71" s="33" t="s">
        <v>207</v>
      </c>
      <c r="D71" s="54" t="s">
        <v>213</v>
      </c>
      <c r="E71" s="54" t="s">
        <v>1845</v>
      </c>
      <c r="F71" s="54" t="s">
        <v>977</v>
      </c>
      <c r="G71" s="54" t="s">
        <v>977</v>
      </c>
      <c r="H71" s="54" t="s">
        <v>1843</v>
      </c>
      <c r="I71" s="54" t="s">
        <v>1846</v>
      </c>
      <c r="J71" s="54" t="s">
        <v>1743</v>
      </c>
      <c r="K71" s="54" t="s">
        <v>1747</v>
      </c>
      <c r="L71" s="54" t="s">
        <v>65</v>
      </c>
      <c r="M71" s="54" t="s">
        <v>23</v>
      </c>
      <c r="N71" s="54" t="s">
        <v>478</v>
      </c>
      <c r="O71" s="33" t="str">
        <f>VLOOKUP(K71,Listas!$G$6:$H$39,2,FALSE)</f>
        <v xml:space="preserve">Empresa Pequeña </v>
      </c>
      <c r="P71" s="33"/>
      <c r="Q71" s="33"/>
      <c r="R71" s="1">
        <v>1</v>
      </c>
    </row>
    <row r="72" spans="1:18" hidden="1" x14ac:dyDescent="0.2">
      <c r="A72" s="54" t="s">
        <v>1726</v>
      </c>
      <c r="B72" s="54" t="s">
        <v>1742</v>
      </c>
      <c r="C72" s="33" t="s">
        <v>207</v>
      </c>
      <c r="D72" s="54" t="s">
        <v>213</v>
      </c>
      <c r="E72" s="54" t="s">
        <v>1847</v>
      </c>
      <c r="F72" s="54" t="s">
        <v>42</v>
      </c>
      <c r="G72" s="54" t="s">
        <v>42</v>
      </c>
      <c r="H72" s="54" t="s">
        <v>1848</v>
      </c>
      <c r="I72" s="54" t="s">
        <v>1849</v>
      </c>
      <c r="J72" s="54" t="s">
        <v>1743</v>
      </c>
      <c r="K72" s="54" t="s">
        <v>1760</v>
      </c>
      <c r="L72" s="54" t="s">
        <v>1192</v>
      </c>
      <c r="M72" s="54" t="s">
        <v>583</v>
      </c>
      <c r="N72" s="54" t="s">
        <v>482</v>
      </c>
      <c r="O72" s="33" t="str">
        <f>VLOOKUP(K72,Listas!$G$6:$H$39,2,FALSE)</f>
        <v>Microempresa, Empresa Pequeña, Empresa Mediana, Empresa Grande, EPS, Artesano</v>
      </c>
      <c r="P72" s="33"/>
      <c r="Q72" s="33"/>
    </row>
    <row r="73" spans="1:18" hidden="1" x14ac:dyDescent="0.2">
      <c r="A73" s="54" t="s">
        <v>1726</v>
      </c>
      <c r="B73" s="54" t="s">
        <v>1742</v>
      </c>
      <c r="C73" s="33" t="s">
        <v>274</v>
      </c>
      <c r="D73" s="54" t="s">
        <v>1751</v>
      </c>
      <c r="E73" s="54" t="s">
        <v>1850</v>
      </c>
      <c r="F73" s="54" t="s">
        <v>1240</v>
      </c>
      <c r="G73" s="54" t="s">
        <v>1240</v>
      </c>
      <c r="H73" s="54" t="s">
        <v>1851</v>
      </c>
      <c r="I73" s="54" t="s">
        <v>1852</v>
      </c>
      <c r="J73" s="54" t="s">
        <v>1743</v>
      </c>
      <c r="K73" s="54" t="s">
        <v>149</v>
      </c>
      <c r="L73" s="54" t="s">
        <v>15</v>
      </c>
      <c r="M73" s="54" t="s">
        <v>486</v>
      </c>
      <c r="N73" s="54" t="s">
        <v>130</v>
      </c>
      <c r="O73" s="33" t="str">
        <f>VLOOKUP(K73,Listas!$G$6:$H$39,2,FALSE)</f>
        <v xml:space="preserve">Transversal </v>
      </c>
      <c r="P73" s="33"/>
      <c r="Q73" s="33">
        <v>1</v>
      </c>
    </row>
    <row r="74" spans="1:18" hidden="1" x14ac:dyDescent="0.2">
      <c r="A74" s="54" t="s">
        <v>1726</v>
      </c>
      <c r="B74" s="54" t="s">
        <v>1756</v>
      </c>
      <c r="C74" s="33" t="s">
        <v>231</v>
      </c>
      <c r="D74" s="54" t="s">
        <v>231</v>
      </c>
      <c r="E74" s="54" t="s">
        <v>1853</v>
      </c>
      <c r="F74" s="54" t="s">
        <v>131</v>
      </c>
      <c r="G74" s="54" t="s">
        <v>131</v>
      </c>
      <c r="H74" s="54" t="s">
        <v>1854</v>
      </c>
      <c r="I74" s="54" t="s">
        <v>1855</v>
      </c>
      <c r="J74" s="54" t="s">
        <v>34</v>
      </c>
      <c r="K74" s="54" t="s">
        <v>1760</v>
      </c>
      <c r="L74" s="54" t="s">
        <v>31</v>
      </c>
      <c r="M74" s="54" t="s">
        <v>489</v>
      </c>
      <c r="N74" s="54" t="s">
        <v>490</v>
      </c>
      <c r="O74" s="33" t="str">
        <f>VLOOKUP(K74,Listas!$G$6:$H$39,2,FALSE)</f>
        <v>Microempresa, Empresa Pequeña, Empresa Mediana, Empresa Grande, EPS, Artesano</v>
      </c>
      <c r="P74" s="33"/>
      <c r="Q74" s="33"/>
    </row>
    <row r="75" spans="1:18" hidden="1" x14ac:dyDescent="0.2">
      <c r="A75" s="54" t="s">
        <v>1726</v>
      </c>
      <c r="B75" s="54" t="s">
        <v>1756</v>
      </c>
      <c r="C75" s="33" t="s">
        <v>231</v>
      </c>
      <c r="D75" s="54" t="s">
        <v>231</v>
      </c>
      <c r="E75" s="54" t="s">
        <v>1856</v>
      </c>
      <c r="F75" s="54" t="s">
        <v>363</v>
      </c>
      <c r="G75" s="54" t="s">
        <v>363</v>
      </c>
      <c r="H75" s="54" t="s">
        <v>1857</v>
      </c>
      <c r="I75" s="54" t="s">
        <v>1858</v>
      </c>
      <c r="J75" s="54" t="s">
        <v>1743</v>
      </c>
      <c r="K75" s="54" t="s">
        <v>1760</v>
      </c>
      <c r="L75" s="54" t="s">
        <v>58</v>
      </c>
      <c r="M75" s="54" t="s">
        <v>489</v>
      </c>
      <c r="N75" s="54" t="s">
        <v>490</v>
      </c>
      <c r="O75" s="33" t="str">
        <f>VLOOKUP(K75,Listas!$G$6:$H$39,2,FALSE)</f>
        <v>Microempresa, Empresa Pequeña, Empresa Mediana, Empresa Grande, EPS, Artesano</v>
      </c>
      <c r="P75" s="33"/>
      <c r="Q75" s="33"/>
    </row>
    <row r="76" spans="1:18" hidden="1" x14ac:dyDescent="0.2">
      <c r="A76" s="54" t="s">
        <v>1726</v>
      </c>
      <c r="B76" s="54" t="s">
        <v>1756</v>
      </c>
      <c r="C76" s="33" t="s">
        <v>213</v>
      </c>
      <c r="D76" s="54" t="s">
        <v>213</v>
      </c>
      <c r="E76" s="54" t="s">
        <v>1859</v>
      </c>
      <c r="F76" s="54" t="s">
        <v>337</v>
      </c>
      <c r="G76" s="54" t="s">
        <v>337</v>
      </c>
      <c r="H76" s="54" t="s">
        <v>1860</v>
      </c>
      <c r="I76" s="54" t="s">
        <v>1861</v>
      </c>
      <c r="J76" s="54" t="s">
        <v>1743</v>
      </c>
      <c r="K76" s="54" t="s">
        <v>1760</v>
      </c>
      <c r="L76" s="54" t="s">
        <v>16</v>
      </c>
      <c r="M76" s="54" t="s">
        <v>153</v>
      </c>
      <c r="N76" s="54" t="s">
        <v>495</v>
      </c>
      <c r="O76" s="33" t="str">
        <f>VLOOKUP(K76,Listas!$G$6:$H$39,2,FALSE)</f>
        <v>Microempresa, Empresa Pequeña, Empresa Mediana, Empresa Grande, EPS, Artesano</v>
      </c>
      <c r="P76" s="33"/>
      <c r="Q76" s="33"/>
      <c r="R76" s="1">
        <v>1</v>
      </c>
    </row>
    <row r="77" spans="1:18" hidden="1" x14ac:dyDescent="0.2">
      <c r="A77" s="54" t="s">
        <v>1726</v>
      </c>
      <c r="B77" s="54" t="s">
        <v>1756</v>
      </c>
      <c r="C77" s="33" t="s">
        <v>274</v>
      </c>
      <c r="D77" s="54" t="s">
        <v>1751</v>
      </c>
      <c r="E77" s="54" t="s">
        <v>1862</v>
      </c>
      <c r="F77" s="54" t="s">
        <v>74</v>
      </c>
      <c r="G77" s="54" t="s">
        <v>74</v>
      </c>
      <c r="H77" s="54" t="s">
        <v>1863</v>
      </c>
      <c r="I77" s="54" t="s">
        <v>1864</v>
      </c>
      <c r="J77" s="54" t="s">
        <v>10</v>
      </c>
      <c r="K77" s="54" t="s">
        <v>1760</v>
      </c>
      <c r="L77" s="54" t="s">
        <v>16</v>
      </c>
      <c r="M77" s="54" t="s">
        <v>28</v>
      </c>
      <c r="N77" s="54" t="s">
        <v>498</v>
      </c>
      <c r="O77" s="33" t="str">
        <f>VLOOKUP(K77,Listas!$G$6:$H$39,2,FALSE)</f>
        <v>Microempresa, Empresa Pequeña, Empresa Mediana, Empresa Grande, EPS, Artesano</v>
      </c>
      <c r="P77" s="33">
        <v>1</v>
      </c>
      <c r="Q77" s="33"/>
      <c r="R77" s="1">
        <v>1</v>
      </c>
    </row>
    <row r="78" spans="1:18" hidden="1" x14ac:dyDescent="0.2">
      <c r="A78" s="54" t="s">
        <v>1726</v>
      </c>
      <c r="B78" s="54" t="s">
        <v>1756</v>
      </c>
      <c r="C78" s="33" t="s">
        <v>213</v>
      </c>
      <c r="D78" s="54" t="s">
        <v>213</v>
      </c>
      <c r="E78" s="54" t="s">
        <v>1865</v>
      </c>
      <c r="F78" s="54" t="s">
        <v>402</v>
      </c>
      <c r="G78" s="54" t="s">
        <v>402</v>
      </c>
      <c r="H78" s="54" t="s">
        <v>1866</v>
      </c>
      <c r="I78" s="54" t="s">
        <v>1867</v>
      </c>
      <c r="J78" s="54" t="s">
        <v>43</v>
      </c>
      <c r="K78" s="54" t="s">
        <v>1760</v>
      </c>
      <c r="L78" s="54" t="s">
        <v>13</v>
      </c>
      <c r="M78" s="54" t="s">
        <v>40</v>
      </c>
      <c r="N78" s="54" t="s">
        <v>501</v>
      </c>
      <c r="O78" s="33" t="str">
        <f>VLOOKUP(K78,Listas!$G$6:$H$39,2,FALSE)</f>
        <v>Microempresa, Empresa Pequeña, Empresa Mediana, Empresa Grande, EPS, Artesano</v>
      </c>
      <c r="P78" s="33"/>
      <c r="Q78" s="33"/>
    </row>
    <row r="79" spans="1:18" hidden="1" x14ac:dyDescent="0.2">
      <c r="A79" s="54" t="s">
        <v>1726</v>
      </c>
      <c r="B79" s="54" t="s">
        <v>1756</v>
      </c>
      <c r="C79" s="33" t="s">
        <v>213</v>
      </c>
      <c r="D79" s="54" t="s">
        <v>213</v>
      </c>
      <c r="E79" s="54" t="s">
        <v>1868</v>
      </c>
      <c r="F79" s="54" t="s">
        <v>530</v>
      </c>
      <c r="G79" s="54" t="s">
        <v>530</v>
      </c>
      <c r="H79" s="54" t="s">
        <v>1869</v>
      </c>
      <c r="I79" s="54" t="s">
        <v>1870</v>
      </c>
      <c r="J79" s="54" t="s">
        <v>43</v>
      </c>
      <c r="K79" s="54" t="s">
        <v>1760</v>
      </c>
      <c r="L79" s="54" t="s">
        <v>58</v>
      </c>
      <c r="M79" s="54" t="s">
        <v>40</v>
      </c>
      <c r="N79" s="54" t="s">
        <v>168</v>
      </c>
      <c r="O79" s="33" t="str">
        <f>VLOOKUP(K79,Listas!$G$6:$H$39,2,FALSE)</f>
        <v>Microempresa, Empresa Pequeña, Empresa Mediana, Empresa Grande, EPS, Artesano</v>
      </c>
      <c r="P79" s="33"/>
      <c r="Q79" s="33"/>
    </row>
    <row r="80" spans="1:18" hidden="1" x14ac:dyDescent="0.2">
      <c r="A80" s="54" t="s">
        <v>1726</v>
      </c>
      <c r="B80" s="54" t="s">
        <v>1756</v>
      </c>
      <c r="C80" s="33" t="s">
        <v>213</v>
      </c>
      <c r="D80" s="54" t="s">
        <v>213</v>
      </c>
      <c r="E80" s="54" t="s">
        <v>1871</v>
      </c>
      <c r="F80" s="54" t="s">
        <v>337</v>
      </c>
      <c r="G80" s="54" t="s">
        <v>337</v>
      </c>
      <c r="H80" s="54" t="s">
        <v>1872</v>
      </c>
      <c r="I80" s="54" t="s">
        <v>1873</v>
      </c>
      <c r="J80" s="54" t="s">
        <v>43</v>
      </c>
      <c r="K80" s="54" t="s">
        <v>1760</v>
      </c>
      <c r="L80" s="54" t="s">
        <v>1191</v>
      </c>
      <c r="M80" s="54" t="s">
        <v>40</v>
      </c>
      <c r="N80" s="54"/>
      <c r="O80" s="33" t="str">
        <f>VLOOKUP(K80,Listas!$G$6:$H$39,2,FALSE)</f>
        <v>Microempresa, Empresa Pequeña, Empresa Mediana, Empresa Grande, EPS, Artesano</v>
      </c>
      <c r="P80" s="33"/>
      <c r="Q80" s="33"/>
    </row>
    <row r="81" spans="1:18" hidden="1" x14ac:dyDescent="0.2">
      <c r="A81" s="54" t="s">
        <v>1726</v>
      </c>
      <c r="B81" s="54" t="s">
        <v>1756</v>
      </c>
      <c r="C81" s="33" t="s">
        <v>213</v>
      </c>
      <c r="D81" s="54" t="s">
        <v>213</v>
      </c>
      <c r="E81" s="54" t="s">
        <v>1874</v>
      </c>
      <c r="F81" s="54" t="s">
        <v>337</v>
      </c>
      <c r="G81" s="54" t="s">
        <v>337</v>
      </c>
      <c r="H81" s="54" t="s">
        <v>1875</v>
      </c>
      <c r="I81" s="54" t="s">
        <v>1876</v>
      </c>
      <c r="J81" s="54" t="s">
        <v>61</v>
      </c>
      <c r="K81" s="54" t="s">
        <v>1760</v>
      </c>
      <c r="L81" s="54" t="s">
        <v>16</v>
      </c>
      <c r="M81" s="54" t="s">
        <v>168</v>
      </c>
      <c r="N81" s="54" t="s">
        <v>40</v>
      </c>
      <c r="O81" s="33" t="str">
        <f>VLOOKUP(K81,Listas!$G$6:$H$39,2,FALSE)</f>
        <v>Microempresa, Empresa Pequeña, Empresa Mediana, Empresa Grande, EPS, Artesano</v>
      </c>
      <c r="P81" s="33"/>
      <c r="Q81" s="33"/>
    </row>
    <row r="82" spans="1:18" hidden="1" x14ac:dyDescent="0.2">
      <c r="A82" s="54" t="s">
        <v>1726</v>
      </c>
      <c r="B82" s="54" t="s">
        <v>1756</v>
      </c>
      <c r="C82" s="33" t="s">
        <v>213</v>
      </c>
      <c r="D82" s="54" t="s">
        <v>213</v>
      </c>
      <c r="E82" s="54" t="s">
        <v>1874</v>
      </c>
      <c r="F82" s="54" t="s">
        <v>131</v>
      </c>
      <c r="G82" s="54" t="s">
        <v>131</v>
      </c>
      <c r="H82" s="54" t="s">
        <v>1877</v>
      </c>
      <c r="I82" s="54" t="s">
        <v>1878</v>
      </c>
      <c r="J82" s="54" t="s">
        <v>47</v>
      </c>
      <c r="K82" s="54" t="s">
        <v>1760</v>
      </c>
      <c r="L82" s="54" t="s">
        <v>16</v>
      </c>
      <c r="M82" s="54" t="s">
        <v>168</v>
      </c>
      <c r="N82" s="54" t="s">
        <v>510</v>
      </c>
      <c r="O82" s="33" t="str">
        <f>VLOOKUP(K82,Listas!$G$6:$H$39,2,FALSE)</f>
        <v>Microempresa, Empresa Pequeña, Empresa Mediana, Empresa Grande, EPS, Artesano</v>
      </c>
      <c r="P82" s="33"/>
      <c r="Q82" s="33">
        <v>1</v>
      </c>
    </row>
    <row r="83" spans="1:18" hidden="1" x14ac:dyDescent="0.2">
      <c r="A83" s="54" t="s">
        <v>1726</v>
      </c>
      <c r="B83" s="54" t="s">
        <v>1756</v>
      </c>
      <c r="C83" s="33" t="s">
        <v>219</v>
      </c>
      <c r="D83" s="54" t="s">
        <v>1744</v>
      </c>
      <c r="E83" s="54" t="s">
        <v>1879</v>
      </c>
      <c r="F83" s="54" t="s">
        <v>82</v>
      </c>
      <c r="G83" s="54" t="s">
        <v>82</v>
      </c>
      <c r="H83" s="54" t="s">
        <v>1880</v>
      </c>
      <c r="I83" s="54" t="s">
        <v>1881</v>
      </c>
      <c r="J83" s="54" t="s">
        <v>10</v>
      </c>
      <c r="K83" s="54" t="s">
        <v>1760</v>
      </c>
      <c r="L83" s="54" t="s">
        <v>16</v>
      </c>
      <c r="M83" s="54" t="s">
        <v>23</v>
      </c>
      <c r="N83" s="54" t="s">
        <v>513</v>
      </c>
      <c r="O83" s="33" t="str">
        <f>VLOOKUP(K83,Listas!$G$6:$H$39,2,FALSE)</f>
        <v>Microempresa, Empresa Pequeña, Empresa Mediana, Empresa Grande, EPS, Artesano</v>
      </c>
      <c r="P83" s="33"/>
      <c r="Q83" s="33"/>
      <c r="R83" s="1">
        <v>1</v>
      </c>
    </row>
    <row r="84" spans="1:18" hidden="1" x14ac:dyDescent="0.2">
      <c r="A84" s="54" t="s">
        <v>1726</v>
      </c>
      <c r="B84" s="54" t="s">
        <v>1756</v>
      </c>
      <c r="C84" s="33" t="s">
        <v>213</v>
      </c>
      <c r="D84" s="54" t="s">
        <v>213</v>
      </c>
      <c r="E84" s="54" t="s">
        <v>1879</v>
      </c>
      <c r="F84" s="54" t="s">
        <v>337</v>
      </c>
      <c r="G84" s="54" t="s">
        <v>337</v>
      </c>
      <c r="H84" s="54" t="s">
        <v>1830</v>
      </c>
      <c r="I84" s="54" t="s">
        <v>1882</v>
      </c>
      <c r="J84" s="54" t="s">
        <v>340</v>
      </c>
      <c r="K84" s="54" t="s">
        <v>1760</v>
      </c>
      <c r="L84" s="54" t="s">
        <v>16</v>
      </c>
      <c r="M84" s="54" t="s">
        <v>515</v>
      </c>
      <c r="N84" s="54" t="s">
        <v>23</v>
      </c>
      <c r="O84" s="33" t="str">
        <f>VLOOKUP(K84,Listas!$G$6:$H$39,2,FALSE)</f>
        <v>Microempresa, Empresa Pequeña, Empresa Mediana, Empresa Grande, EPS, Artesano</v>
      </c>
      <c r="P84" s="33"/>
      <c r="Q84" s="33"/>
    </row>
    <row r="85" spans="1:18" hidden="1" x14ac:dyDescent="0.2">
      <c r="A85" s="54" t="s">
        <v>1726</v>
      </c>
      <c r="B85" s="54" t="s">
        <v>1766</v>
      </c>
      <c r="C85" s="33" t="s">
        <v>219</v>
      </c>
      <c r="D85" s="54" t="s">
        <v>1744</v>
      </c>
      <c r="E85" s="54" t="s">
        <v>1883</v>
      </c>
      <c r="F85" s="54" t="s">
        <v>530</v>
      </c>
      <c r="G85" s="54" t="s">
        <v>530</v>
      </c>
      <c r="H85" s="54" t="s">
        <v>531</v>
      </c>
      <c r="I85" s="54" t="s">
        <v>532</v>
      </c>
      <c r="J85" s="54" t="s">
        <v>10</v>
      </c>
      <c r="K85" s="54" t="s">
        <v>1747</v>
      </c>
      <c r="L85" s="54" t="s">
        <v>16</v>
      </c>
      <c r="M85" s="54" t="s">
        <v>533</v>
      </c>
      <c r="N85" s="54" t="s">
        <v>534</v>
      </c>
      <c r="O85" s="33" t="str">
        <f>VLOOKUP(K85,Listas!$G$6:$H$39,2,FALSE)</f>
        <v xml:space="preserve">Empresa Pequeña </v>
      </c>
      <c r="P85" s="33"/>
      <c r="Q85" s="33">
        <v>1</v>
      </c>
    </row>
    <row r="86" spans="1:18" hidden="1" x14ac:dyDescent="0.2">
      <c r="A86" s="54" t="s">
        <v>1726</v>
      </c>
      <c r="B86" s="54" t="s">
        <v>1766</v>
      </c>
      <c r="C86" s="33" t="s">
        <v>231</v>
      </c>
      <c r="D86" s="54" t="s">
        <v>231</v>
      </c>
      <c r="E86" s="54" t="s">
        <v>535</v>
      </c>
      <c r="F86" s="54" t="s">
        <v>72</v>
      </c>
      <c r="G86" s="54" t="s">
        <v>72</v>
      </c>
      <c r="H86" s="54" t="s">
        <v>536</v>
      </c>
      <c r="I86" s="54" t="s">
        <v>537</v>
      </c>
      <c r="J86" s="54" t="s">
        <v>1004</v>
      </c>
      <c r="K86" s="54" t="s">
        <v>1760</v>
      </c>
      <c r="L86" s="54" t="s">
        <v>13</v>
      </c>
      <c r="M86" s="54" t="s">
        <v>28</v>
      </c>
      <c r="N86" s="54" t="s">
        <v>52</v>
      </c>
      <c r="O86" s="33" t="str">
        <f>VLOOKUP(K86,Listas!$G$6:$H$39,2,FALSE)</f>
        <v>Microempresa, Empresa Pequeña, Empresa Mediana, Empresa Grande, EPS, Artesano</v>
      </c>
      <c r="P86" s="33">
        <v>1</v>
      </c>
      <c r="Q86" s="33"/>
      <c r="R86" s="1">
        <v>1</v>
      </c>
    </row>
    <row r="87" spans="1:18" hidden="1" x14ac:dyDescent="0.2">
      <c r="A87" s="54" t="s">
        <v>1726</v>
      </c>
      <c r="B87" s="54" t="s">
        <v>1766</v>
      </c>
      <c r="C87" s="33" t="s">
        <v>296</v>
      </c>
      <c r="D87" s="54" t="s">
        <v>296</v>
      </c>
      <c r="E87" s="54" t="s">
        <v>538</v>
      </c>
      <c r="F87" s="54" t="s">
        <v>77</v>
      </c>
      <c r="G87" s="54" t="s">
        <v>77</v>
      </c>
      <c r="H87" s="54" t="s">
        <v>539</v>
      </c>
      <c r="I87" s="54" t="s">
        <v>540</v>
      </c>
      <c r="J87" s="54" t="s">
        <v>49</v>
      </c>
      <c r="K87" s="54" t="s">
        <v>1760</v>
      </c>
      <c r="L87" s="54" t="s">
        <v>16</v>
      </c>
      <c r="M87" s="54" t="s">
        <v>541</v>
      </c>
      <c r="N87" s="54" t="s">
        <v>542</v>
      </c>
      <c r="O87" s="33" t="str">
        <f>VLOOKUP(K87,Listas!$G$6:$H$39,2,FALSE)</f>
        <v>Microempresa, Empresa Pequeña, Empresa Mediana, Empresa Grande, EPS, Artesano</v>
      </c>
      <c r="P87" s="33"/>
      <c r="Q87" s="33">
        <v>1</v>
      </c>
    </row>
    <row r="88" spans="1:18" hidden="1" x14ac:dyDescent="0.2">
      <c r="A88" s="54" t="s">
        <v>1726</v>
      </c>
      <c r="B88" s="54" t="s">
        <v>1766</v>
      </c>
      <c r="C88" s="33" t="s">
        <v>274</v>
      </c>
      <c r="D88" s="54" t="s">
        <v>1751</v>
      </c>
      <c r="E88" s="54" t="s">
        <v>543</v>
      </c>
      <c r="F88" s="54" t="s">
        <v>14</v>
      </c>
      <c r="G88" s="54" t="s">
        <v>14</v>
      </c>
      <c r="H88" s="54" t="s">
        <v>544</v>
      </c>
      <c r="I88" s="54" t="s">
        <v>545</v>
      </c>
      <c r="J88" s="54" t="s">
        <v>50</v>
      </c>
      <c r="K88" s="54" t="s">
        <v>1760</v>
      </c>
      <c r="L88" s="54" t="s">
        <v>1193</v>
      </c>
      <c r="M88" s="54" t="s">
        <v>546</v>
      </c>
      <c r="N88" s="54" t="s">
        <v>547</v>
      </c>
      <c r="O88" s="33" t="str">
        <f>VLOOKUP(K88,Listas!$G$6:$H$39,2,FALSE)</f>
        <v>Microempresa, Empresa Pequeña, Empresa Mediana, Empresa Grande, EPS, Artesano</v>
      </c>
      <c r="P88" s="33"/>
      <c r="Q88" s="33">
        <v>1</v>
      </c>
      <c r="R88" s="1">
        <v>1</v>
      </c>
    </row>
    <row r="89" spans="1:18" hidden="1" x14ac:dyDescent="0.2">
      <c r="A89" s="54" t="s">
        <v>1726</v>
      </c>
      <c r="B89" s="54" t="s">
        <v>1766</v>
      </c>
      <c r="C89" s="33" t="s">
        <v>219</v>
      </c>
      <c r="D89" s="54" t="s">
        <v>1744</v>
      </c>
      <c r="E89" s="54" t="s">
        <v>548</v>
      </c>
      <c r="F89" s="54" t="s">
        <v>74</v>
      </c>
      <c r="G89" s="54" t="s">
        <v>74</v>
      </c>
      <c r="H89" s="54" t="s">
        <v>549</v>
      </c>
      <c r="I89" s="54" t="s">
        <v>550</v>
      </c>
      <c r="J89" s="54" t="s">
        <v>10</v>
      </c>
      <c r="K89" s="54" t="s">
        <v>1760</v>
      </c>
      <c r="L89" s="54" t="s">
        <v>16</v>
      </c>
      <c r="M89" s="54" t="s">
        <v>28</v>
      </c>
      <c r="N89" s="54" t="s">
        <v>551</v>
      </c>
      <c r="O89" s="33" t="str">
        <f>VLOOKUP(K89,Listas!$G$6:$H$39,2,FALSE)</f>
        <v>Microempresa, Empresa Pequeña, Empresa Mediana, Empresa Grande, EPS, Artesano</v>
      </c>
      <c r="P89" s="33">
        <v>1</v>
      </c>
      <c r="Q89" s="33"/>
      <c r="R89" s="1">
        <v>1</v>
      </c>
    </row>
    <row r="90" spans="1:18" hidden="1" x14ac:dyDescent="0.2">
      <c r="A90" s="54" t="s">
        <v>1726</v>
      </c>
      <c r="B90" s="54" t="s">
        <v>1766</v>
      </c>
      <c r="C90" s="33" t="s">
        <v>213</v>
      </c>
      <c r="D90" s="54" t="s">
        <v>213</v>
      </c>
      <c r="E90" s="54" t="s">
        <v>552</v>
      </c>
      <c r="F90" s="54" t="s">
        <v>553</v>
      </c>
      <c r="G90" s="54" t="s">
        <v>553</v>
      </c>
      <c r="H90" s="54" t="s">
        <v>554</v>
      </c>
      <c r="I90" s="54" t="s">
        <v>555</v>
      </c>
      <c r="J90" s="54" t="s">
        <v>1004</v>
      </c>
      <c r="K90" s="54" t="s">
        <v>1760</v>
      </c>
      <c r="L90" s="54" t="s">
        <v>16</v>
      </c>
      <c r="M90" s="54" t="s">
        <v>28</v>
      </c>
      <c r="N90" s="54" t="s">
        <v>556</v>
      </c>
      <c r="O90" s="33" t="str">
        <f>VLOOKUP(K90,Listas!$G$6:$H$39,2,FALSE)</f>
        <v>Microempresa, Empresa Pequeña, Empresa Mediana, Empresa Grande, EPS, Artesano</v>
      </c>
      <c r="P90" s="33">
        <v>1</v>
      </c>
      <c r="Q90" s="33"/>
      <c r="R90" s="1">
        <v>1</v>
      </c>
    </row>
    <row r="91" spans="1:18" hidden="1" x14ac:dyDescent="0.2">
      <c r="A91" s="54" t="s">
        <v>1726</v>
      </c>
      <c r="B91" s="54" t="s">
        <v>1766</v>
      </c>
      <c r="C91" s="33" t="s">
        <v>219</v>
      </c>
      <c r="D91" s="54" t="s">
        <v>1744</v>
      </c>
      <c r="E91" s="54" t="s">
        <v>516</v>
      </c>
      <c r="F91" s="54" t="s">
        <v>14</v>
      </c>
      <c r="G91" s="54" t="s">
        <v>14</v>
      </c>
      <c r="H91" s="54" t="s">
        <v>1884</v>
      </c>
      <c r="I91" s="54" t="s">
        <v>518</v>
      </c>
      <c r="J91" s="54" t="s">
        <v>49</v>
      </c>
      <c r="K91" s="54" t="s">
        <v>1747</v>
      </c>
      <c r="L91" s="54" t="s">
        <v>16</v>
      </c>
      <c r="M91" s="54" t="s">
        <v>28</v>
      </c>
      <c r="N91" s="54" t="s">
        <v>519</v>
      </c>
      <c r="O91" s="33" t="str">
        <f>VLOOKUP(K91,Listas!$G$6:$H$39,2,FALSE)</f>
        <v xml:space="preserve">Empresa Pequeña </v>
      </c>
      <c r="P91" s="33">
        <v>1</v>
      </c>
      <c r="Q91" s="33"/>
      <c r="R91" s="1">
        <v>1</v>
      </c>
    </row>
    <row r="92" spans="1:18" hidden="1" x14ac:dyDescent="0.2">
      <c r="A92" s="54" t="s">
        <v>1726</v>
      </c>
      <c r="B92" s="54" t="s">
        <v>1766</v>
      </c>
      <c r="C92" s="33" t="s">
        <v>231</v>
      </c>
      <c r="D92" s="54" t="s">
        <v>231</v>
      </c>
      <c r="E92" s="54" t="s">
        <v>520</v>
      </c>
      <c r="F92" s="54" t="s">
        <v>521</v>
      </c>
      <c r="G92" s="54" t="s">
        <v>521</v>
      </c>
      <c r="H92" s="54" t="s">
        <v>522</v>
      </c>
      <c r="I92" s="54" t="s">
        <v>1885</v>
      </c>
      <c r="J92" s="54" t="s">
        <v>47</v>
      </c>
      <c r="K92" s="54" t="s">
        <v>1747</v>
      </c>
      <c r="L92" s="54" t="s">
        <v>16</v>
      </c>
      <c r="M92" s="54" t="s">
        <v>524</v>
      </c>
      <c r="N92" s="54" t="s">
        <v>525</v>
      </c>
      <c r="O92" s="33" t="str">
        <f>VLOOKUP(K92,Listas!$G$6:$H$39,2,FALSE)</f>
        <v xml:space="preserve">Empresa Pequeña </v>
      </c>
      <c r="P92" s="33"/>
      <c r="Q92" s="33">
        <v>1</v>
      </c>
    </row>
    <row r="93" spans="1:18" hidden="1" x14ac:dyDescent="0.2">
      <c r="A93" s="54" t="s">
        <v>1726</v>
      </c>
      <c r="B93" s="54" t="s">
        <v>1766</v>
      </c>
      <c r="C93" s="33" t="s">
        <v>219</v>
      </c>
      <c r="D93" s="54" t="s">
        <v>1744</v>
      </c>
      <c r="E93" s="54" t="s">
        <v>526</v>
      </c>
      <c r="F93" s="54" t="s">
        <v>131</v>
      </c>
      <c r="G93" s="54" t="s">
        <v>131</v>
      </c>
      <c r="H93" s="54" t="s">
        <v>1886</v>
      </c>
      <c r="I93" s="54" t="s">
        <v>1887</v>
      </c>
      <c r="J93" s="54" t="s">
        <v>980</v>
      </c>
      <c r="K93" s="54" t="s">
        <v>1747</v>
      </c>
      <c r="L93" s="54" t="s">
        <v>16</v>
      </c>
      <c r="M93" s="54" t="s">
        <v>105</v>
      </c>
      <c r="N93" s="54" t="s">
        <v>529</v>
      </c>
      <c r="O93" s="33" t="str">
        <f>VLOOKUP(K93,Listas!$G$6:$H$39,2,FALSE)</f>
        <v xml:space="preserve">Empresa Pequeña </v>
      </c>
      <c r="P93" s="33"/>
      <c r="Q93" s="33">
        <v>1</v>
      </c>
    </row>
    <row r="94" spans="1:18" hidden="1" x14ac:dyDescent="0.2">
      <c r="A94" s="54" t="s">
        <v>1726</v>
      </c>
      <c r="B94" s="54" t="s">
        <v>408</v>
      </c>
      <c r="C94" s="33" t="s">
        <v>219</v>
      </c>
      <c r="D94" s="54" t="s">
        <v>1744</v>
      </c>
      <c r="E94" s="54" t="s">
        <v>1888</v>
      </c>
      <c r="F94" s="54" t="s">
        <v>557</v>
      </c>
      <c r="G94" s="54" t="s">
        <v>557</v>
      </c>
      <c r="H94" s="54" t="s">
        <v>1889</v>
      </c>
      <c r="I94" s="54" t="s">
        <v>1890</v>
      </c>
      <c r="J94" s="54" t="s">
        <v>49</v>
      </c>
      <c r="K94" s="54" t="s">
        <v>149</v>
      </c>
      <c r="L94" s="54" t="s">
        <v>1193</v>
      </c>
      <c r="M94" s="54" t="s">
        <v>560</v>
      </c>
      <c r="N94" s="54" t="s">
        <v>561</v>
      </c>
      <c r="O94" s="33" t="str">
        <f>VLOOKUP(K94,Listas!$G$6:$H$39,2,FALSE)</f>
        <v xml:space="preserve">Transversal </v>
      </c>
      <c r="P94" s="33"/>
      <c r="Q94" s="33"/>
    </row>
    <row r="95" spans="1:18" hidden="1" x14ac:dyDescent="0.2">
      <c r="A95" s="54" t="s">
        <v>1726</v>
      </c>
      <c r="B95" s="54" t="s">
        <v>408</v>
      </c>
      <c r="C95" s="33" t="s">
        <v>231</v>
      </c>
      <c r="D95" s="54" t="s">
        <v>231</v>
      </c>
      <c r="E95" s="54" t="s">
        <v>562</v>
      </c>
      <c r="F95" s="54" t="s">
        <v>33</v>
      </c>
      <c r="G95" s="54" t="s">
        <v>33</v>
      </c>
      <c r="H95" s="54" t="s">
        <v>563</v>
      </c>
      <c r="I95" s="54" t="s">
        <v>1891</v>
      </c>
      <c r="J95" s="54" t="s">
        <v>34</v>
      </c>
      <c r="K95" s="54" t="s">
        <v>149</v>
      </c>
      <c r="L95" s="54" t="s">
        <v>31</v>
      </c>
      <c r="M95" s="54" t="s">
        <v>36</v>
      </c>
      <c r="N95" s="54"/>
      <c r="O95" s="33" t="str">
        <f>VLOOKUP(K95,Listas!$G$6:$H$39,2,FALSE)</f>
        <v xml:space="preserve">Transversal </v>
      </c>
      <c r="P95" s="33"/>
      <c r="Q95" s="33"/>
    </row>
    <row r="96" spans="1:18" hidden="1" x14ac:dyDescent="0.2">
      <c r="A96" s="54" t="s">
        <v>1726</v>
      </c>
      <c r="B96" s="54" t="s">
        <v>408</v>
      </c>
      <c r="C96" s="33" t="s">
        <v>219</v>
      </c>
      <c r="D96" s="54" t="s">
        <v>1744</v>
      </c>
      <c r="E96" s="54" t="s">
        <v>1205</v>
      </c>
      <c r="F96" s="54" t="s">
        <v>565</v>
      </c>
      <c r="G96" s="54" t="s">
        <v>565</v>
      </c>
      <c r="H96" s="54" t="s">
        <v>566</v>
      </c>
      <c r="I96" s="54" t="s">
        <v>1892</v>
      </c>
      <c r="J96" s="54" t="s">
        <v>50</v>
      </c>
      <c r="K96" s="54" t="s">
        <v>149</v>
      </c>
      <c r="L96" s="54" t="s">
        <v>1193</v>
      </c>
      <c r="M96" s="54" t="s">
        <v>1893</v>
      </c>
      <c r="N96" s="54" t="s">
        <v>108</v>
      </c>
      <c r="O96" s="33" t="str">
        <f>VLOOKUP(K96,Listas!$G$6:$H$39,2,FALSE)</f>
        <v xml:space="preserve">Transversal </v>
      </c>
      <c r="P96" s="33"/>
      <c r="Q96" s="33"/>
    </row>
    <row r="97" spans="1:18" hidden="1" x14ac:dyDescent="0.2">
      <c r="A97" s="54" t="s">
        <v>1726</v>
      </c>
      <c r="B97" s="54" t="s">
        <v>408</v>
      </c>
      <c r="C97" s="33" t="s">
        <v>231</v>
      </c>
      <c r="D97" s="54" t="s">
        <v>231</v>
      </c>
      <c r="E97" s="54" t="s">
        <v>568</v>
      </c>
      <c r="F97" s="54" t="s">
        <v>569</v>
      </c>
      <c r="G97" s="54" t="s">
        <v>569</v>
      </c>
      <c r="H97" s="54" t="s">
        <v>570</v>
      </c>
      <c r="I97" s="54" t="s">
        <v>571</v>
      </c>
      <c r="J97" s="54" t="s">
        <v>47</v>
      </c>
      <c r="K97" s="54" t="s">
        <v>149</v>
      </c>
      <c r="L97" s="54" t="s">
        <v>1191</v>
      </c>
      <c r="M97" s="54" t="s">
        <v>406</v>
      </c>
      <c r="N97" s="54" t="s">
        <v>572</v>
      </c>
      <c r="O97" s="33" t="str">
        <f>VLOOKUP(K97,Listas!$G$6:$H$39,2,FALSE)</f>
        <v xml:space="preserve">Transversal </v>
      </c>
      <c r="P97" s="33"/>
      <c r="Q97" s="33"/>
    </row>
    <row r="98" spans="1:18" hidden="1" x14ac:dyDescent="0.2">
      <c r="A98" s="54" t="s">
        <v>1726</v>
      </c>
      <c r="B98" s="54" t="s">
        <v>408</v>
      </c>
      <c r="C98" s="33" t="s">
        <v>231</v>
      </c>
      <c r="D98" s="54" t="s">
        <v>231</v>
      </c>
      <c r="E98" s="54" t="s">
        <v>1894</v>
      </c>
      <c r="F98" s="54" t="s">
        <v>176</v>
      </c>
      <c r="G98" s="54" t="s">
        <v>176</v>
      </c>
      <c r="H98" s="54" t="s">
        <v>573</v>
      </c>
      <c r="I98" s="54" t="s">
        <v>574</v>
      </c>
      <c r="J98" s="54" t="s">
        <v>1743</v>
      </c>
      <c r="K98" s="54" t="s">
        <v>149</v>
      </c>
      <c r="L98" s="54" t="s">
        <v>1191</v>
      </c>
      <c r="M98" s="54" t="s">
        <v>575</v>
      </c>
      <c r="N98" s="54"/>
      <c r="O98" s="33" t="str">
        <f>VLOOKUP(K98,Listas!$G$6:$H$39,2,FALSE)</f>
        <v xml:space="preserve">Transversal </v>
      </c>
      <c r="P98" s="33"/>
      <c r="Q98" s="33"/>
    </row>
    <row r="99" spans="1:18" hidden="1" x14ac:dyDescent="0.2">
      <c r="A99" s="54" t="s">
        <v>1726</v>
      </c>
      <c r="B99" s="54" t="s">
        <v>408</v>
      </c>
      <c r="C99" s="33" t="s">
        <v>219</v>
      </c>
      <c r="D99" s="54" t="s">
        <v>1744</v>
      </c>
      <c r="E99" s="54" t="s">
        <v>576</v>
      </c>
      <c r="F99" s="54" t="s">
        <v>337</v>
      </c>
      <c r="G99" s="54" t="s">
        <v>337</v>
      </c>
      <c r="H99" s="54" t="s">
        <v>577</v>
      </c>
      <c r="I99" s="54" t="s">
        <v>1895</v>
      </c>
      <c r="J99" s="54" t="s">
        <v>121</v>
      </c>
      <c r="K99" s="54" t="s">
        <v>149</v>
      </c>
      <c r="L99" s="54" t="s">
        <v>1192</v>
      </c>
      <c r="M99" s="54" t="s">
        <v>406</v>
      </c>
      <c r="N99" s="54"/>
      <c r="O99" s="33" t="str">
        <f>VLOOKUP(K99,Listas!$G$6:$H$39,2,FALSE)</f>
        <v xml:space="preserve">Transversal </v>
      </c>
      <c r="P99" s="33"/>
      <c r="Q99" s="33"/>
    </row>
    <row r="100" spans="1:18" hidden="1" x14ac:dyDescent="0.2">
      <c r="A100" s="54" t="s">
        <v>1726</v>
      </c>
      <c r="B100" s="54" t="s">
        <v>1749</v>
      </c>
      <c r="C100" s="33" t="s">
        <v>274</v>
      </c>
      <c r="D100" s="54" t="s">
        <v>1751</v>
      </c>
      <c r="E100" s="54" t="s">
        <v>579</v>
      </c>
      <c r="F100" s="54" t="s">
        <v>1218</v>
      </c>
      <c r="G100" s="54" t="s">
        <v>1218</v>
      </c>
      <c r="H100" s="54" t="s">
        <v>581</v>
      </c>
      <c r="I100" s="54" t="s">
        <v>582</v>
      </c>
      <c r="J100" s="54" t="s">
        <v>21</v>
      </c>
      <c r="K100" s="54" t="s">
        <v>1747</v>
      </c>
      <c r="L100" s="54" t="s">
        <v>16</v>
      </c>
      <c r="M100" s="54" t="s">
        <v>583</v>
      </c>
      <c r="N100" s="54" t="s">
        <v>584</v>
      </c>
      <c r="O100" s="33" t="str">
        <f>VLOOKUP(K100,Listas!$G$6:$H$39,2,FALSE)</f>
        <v xml:space="preserve">Empresa Pequeña </v>
      </c>
      <c r="P100" s="33"/>
      <c r="Q100" s="33"/>
    </row>
    <row r="101" spans="1:18" hidden="1" x14ac:dyDescent="0.2">
      <c r="A101" s="54" t="s">
        <v>1726</v>
      </c>
      <c r="B101" s="54" t="s">
        <v>1749</v>
      </c>
      <c r="C101" s="33" t="s">
        <v>274</v>
      </c>
      <c r="D101" s="54" t="s">
        <v>1751</v>
      </c>
      <c r="E101" s="54" t="s">
        <v>579</v>
      </c>
      <c r="F101" s="54" t="s">
        <v>14</v>
      </c>
      <c r="G101" s="54" t="s">
        <v>14</v>
      </c>
      <c r="H101" s="54" t="s">
        <v>585</v>
      </c>
      <c r="I101" s="54" t="s">
        <v>586</v>
      </c>
      <c r="J101" s="54" t="s">
        <v>47</v>
      </c>
      <c r="K101" s="54" t="s">
        <v>1747</v>
      </c>
      <c r="L101" s="54" t="s">
        <v>16</v>
      </c>
      <c r="M101" s="54" t="s">
        <v>583</v>
      </c>
      <c r="N101" s="54" t="s">
        <v>584</v>
      </c>
      <c r="O101" s="33" t="str">
        <f>VLOOKUP(K101,Listas!$G$6:$H$39,2,FALSE)</f>
        <v xml:space="preserve">Empresa Pequeña </v>
      </c>
      <c r="P101" s="33"/>
      <c r="Q101" s="33"/>
    </row>
    <row r="102" spans="1:18" hidden="1" x14ac:dyDescent="0.2">
      <c r="A102" s="54" t="s">
        <v>1726</v>
      </c>
      <c r="B102" s="54" t="s">
        <v>1749</v>
      </c>
      <c r="C102" s="33" t="s">
        <v>219</v>
      </c>
      <c r="D102" s="54" t="s">
        <v>1744</v>
      </c>
      <c r="E102" s="54" t="s">
        <v>579</v>
      </c>
      <c r="F102" s="54" t="s">
        <v>77</v>
      </c>
      <c r="G102" s="54" t="s">
        <v>77</v>
      </c>
      <c r="H102" s="54" t="s">
        <v>1896</v>
      </c>
      <c r="I102" s="54" t="s">
        <v>1897</v>
      </c>
      <c r="J102" s="54" t="s">
        <v>1743</v>
      </c>
      <c r="K102" s="54" t="s">
        <v>1760</v>
      </c>
      <c r="L102" s="54" t="s">
        <v>16</v>
      </c>
      <c r="M102" s="54" t="s">
        <v>589</v>
      </c>
      <c r="N102" s="54" t="s">
        <v>590</v>
      </c>
      <c r="O102" s="33" t="str">
        <f>VLOOKUP(K102,Listas!$G$6:$H$39,2,FALSE)</f>
        <v>Microempresa, Empresa Pequeña, Empresa Mediana, Empresa Grande, EPS, Artesano</v>
      </c>
      <c r="P102" s="33"/>
      <c r="Q102" s="33">
        <v>1</v>
      </c>
    </row>
    <row r="103" spans="1:18" hidden="1" x14ac:dyDescent="0.2">
      <c r="A103" s="54" t="s">
        <v>1726</v>
      </c>
      <c r="B103" s="54" t="s">
        <v>1749</v>
      </c>
      <c r="C103" s="33" t="s">
        <v>219</v>
      </c>
      <c r="D103" s="54" t="s">
        <v>1744</v>
      </c>
      <c r="E103" s="54" t="s">
        <v>591</v>
      </c>
      <c r="F103" s="54" t="s">
        <v>131</v>
      </c>
      <c r="G103" s="54" t="s">
        <v>131</v>
      </c>
      <c r="H103" s="54" t="s">
        <v>592</v>
      </c>
      <c r="I103" s="54" t="s">
        <v>593</v>
      </c>
      <c r="J103" s="54" t="s">
        <v>980</v>
      </c>
      <c r="K103" s="54" t="s">
        <v>1747</v>
      </c>
      <c r="L103" s="54" t="s">
        <v>55</v>
      </c>
      <c r="M103" s="54" t="s">
        <v>59</v>
      </c>
      <c r="N103" s="54" t="s">
        <v>594</v>
      </c>
      <c r="O103" s="33" t="str">
        <f>VLOOKUP(K103,Listas!$G$6:$H$39,2,FALSE)</f>
        <v xml:space="preserve">Empresa Pequeña </v>
      </c>
      <c r="P103" s="33"/>
      <c r="Q103" s="33"/>
      <c r="R103" s="1">
        <v>1</v>
      </c>
    </row>
    <row r="104" spans="1:18" hidden="1" x14ac:dyDescent="0.2">
      <c r="A104" s="54" t="s">
        <v>1726</v>
      </c>
      <c r="B104" s="54" t="s">
        <v>1749</v>
      </c>
      <c r="C104" s="33" t="s">
        <v>231</v>
      </c>
      <c r="D104" s="54" t="s">
        <v>231</v>
      </c>
      <c r="E104" s="54" t="s">
        <v>595</v>
      </c>
      <c r="F104" s="54" t="s">
        <v>72</v>
      </c>
      <c r="G104" s="54" t="s">
        <v>72</v>
      </c>
      <c r="H104" s="54" t="s">
        <v>596</v>
      </c>
      <c r="I104" s="54" t="s">
        <v>597</v>
      </c>
      <c r="J104" s="54" t="s">
        <v>1743</v>
      </c>
      <c r="K104" s="54" t="s">
        <v>1760</v>
      </c>
      <c r="L104" s="54" t="s">
        <v>1191</v>
      </c>
      <c r="M104" s="54" t="s">
        <v>598</v>
      </c>
      <c r="N104" s="54" t="s">
        <v>599</v>
      </c>
      <c r="O104" s="33" t="str">
        <f>VLOOKUP(K104,Listas!$G$6:$H$39,2,FALSE)</f>
        <v>Microempresa, Empresa Pequeña, Empresa Mediana, Empresa Grande, EPS, Artesano</v>
      </c>
      <c r="P104" s="33"/>
      <c r="Q104" s="33"/>
    </row>
    <row r="105" spans="1:18" hidden="1" x14ac:dyDescent="0.2">
      <c r="A105" s="54" t="s">
        <v>1726</v>
      </c>
      <c r="B105" s="54" t="s">
        <v>1749</v>
      </c>
      <c r="C105" s="33" t="s">
        <v>213</v>
      </c>
      <c r="D105" s="54" t="s">
        <v>213</v>
      </c>
      <c r="E105" s="54" t="s">
        <v>600</v>
      </c>
      <c r="F105" s="54" t="s">
        <v>601</v>
      </c>
      <c r="G105" s="54" t="s">
        <v>601</v>
      </c>
      <c r="H105" s="54" t="s">
        <v>79</v>
      </c>
      <c r="I105" s="54" t="s">
        <v>602</v>
      </c>
      <c r="J105" s="54" t="s">
        <v>231</v>
      </c>
      <c r="K105" s="54" t="s">
        <v>1747</v>
      </c>
      <c r="L105" s="54" t="s">
        <v>16</v>
      </c>
      <c r="M105" s="54" t="s">
        <v>59</v>
      </c>
      <c r="N105" s="54" t="s">
        <v>603</v>
      </c>
      <c r="O105" s="33" t="str">
        <f>VLOOKUP(K105,Listas!$G$6:$H$39,2,FALSE)</f>
        <v xml:space="preserve">Empresa Pequeña </v>
      </c>
      <c r="P105" s="33"/>
      <c r="Q105" s="33"/>
      <c r="R105" s="1">
        <v>1</v>
      </c>
    </row>
    <row r="106" spans="1:18" hidden="1" x14ac:dyDescent="0.2">
      <c r="A106" s="54" t="s">
        <v>1726</v>
      </c>
      <c r="B106" s="54" t="s">
        <v>1749</v>
      </c>
      <c r="C106" s="33" t="s">
        <v>213</v>
      </c>
      <c r="D106" s="54" t="s">
        <v>213</v>
      </c>
      <c r="E106" s="54" t="s">
        <v>600</v>
      </c>
      <c r="F106" s="54" t="s">
        <v>553</v>
      </c>
      <c r="G106" s="54" t="s">
        <v>553</v>
      </c>
      <c r="H106" s="54" t="s">
        <v>604</v>
      </c>
      <c r="I106" s="54" t="s">
        <v>605</v>
      </c>
      <c r="J106" s="54" t="s">
        <v>121</v>
      </c>
      <c r="K106" s="54" t="s">
        <v>1747</v>
      </c>
      <c r="L106" s="54" t="s">
        <v>54</v>
      </c>
      <c r="M106" s="54" t="s">
        <v>59</v>
      </c>
      <c r="N106" s="54" t="s">
        <v>603</v>
      </c>
      <c r="O106" s="33" t="str">
        <f>VLOOKUP(K106,Listas!$G$6:$H$39,2,FALSE)</f>
        <v xml:space="preserve">Empresa Pequeña </v>
      </c>
      <c r="P106" s="33"/>
      <c r="Q106" s="33"/>
      <c r="R106" s="1">
        <v>1</v>
      </c>
    </row>
    <row r="107" spans="1:18" hidden="1" x14ac:dyDescent="0.2">
      <c r="A107" s="54" t="s">
        <v>1726</v>
      </c>
      <c r="B107" s="54" t="s">
        <v>1749</v>
      </c>
      <c r="C107" s="33" t="s">
        <v>231</v>
      </c>
      <c r="D107" s="54" t="s">
        <v>231</v>
      </c>
      <c r="E107" s="54" t="s">
        <v>600</v>
      </c>
      <c r="F107" s="54" t="s">
        <v>131</v>
      </c>
      <c r="G107" s="54" t="s">
        <v>131</v>
      </c>
      <c r="H107" s="54" t="s">
        <v>606</v>
      </c>
      <c r="I107" s="54" t="s">
        <v>607</v>
      </c>
      <c r="J107" s="54" t="s">
        <v>62</v>
      </c>
      <c r="K107" s="54" t="s">
        <v>1747</v>
      </c>
      <c r="L107" s="54" t="s">
        <v>1748</v>
      </c>
      <c r="M107" s="54" t="s">
        <v>59</v>
      </c>
      <c r="N107" s="54" t="s">
        <v>603</v>
      </c>
      <c r="O107" s="33" t="str">
        <f>VLOOKUP(K107,Listas!$G$6:$H$39,2,FALSE)</f>
        <v xml:space="preserve">Empresa Pequeña </v>
      </c>
      <c r="P107" s="33"/>
      <c r="Q107" s="33"/>
      <c r="R107" s="1">
        <v>1</v>
      </c>
    </row>
    <row r="108" spans="1:18" hidden="1" x14ac:dyDescent="0.2">
      <c r="A108" s="54" t="s">
        <v>1726</v>
      </c>
      <c r="B108" s="54" t="s">
        <v>1749</v>
      </c>
      <c r="C108" s="33" t="s">
        <v>231</v>
      </c>
      <c r="D108" s="54" t="s">
        <v>231</v>
      </c>
      <c r="E108" s="54" t="s">
        <v>600</v>
      </c>
      <c r="F108" s="54" t="s">
        <v>118</v>
      </c>
      <c r="G108" s="54" t="s">
        <v>118</v>
      </c>
      <c r="H108" s="54" t="s">
        <v>608</v>
      </c>
      <c r="I108" s="54" t="s">
        <v>609</v>
      </c>
      <c r="J108" s="54" t="s">
        <v>121</v>
      </c>
      <c r="K108" s="54" t="s">
        <v>1747</v>
      </c>
      <c r="L108" s="54" t="s">
        <v>16</v>
      </c>
      <c r="M108" s="54" t="s">
        <v>59</v>
      </c>
      <c r="N108" s="54" t="s">
        <v>603</v>
      </c>
      <c r="O108" s="33" t="str">
        <f>VLOOKUP(K108,Listas!$G$6:$H$39,2,FALSE)</f>
        <v xml:space="preserve">Empresa Pequeña </v>
      </c>
      <c r="P108" s="33"/>
      <c r="Q108" s="33"/>
      <c r="R108" s="1">
        <v>1</v>
      </c>
    </row>
    <row r="109" spans="1:18" hidden="1" x14ac:dyDescent="0.2">
      <c r="A109" s="54" t="s">
        <v>1726</v>
      </c>
      <c r="B109" s="54" t="s">
        <v>1749</v>
      </c>
      <c r="C109" s="33" t="s">
        <v>274</v>
      </c>
      <c r="D109" s="54" t="s">
        <v>1751</v>
      </c>
      <c r="E109" s="54" t="s">
        <v>600</v>
      </c>
      <c r="F109" s="54" t="s">
        <v>610</v>
      </c>
      <c r="G109" s="54" t="s">
        <v>610</v>
      </c>
      <c r="H109" s="54" t="s">
        <v>611</v>
      </c>
      <c r="I109" s="54" t="s">
        <v>612</v>
      </c>
      <c r="J109" s="54" t="s">
        <v>21</v>
      </c>
      <c r="K109" s="54" t="s">
        <v>1747</v>
      </c>
      <c r="L109" s="54" t="s">
        <v>54</v>
      </c>
      <c r="M109" s="54" t="s">
        <v>59</v>
      </c>
      <c r="N109" s="54" t="s">
        <v>603</v>
      </c>
      <c r="O109" s="33" t="str">
        <f>VLOOKUP(K109,Listas!$G$6:$H$39,2,FALSE)</f>
        <v xml:space="preserve">Empresa Pequeña </v>
      </c>
      <c r="P109" s="33"/>
      <c r="Q109" s="33"/>
      <c r="R109" s="1">
        <v>1</v>
      </c>
    </row>
    <row r="110" spans="1:18" hidden="1" x14ac:dyDescent="0.2">
      <c r="A110" s="54" t="s">
        <v>1726</v>
      </c>
      <c r="B110" s="54" t="s">
        <v>1749</v>
      </c>
      <c r="C110" s="33" t="s">
        <v>231</v>
      </c>
      <c r="D110" s="54" t="s">
        <v>231</v>
      </c>
      <c r="E110" s="54" t="s">
        <v>613</v>
      </c>
      <c r="F110" s="54" t="s">
        <v>70</v>
      </c>
      <c r="G110" s="54" t="s">
        <v>70</v>
      </c>
      <c r="H110" s="54" t="s">
        <v>614</v>
      </c>
      <c r="I110" s="54" t="s">
        <v>615</v>
      </c>
      <c r="J110" s="54" t="s">
        <v>61</v>
      </c>
      <c r="K110" s="54" t="s">
        <v>1747</v>
      </c>
      <c r="L110" s="54" t="s">
        <v>31</v>
      </c>
      <c r="M110" s="54" t="s">
        <v>583</v>
      </c>
      <c r="N110" s="54" t="s">
        <v>36</v>
      </c>
      <c r="O110" s="33" t="str">
        <f>VLOOKUP(K110,Listas!$G$6:$H$39,2,FALSE)</f>
        <v xml:space="preserve">Empresa Pequeña </v>
      </c>
      <c r="P110" s="33"/>
      <c r="Q110" s="33"/>
    </row>
    <row r="111" spans="1:18" hidden="1" x14ac:dyDescent="0.2">
      <c r="A111" s="54" t="s">
        <v>1730</v>
      </c>
      <c r="B111" s="54" t="s">
        <v>1742</v>
      </c>
      <c r="C111" s="33" t="s">
        <v>213</v>
      </c>
      <c r="D111" s="54" t="s">
        <v>213</v>
      </c>
      <c r="E111" s="54" t="s">
        <v>85</v>
      </c>
      <c r="F111" s="54" t="s">
        <v>77</v>
      </c>
      <c r="G111" s="54" t="s">
        <v>77</v>
      </c>
      <c r="H111" s="54" t="s">
        <v>86</v>
      </c>
      <c r="I111" s="54" t="s">
        <v>616</v>
      </c>
      <c r="J111" s="54" t="s">
        <v>1743</v>
      </c>
      <c r="K111" s="54" t="s">
        <v>149</v>
      </c>
      <c r="L111" s="54" t="s">
        <v>16</v>
      </c>
      <c r="M111" s="54" t="s">
        <v>28</v>
      </c>
      <c r="N111" s="54" t="s">
        <v>87</v>
      </c>
      <c r="O111" s="33" t="str">
        <f>VLOOKUP(K111,Listas!$G$6:$H$39,2,FALSE)</f>
        <v xml:space="preserve">Transversal </v>
      </c>
      <c r="P111" s="33">
        <v>1</v>
      </c>
      <c r="Q111" s="33">
        <v>1</v>
      </c>
      <c r="R111" s="1">
        <v>1</v>
      </c>
    </row>
    <row r="112" spans="1:18" hidden="1" x14ac:dyDescent="0.2">
      <c r="A112" s="54" t="s">
        <v>1730</v>
      </c>
      <c r="B112" s="54" t="s">
        <v>1742</v>
      </c>
      <c r="C112" s="33" t="s">
        <v>219</v>
      </c>
      <c r="D112" s="54" t="s">
        <v>1744</v>
      </c>
      <c r="E112" s="54" t="s">
        <v>1898</v>
      </c>
      <c r="F112" s="54" t="s">
        <v>88</v>
      </c>
      <c r="G112" s="54" t="s">
        <v>88</v>
      </c>
      <c r="H112" s="54" t="s">
        <v>89</v>
      </c>
      <c r="I112" s="54" t="s">
        <v>618</v>
      </c>
      <c r="J112" s="54" t="s">
        <v>39</v>
      </c>
      <c r="K112" s="54" t="s">
        <v>149</v>
      </c>
      <c r="L112" s="54" t="s">
        <v>31</v>
      </c>
      <c r="M112" s="54" t="s">
        <v>36</v>
      </c>
      <c r="N112" s="54" t="s">
        <v>619</v>
      </c>
      <c r="O112" s="33" t="str">
        <f>VLOOKUP(K112,Listas!$G$6:$H$39,2,FALSE)</f>
        <v xml:space="preserve">Transversal </v>
      </c>
      <c r="P112" s="33"/>
      <c r="Q112" s="33"/>
    </row>
    <row r="113" spans="1:18" hidden="1" x14ac:dyDescent="0.2">
      <c r="A113" s="54" t="s">
        <v>1730</v>
      </c>
      <c r="B113" s="54" t="s">
        <v>1742</v>
      </c>
      <c r="C113" s="33" t="s">
        <v>219</v>
      </c>
      <c r="D113" s="54" t="s">
        <v>1744</v>
      </c>
      <c r="E113" s="54" t="s">
        <v>620</v>
      </c>
      <c r="F113" s="54" t="s">
        <v>90</v>
      </c>
      <c r="G113" s="54" t="s">
        <v>90</v>
      </c>
      <c r="H113" s="54" t="s">
        <v>91</v>
      </c>
      <c r="I113" s="54" t="s">
        <v>621</v>
      </c>
      <c r="J113" s="54" t="s">
        <v>1743</v>
      </c>
      <c r="K113" s="54" t="s">
        <v>149</v>
      </c>
      <c r="L113" s="54" t="s">
        <v>55</v>
      </c>
      <c r="M113" s="54" t="s">
        <v>92</v>
      </c>
      <c r="N113" s="54" t="s">
        <v>87</v>
      </c>
      <c r="O113" s="33" t="str">
        <f>VLOOKUP(K113,Listas!$G$6:$H$39,2,FALSE)</f>
        <v xml:space="preserve">Transversal </v>
      </c>
      <c r="P113" s="33"/>
      <c r="Q113" s="33">
        <v>1</v>
      </c>
    </row>
    <row r="114" spans="1:18" hidden="1" x14ac:dyDescent="0.2">
      <c r="A114" s="54" t="s">
        <v>1730</v>
      </c>
      <c r="B114" s="54" t="s">
        <v>1742</v>
      </c>
      <c r="C114" s="33" t="s">
        <v>219</v>
      </c>
      <c r="D114" s="54" t="s">
        <v>1744</v>
      </c>
      <c r="E114" s="54" t="s">
        <v>93</v>
      </c>
      <c r="F114" s="54" t="s">
        <v>77</v>
      </c>
      <c r="G114" s="54" t="s">
        <v>77</v>
      </c>
      <c r="H114" s="54" t="s">
        <v>94</v>
      </c>
      <c r="I114" s="54" t="s">
        <v>95</v>
      </c>
      <c r="J114" s="54" t="s">
        <v>39</v>
      </c>
      <c r="K114" s="54" t="s">
        <v>149</v>
      </c>
      <c r="L114" s="54" t="s">
        <v>55</v>
      </c>
      <c r="M114" s="54" t="s">
        <v>23</v>
      </c>
      <c r="N114" s="54" t="s">
        <v>623</v>
      </c>
      <c r="O114" s="33" t="str">
        <f>VLOOKUP(K114,Listas!$G$6:$H$39,2,FALSE)</f>
        <v xml:space="preserve">Transversal </v>
      </c>
      <c r="P114" s="33"/>
      <c r="Q114" s="33">
        <v>1</v>
      </c>
      <c r="R114" s="1">
        <v>1</v>
      </c>
    </row>
    <row r="115" spans="1:18" hidden="1" x14ac:dyDescent="0.2">
      <c r="A115" s="54" t="s">
        <v>1730</v>
      </c>
      <c r="B115" s="54" t="s">
        <v>1742</v>
      </c>
      <c r="C115" s="33" t="s">
        <v>219</v>
      </c>
      <c r="D115" s="54" t="s">
        <v>1744</v>
      </c>
      <c r="E115" s="54" t="s">
        <v>624</v>
      </c>
      <c r="F115" s="54" t="s">
        <v>38</v>
      </c>
      <c r="G115" s="54" t="s">
        <v>38</v>
      </c>
      <c r="H115" s="54" t="s">
        <v>413</v>
      </c>
      <c r="I115" s="54" t="s">
        <v>625</v>
      </c>
      <c r="J115" s="54" t="s">
        <v>71</v>
      </c>
      <c r="K115" s="54" t="s">
        <v>149</v>
      </c>
      <c r="L115" s="54" t="s">
        <v>58</v>
      </c>
      <c r="M115" s="54" t="s">
        <v>28</v>
      </c>
      <c r="N115" s="54" t="s">
        <v>626</v>
      </c>
      <c r="O115" s="33" t="str">
        <f>VLOOKUP(K115,Listas!$G$6:$H$39,2,FALSE)</f>
        <v xml:space="preserve">Transversal </v>
      </c>
      <c r="P115" s="33">
        <v>1</v>
      </c>
      <c r="Q115" s="33">
        <v>1</v>
      </c>
      <c r="R115" s="1">
        <v>1</v>
      </c>
    </row>
    <row r="116" spans="1:18" hidden="1" x14ac:dyDescent="0.2">
      <c r="A116" s="54" t="s">
        <v>1730</v>
      </c>
      <c r="B116" s="54" t="s">
        <v>1742</v>
      </c>
      <c r="C116" s="33" t="s">
        <v>219</v>
      </c>
      <c r="D116" s="54" t="s">
        <v>1744</v>
      </c>
      <c r="E116" s="54" t="s">
        <v>627</v>
      </c>
      <c r="F116" s="54" t="s">
        <v>96</v>
      </c>
      <c r="G116" s="54" t="s">
        <v>96</v>
      </c>
      <c r="H116" s="54" t="s">
        <v>97</v>
      </c>
      <c r="I116" s="54" t="s">
        <v>98</v>
      </c>
      <c r="J116" s="54" t="s">
        <v>340</v>
      </c>
      <c r="K116" s="54" t="s">
        <v>149</v>
      </c>
      <c r="L116" s="54" t="s">
        <v>31</v>
      </c>
      <c r="M116" s="54" t="s">
        <v>99</v>
      </c>
      <c r="N116" s="54" t="s">
        <v>626</v>
      </c>
      <c r="O116" s="33" t="str">
        <f>VLOOKUP(K116,Listas!$G$6:$H$39,2,FALSE)</f>
        <v xml:space="preserve">Transversal </v>
      </c>
      <c r="P116" s="33"/>
      <c r="Q116" s="33">
        <v>1</v>
      </c>
      <c r="R116" s="1">
        <v>1</v>
      </c>
    </row>
    <row r="117" spans="1:18" hidden="1" x14ac:dyDescent="0.2">
      <c r="A117" s="54" t="s">
        <v>1730</v>
      </c>
      <c r="B117" s="54" t="s">
        <v>1756</v>
      </c>
      <c r="C117" s="33" t="s">
        <v>219</v>
      </c>
      <c r="D117" s="54" t="s">
        <v>1744</v>
      </c>
      <c r="E117" s="54" t="s">
        <v>628</v>
      </c>
      <c r="F117" s="54" t="s">
        <v>100</v>
      </c>
      <c r="G117" s="54" t="s">
        <v>100</v>
      </c>
      <c r="H117" s="54" t="s">
        <v>101</v>
      </c>
      <c r="I117" s="54" t="s">
        <v>629</v>
      </c>
      <c r="J117" s="54" t="s">
        <v>1743</v>
      </c>
      <c r="K117" s="54" t="s">
        <v>149</v>
      </c>
      <c r="L117" s="54" t="s">
        <v>58</v>
      </c>
      <c r="M117" s="54" t="s">
        <v>28</v>
      </c>
      <c r="N117" s="54" t="s">
        <v>102</v>
      </c>
      <c r="O117" s="33" t="str">
        <f>VLOOKUP(K117,Listas!$G$6:$H$39,2,FALSE)</f>
        <v xml:space="preserve">Transversal </v>
      </c>
      <c r="P117" s="33">
        <v>1</v>
      </c>
      <c r="Q117" s="33"/>
      <c r="R117" s="1">
        <v>1</v>
      </c>
    </row>
    <row r="118" spans="1:18" hidden="1" x14ac:dyDescent="0.2">
      <c r="A118" s="54" t="s">
        <v>1730</v>
      </c>
      <c r="B118" s="54" t="s">
        <v>1756</v>
      </c>
      <c r="C118" s="33" t="s">
        <v>231</v>
      </c>
      <c r="D118" s="54" t="s">
        <v>231</v>
      </c>
      <c r="E118" s="54" t="s">
        <v>631</v>
      </c>
      <c r="F118" s="54" t="s">
        <v>103</v>
      </c>
      <c r="G118" s="54" t="s">
        <v>103</v>
      </c>
      <c r="H118" s="54" t="s">
        <v>632</v>
      </c>
      <c r="I118" s="54" t="s">
        <v>104</v>
      </c>
      <c r="J118" s="54" t="s">
        <v>10</v>
      </c>
      <c r="K118" s="54" t="s">
        <v>149</v>
      </c>
      <c r="L118" s="54" t="s">
        <v>31</v>
      </c>
      <c r="M118" s="54" t="s">
        <v>633</v>
      </c>
      <c r="N118" s="54" t="s">
        <v>105</v>
      </c>
      <c r="O118" s="33" t="str">
        <f>VLOOKUP(K118,Listas!$G$6:$H$39,2,FALSE)</f>
        <v xml:space="preserve">Transversal </v>
      </c>
      <c r="P118" s="33"/>
      <c r="Q118" s="33"/>
    </row>
    <row r="119" spans="1:18" hidden="1" x14ac:dyDescent="0.2">
      <c r="A119" s="54" t="s">
        <v>1730</v>
      </c>
      <c r="B119" s="54" t="s">
        <v>1756</v>
      </c>
      <c r="C119" s="33" t="s">
        <v>231</v>
      </c>
      <c r="D119" s="54" t="s">
        <v>231</v>
      </c>
      <c r="E119" s="54" t="s">
        <v>634</v>
      </c>
      <c r="F119" s="54" t="s">
        <v>106</v>
      </c>
      <c r="G119" s="54" t="s">
        <v>106</v>
      </c>
      <c r="H119" s="54" t="s">
        <v>635</v>
      </c>
      <c r="I119" s="54" t="s">
        <v>636</v>
      </c>
      <c r="J119" s="54" t="s">
        <v>34</v>
      </c>
      <c r="K119" s="54" t="s">
        <v>149</v>
      </c>
      <c r="L119" s="54" t="s">
        <v>31</v>
      </c>
      <c r="M119" s="54" t="s">
        <v>633</v>
      </c>
      <c r="N119" s="54" t="s">
        <v>105</v>
      </c>
      <c r="O119" s="33" t="str">
        <f>VLOOKUP(K119,Listas!$G$6:$H$39,2,FALSE)</f>
        <v xml:space="preserve">Transversal </v>
      </c>
      <c r="P119" s="33"/>
      <c r="Q119" s="33"/>
    </row>
    <row r="120" spans="1:18" x14ac:dyDescent="0.2">
      <c r="A120" s="54" t="s">
        <v>1730</v>
      </c>
      <c r="B120" s="54" t="s">
        <v>1756</v>
      </c>
      <c r="C120" s="33" t="s">
        <v>219</v>
      </c>
      <c r="D120" s="54" t="s">
        <v>1744</v>
      </c>
      <c r="E120" s="54" t="s">
        <v>637</v>
      </c>
      <c r="F120" s="54" t="s">
        <v>103</v>
      </c>
      <c r="G120" s="54" t="s">
        <v>103</v>
      </c>
      <c r="H120" s="54" t="s">
        <v>638</v>
      </c>
      <c r="I120" s="54" t="s">
        <v>639</v>
      </c>
      <c r="J120" s="54" t="s">
        <v>107</v>
      </c>
      <c r="K120" s="54" t="s">
        <v>149</v>
      </c>
      <c r="L120" s="54" t="s">
        <v>46</v>
      </c>
      <c r="M120" s="54" t="s">
        <v>108</v>
      </c>
      <c r="N120" s="54" t="s">
        <v>640</v>
      </c>
      <c r="O120" s="33" t="str">
        <f>VLOOKUP(K120,Listas!$G$6:$H$39,2,FALSE)</f>
        <v xml:space="preserve">Transversal </v>
      </c>
      <c r="P120" s="33"/>
      <c r="Q120" s="33"/>
      <c r="R120" s="1">
        <v>1</v>
      </c>
    </row>
    <row r="121" spans="1:18" hidden="1" x14ac:dyDescent="0.2">
      <c r="A121" s="54" t="s">
        <v>1730</v>
      </c>
      <c r="B121" s="54" t="s">
        <v>1756</v>
      </c>
      <c r="C121" s="33" t="s">
        <v>274</v>
      </c>
      <c r="D121" s="54" t="s">
        <v>1751</v>
      </c>
      <c r="E121" s="54" t="s">
        <v>641</v>
      </c>
      <c r="F121" s="54" t="s">
        <v>642</v>
      </c>
      <c r="G121" s="54" t="s">
        <v>642</v>
      </c>
      <c r="H121" s="54" t="s">
        <v>643</v>
      </c>
      <c r="I121" s="54" t="s">
        <v>644</v>
      </c>
      <c r="J121" s="54" t="s">
        <v>107</v>
      </c>
      <c r="K121" s="54" t="s">
        <v>149</v>
      </c>
      <c r="L121" s="54" t="s">
        <v>46</v>
      </c>
      <c r="M121" s="54" t="s">
        <v>109</v>
      </c>
      <c r="N121" s="54" t="s">
        <v>110</v>
      </c>
      <c r="O121" s="33" t="str">
        <f>VLOOKUP(K121,Listas!$G$6:$H$39,2,FALSE)</f>
        <v xml:space="preserve">Transversal </v>
      </c>
      <c r="P121" s="33"/>
      <c r="Q121" s="33"/>
    </row>
    <row r="122" spans="1:18" hidden="1" x14ac:dyDescent="0.2">
      <c r="A122" s="54" t="s">
        <v>1730</v>
      </c>
      <c r="B122" s="54" t="s">
        <v>1756</v>
      </c>
      <c r="C122" s="33" t="s">
        <v>213</v>
      </c>
      <c r="D122" s="54" t="s">
        <v>213</v>
      </c>
      <c r="E122" s="54" t="s">
        <v>1899</v>
      </c>
      <c r="F122" s="54" t="s">
        <v>72</v>
      </c>
      <c r="G122" s="54" t="s">
        <v>72</v>
      </c>
      <c r="H122" s="54" t="s">
        <v>1900</v>
      </c>
      <c r="I122" s="54" t="s">
        <v>111</v>
      </c>
      <c r="J122" s="54" t="s">
        <v>21</v>
      </c>
      <c r="K122" s="54" t="s">
        <v>149</v>
      </c>
      <c r="L122" s="54" t="s">
        <v>16</v>
      </c>
      <c r="M122" s="54" t="s">
        <v>112</v>
      </c>
      <c r="N122" s="54" t="s">
        <v>28</v>
      </c>
      <c r="O122" s="33" t="str">
        <f>VLOOKUP(K122,Listas!$G$6:$H$39,2,FALSE)</f>
        <v xml:space="preserve">Transversal </v>
      </c>
      <c r="P122" s="33"/>
      <c r="Q122" s="33">
        <v>1</v>
      </c>
      <c r="R122" s="1">
        <v>1</v>
      </c>
    </row>
    <row r="123" spans="1:18" hidden="1" x14ac:dyDescent="0.2">
      <c r="A123" s="54" t="s">
        <v>1730</v>
      </c>
      <c r="B123" s="54" t="s">
        <v>1766</v>
      </c>
      <c r="C123" s="33" t="s">
        <v>296</v>
      </c>
      <c r="D123" s="54" t="s">
        <v>296</v>
      </c>
      <c r="E123" s="54" t="s">
        <v>113</v>
      </c>
      <c r="F123" s="54" t="s">
        <v>72</v>
      </c>
      <c r="G123" s="54" t="s">
        <v>72</v>
      </c>
      <c r="H123" s="54" t="s">
        <v>114</v>
      </c>
      <c r="I123" s="54" t="s">
        <v>115</v>
      </c>
      <c r="J123" s="54" t="s">
        <v>116</v>
      </c>
      <c r="K123" s="54" t="s">
        <v>149</v>
      </c>
      <c r="L123" s="54" t="s">
        <v>16</v>
      </c>
      <c r="M123" s="54" t="s">
        <v>23</v>
      </c>
      <c r="N123" s="54" t="s">
        <v>1901</v>
      </c>
      <c r="O123" s="33" t="str">
        <f>VLOOKUP(K123,Listas!$G$6:$H$39,2,FALSE)</f>
        <v xml:space="preserve">Transversal </v>
      </c>
      <c r="P123" s="33"/>
      <c r="Q123" s="33"/>
      <c r="R123" s="1">
        <v>1</v>
      </c>
    </row>
    <row r="124" spans="1:18" hidden="1" x14ac:dyDescent="0.2">
      <c r="A124" s="54" t="s">
        <v>1730</v>
      </c>
      <c r="B124" s="54" t="s">
        <v>1766</v>
      </c>
      <c r="C124" s="33" t="s">
        <v>219</v>
      </c>
      <c r="D124" s="54" t="s">
        <v>1744</v>
      </c>
      <c r="E124" s="54" t="s">
        <v>117</v>
      </c>
      <c r="F124" s="54" t="s">
        <v>118</v>
      </c>
      <c r="G124" s="54" t="s">
        <v>118</v>
      </c>
      <c r="H124" s="54" t="s">
        <v>119</v>
      </c>
      <c r="I124" s="54" t="s">
        <v>120</v>
      </c>
      <c r="J124" s="54" t="s">
        <v>121</v>
      </c>
      <c r="K124" s="54" t="s">
        <v>149</v>
      </c>
      <c r="L124" s="54" t="s">
        <v>58</v>
      </c>
      <c r="M124" s="54" t="s">
        <v>122</v>
      </c>
      <c r="N124" s="54" t="s">
        <v>123</v>
      </c>
      <c r="O124" s="33" t="str">
        <f>VLOOKUP(K124,Listas!$G$6:$H$39,2,FALSE)</f>
        <v xml:space="preserve">Transversal </v>
      </c>
      <c r="P124" s="33"/>
      <c r="Q124" s="33"/>
    </row>
    <row r="125" spans="1:18" hidden="1" x14ac:dyDescent="0.2">
      <c r="A125" s="54" t="s">
        <v>1730</v>
      </c>
      <c r="B125" s="54" t="s">
        <v>1766</v>
      </c>
      <c r="C125" s="33" t="s">
        <v>296</v>
      </c>
      <c r="D125" s="54" t="s">
        <v>296</v>
      </c>
      <c r="E125" s="54" t="s">
        <v>124</v>
      </c>
      <c r="F125" s="54" t="s">
        <v>72</v>
      </c>
      <c r="G125" s="54" t="s">
        <v>72</v>
      </c>
      <c r="H125" s="54" t="s">
        <v>125</v>
      </c>
      <c r="I125" s="54" t="s">
        <v>126</v>
      </c>
      <c r="J125" s="54" t="s">
        <v>10</v>
      </c>
      <c r="K125" s="54" t="s">
        <v>149</v>
      </c>
      <c r="L125" s="54" t="s">
        <v>16</v>
      </c>
      <c r="M125" s="54" t="s">
        <v>23</v>
      </c>
      <c r="N125" s="54" t="s">
        <v>646</v>
      </c>
      <c r="O125" s="33" t="str">
        <f>VLOOKUP(K125,Listas!$G$6:$H$39,2,FALSE)</f>
        <v xml:space="preserve">Transversal </v>
      </c>
      <c r="P125" s="33"/>
      <c r="Q125" s="33"/>
      <c r="R125" s="1">
        <v>1</v>
      </c>
    </row>
    <row r="126" spans="1:18" hidden="1" x14ac:dyDescent="0.2">
      <c r="A126" s="54" t="s">
        <v>1730</v>
      </c>
      <c r="B126" s="54" t="s">
        <v>1766</v>
      </c>
      <c r="C126" s="33" t="s">
        <v>219</v>
      </c>
      <c r="D126" s="54" t="s">
        <v>1744</v>
      </c>
      <c r="E126" s="54" t="s">
        <v>1902</v>
      </c>
      <c r="F126" s="54" t="s">
        <v>127</v>
      </c>
      <c r="G126" s="54" t="s">
        <v>127</v>
      </c>
      <c r="H126" s="54" t="s">
        <v>128</v>
      </c>
      <c r="I126" s="54" t="s">
        <v>1903</v>
      </c>
      <c r="J126" s="54" t="s">
        <v>10</v>
      </c>
      <c r="K126" s="54" t="s">
        <v>149</v>
      </c>
      <c r="L126" s="54" t="s">
        <v>16</v>
      </c>
      <c r="M126" s="54" t="s">
        <v>28</v>
      </c>
      <c r="N126" s="54" t="s">
        <v>648</v>
      </c>
      <c r="O126" s="33" t="str">
        <f>VLOOKUP(K126,Listas!$G$6:$H$39,2,FALSE)</f>
        <v xml:space="preserve">Transversal </v>
      </c>
      <c r="P126" s="33">
        <v>1</v>
      </c>
      <c r="Q126" s="33"/>
      <c r="R126" s="1">
        <v>1</v>
      </c>
    </row>
    <row r="127" spans="1:18" hidden="1" x14ac:dyDescent="0.2">
      <c r="A127" s="54" t="s">
        <v>1730</v>
      </c>
      <c r="B127" s="54" t="s">
        <v>1766</v>
      </c>
      <c r="C127" s="33" t="s">
        <v>219</v>
      </c>
      <c r="D127" s="54" t="s">
        <v>1744</v>
      </c>
      <c r="E127" s="54" t="s">
        <v>1902</v>
      </c>
      <c r="F127" s="54" t="s">
        <v>131</v>
      </c>
      <c r="G127" s="54" t="s">
        <v>131</v>
      </c>
      <c r="H127" s="54" t="s">
        <v>132</v>
      </c>
      <c r="I127" s="54" t="s">
        <v>133</v>
      </c>
      <c r="J127" s="54" t="s">
        <v>10</v>
      </c>
      <c r="K127" s="54" t="s">
        <v>149</v>
      </c>
      <c r="L127" s="54" t="s">
        <v>16</v>
      </c>
      <c r="M127" s="54" t="s">
        <v>28</v>
      </c>
      <c r="N127" s="54" t="s">
        <v>648</v>
      </c>
      <c r="O127" s="33" t="str">
        <f>VLOOKUP(K127,Listas!$G$6:$H$39,2,FALSE)</f>
        <v xml:space="preserve">Transversal </v>
      </c>
      <c r="P127" s="33">
        <v>1</v>
      </c>
      <c r="Q127" s="33"/>
      <c r="R127" s="1">
        <v>1</v>
      </c>
    </row>
    <row r="128" spans="1:18" hidden="1" x14ac:dyDescent="0.2">
      <c r="A128" s="54" t="s">
        <v>1730</v>
      </c>
      <c r="B128" s="54" t="s">
        <v>1766</v>
      </c>
      <c r="C128" s="33" t="s">
        <v>219</v>
      </c>
      <c r="D128" s="54" t="s">
        <v>1744</v>
      </c>
      <c r="E128" s="54" t="s">
        <v>1904</v>
      </c>
      <c r="F128" s="54" t="s">
        <v>134</v>
      </c>
      <c r="G128" s="54" t="s">
        <v>134</v>
      </c>
      <c r="H128" s="54" t="s">
        <v>135</v>
      </c>
      <c r="I128" s="54" t="s">
        <v>136</v>
      </c>
      <c r="J128" s="54" t="s">
        <v>50</v>
      </c>
      <c r="K128" s="54" t="s">
        <v>149</v>
      </c>
      <c r="L128" s="54" t="s">
        <v>58</v>
      </c>
      <c r="M128" s="54" t="s">
        <v>99</v>
      </c>
      <c r="N128" s="54" t="s">
        <v>123</v>
      </c>
      <c r="O128" s="33" t="str">
        <f>VLOOKUP(K128,Listas!$G$6:$H$39,2,FALSE)</f>
        <v xml:space="preserve">Transversal </v>
      </c>
      <c r="P128" s="33"/>
      <c r="Q128" s="33"/>
      <c r="R128" s="1">
        <v>1</v>
      </c>
    </row>
    <row r="129" spans="1:18" hidden="1" x14ac:dyDescent="0.2">
      <c r="A129" s="54" t="s">
        <v>1730</v>
      </c>
      <c r="B129" s="54" t="s">
        <v>1766</v>
      </c>
      <c r="C129" s="33" t="s">
        <v>213</v>
      </c>
      <c r="D129" s="54" t="s">
        <v>213</v>
      </c>
      <c r="E129" s="54" t="s">
        <v>137</v>
      </c>
      <c r="F129" s="54" t="s">
        <v>138</v>
      </c>
      <c r="G129" s="54" t="s">
        <v>138</v>
      </c>
      <c r="H129" s="54" t="s">
        <v>139</v>
      </c>
      <c r="I129" s="54" t="s">
        <v>140</v>
      </c>
      <c r="J129" s="54" t="s">
        <v>1004</v>
      </c>
      <c r="K129" s="54" t="s">
        <v>1745</v>
      </c>
      <c r="L129" s="54" t="s">
        <v>16</v>
      </c>
      <c r="M129" s="54" t="s">
        <v>52</v>
      </c>
      <c r="N129" s="54" t="s">
        <v>649</v>
      </c>
      <c r="O129" s="33" t="str">
        <f>VLOOKUP(K129,Listas!$G$6:$H$39,2,FALSE)</f>
        <v>Microempresa, Empresa Pequeña, Empresa Mediana, Empresa Grande, EPS, Artesano</v>
      </c>
      <c r="P129" s="33"/>
      <c r="Q129" s="33">
        <v>1</v>
      </c>
    </row>
    <row r="130" spans="1:18" hidden="1" x14ac:dyDescent="0.2">
      <c r="A130" s="54" t="s">
        <v>1730</v>
      </c>
      <c r="B130" s="54" t="s">
        <v>1766</v>
      </c>
      <c r="C130" s="33" t="s">
        <v>274</v>
      </c>
      <c r="D130" s="54" t="s">
        <v>1751</v>
      </c>
      <c r="E130" s="54" t="s">
        <v>1905</v>
      </c>
      <c r="F130" s="54" t="s">
        <v>142</v>
      </c>
      <c r="G130" s="54" t="s">
        <v>142</v>
      </c>
      <c r="H130" s="54" t="s">
        <v>143</v>
      </c>
      <c r="I130" s="54" t="s">
        <v>144</v>
      </c>
      <c r="J130" s="54" t="s">
        <v>71</v>
      </c>
      <c r="K130" s="54" t="s">
        <v>1745</v>
      </c>
      <c r="L130" s="54" t="s">
        <v>16</v>
      </c>
      <c r="M130" s="54" t="s">
        <v>40</v>
      </c>
      <c r="N130" s="54" t="s">
        <v>123</v>
      </c>
      <c r="O130" s="33" t="str">
        <f>VLOOKUP(K130,Listas!$G$6:$H$39,2,FALSE)</f>
        <v>Microempresa, Empresa Pequeña, Empresa Mediana, Empresa Grande, EPS, Artesano</v>
      </c>
      <c r="P130" s="33"/>
      <c r="Q130" s="33"/>
    </row>
    <row r="131" spans="1:18" hidden="1" x14ac:dyDescent="0.2">
      <c r="A131" s="54" t="s">
        <v>1730</v>
      </c>
      <c r="B131" s="54" t="s">
        <v>1766</v>
      </c>
      <c r="C131" s="33" t="s">
        <v>213</v>
      </c>
      <c r="D131" s="54" t="s">
        <v>213</v>
      </c>
      <c r="E131" s="54" t="s">
        <v>145</v>
      </c>
      <c r="F131" s="54" t="s">
        <v>77</v>
      </c>
      <c r="G131" s="54" t="s">
        <v>77</v>
      </c>
      <c r="H131" s="54" t="s">
        <v>146</v>
      </c>
      <c r="I131" s="54" t="s">
        <v>147</v>
      </c>
      <c r="J131" s="54" t="s">
        <v>1004</v>
      </c>
      <c r="K131" s="54" t="s">
        <v>149</v>
      </c>
      <c r="L131" s="54" t="s">
        <v>16</v>
      </c>
      <c r="M131" s="54" t="s">
        <v>28</v>
      </c>
      <c r="N131" s="54" t="s">
        <v>123</v>
      </c>
      <c r="O131" s="33" t="str">
        <f>VLOOKUP(K131,Listas!$G$6:$H$39,2,FALSE)</f>
        <v xml:space="preserve">Transversal </v>
      </c>
      <c r="P131" s="33">
        <v>1</v>
      </c>
      <c r="Q131" s="33"/>
      <c r="R131" s="1">
        <v>1</v>
      </c>
    </row>
    <row r="132" spans="1:18" hidden="1" x14ac:dyDescent="0.2">
      <c r="A132" s="54" t="s">
        <v>1730</v>
      </c>
      <c r="B132" s="54" t="s">
        <v>408</v>
      </c>
      <c r="C132" s="33" t="s">
        <v>231</v>
      </c>
      <c r="D132" s="54" t="s">
        <v>231</v>
      </c>
      <c r="E132" s="54" t="s">
        <v>1906</v>
      </c>
      <c r="F132" s="54" t="s">
        <v>1145</v>
      </c>
      <c r="G132" s="54" t="s">
        <v>1145</v>
      </c>
      <c r="H132" s="54" t="s">
        <v>1907</v>
      </c>
      <c r="I132" s="54" t="s">
        <v>1908</v>
      </c>
      <c r="J132" s="54" t="s">
        <v>980</v>
      </c>
      <c r="K132" s="54" t="s">
        <v>149</v>
      </c>
      <c r="L132" s="54" t="s">
        <v>16</v>
      </c>
      <c r="M132" s="54" t="s">
        <v>406</v>
      </c>
      <c r="N132" s="54" t="s">
        <v>652</v>
      </c>
      <c r="O132" s="33" t="str">
        <f>VLOOKUP(K132,Listas!$G$6:$H$39,2,FALSE)</f>
        <v xml:space="preserve">Transversal </v>
      </c>
      <c r="P132" s="33"/>
      <c r="Q132" s="33">
        <v>1</v>
      </c>
    </row>
    <row r="133" spans="1:18" hidden="1" x14ac:dyDescent="0.2">
      <c r="A133" s="54" t="s">
        <v>1730</v>
      </c>
      <c r="B133" s="54" t="s">
        <v>408</v>
      </c>
      <c r="C133" s="33" t="s">
        <v>296</v>
      </c>
      <c r="D133" s="54" t="s">
        <v>296</v>
      </c>
      <c r="E133" s="54" t="s">
        <v>1909</v>
      </c>
      <c r="F133" s="54" t="s">
        <v>1910</v>
      </c>
      <c r="G133" s="54" t="s">
        <v>1910</v>
      </c>
      <c r="H133" s="54" t="s">
        <v>1911</v>
      </c>
      <c r="I133" s="54" t="s">
        <v>1912</v>
      </c>
      <c r="J133" s="54" t="s">
        <v>107</v>
      </c>
      <c r="K133" s="54" t="s">
        <v>22</v>
      </c>
      <c r="L133" s="54" t="s">
        <v>44</v>
      </c>
      <c r="M133" s="54" t="s">
        <v>28</v>
      </c>
      <c r="N133" s="54" t="s">
        <v>150</v>
      </c>
      <c r="O133" s="33" t="str">
        <f>VLOOKUP(K133,Listas!$G$6:$H$39,2,FALSE)</f>
        <v>Microempresa, Empresa Pequeña, Empresa Mediana, Empresa Grande, EPS, Artesano</v>
      </c>
      <c r="P133" s="33">
        <v>1</v>
      </c>
      <c r="Q133" s="33"/>
      <c r="R133" s="1">
        <v>1</v>
      </c>
    </row>
    <row r="134" spans="1:18" hidden="1" x14ac:dyDescent="0.2">
      <c r="A134" s="54" t="s">
        <v>1730</v>
      </c>
      <c r="B134" s="54" t="s">
        <v>408</v>
      </c>
      <c r="C134" s="33" t="s">
        <v>219</v>
      </c>
      <c r="D134" s="54" t="s">
        <v>1744</v>
      </c>
      <c r="E134" s="54" t="s">
        <v>1913</v>
      </c>
      <c r="F134" s="54" t="s">
        <v>1914</v>
      </c>
      <c r="G134" s="54" t="s">
        <v>1914</v>
      </c>
      <c r="H134" s="54" t="s">
        <v>1915</v>
      </c>
      <c r="I134" s="54" t="s">
        <v>1916</v>
      </c>
      <c r="J134" s="54" t="s">
        <v>21</v>
      </c>
      <c r="K134" s="54" t="s">
        <v>1759</v>
      </c>
      <c r="L134" s="54" t="s">
        <v>54</v>
      </c>
      <c r="M134" s="54" t="s">
        <v>151</v>
      </c>
      <c r="N134" s="54" t="s">
        <v>150</v>
      </c>
      <c r="O134" s="33" t="str">
        <f>VLOOKUP(K134,Listas!$G$6:$H$39,2,FALSE)</f>
        <v>Empresa Grande</v>
      </c>
      <c r="P134" s="33"/>
      <c r="Q134" s="33"/>
      <c r="R134" s="1">
        <v>1</v>
      </c>
    </row>
    <row r="135" spans="1:18" hidden="1" x14ac:dyDescent="0.2">
      <c r="A135" s="54" t="s">
        <v>1730</v>
      </c>
      <c r="B135" s="54" t="s">
        <v>408</v>
      </c>
      <c r="C135" s="33" t="s">
        <v>296</v>
      </c>
      <c r="D135" s="54" t="s">
        <v>296</v>
      </c>
      <c r="E135" s="54" t="s">
        <v>1917</v>
      </c>
      <c r="F135" s="54" t="s">
        <v>1225</v>
      </c>
      <c r="G135" s="54" t="s">
        <v>1225</v>
      </c>
      <c r="H135" s="54" t="s">
        <v>1918</v>
      </c>
      <c r="I135" s="54" t="s">
        <v>1919</v>
      </c>
      <c r="J135" s="54" t="s">
        <v>21</v>
      </c>
      <c r="K135" s="54" t="s">
        <v>1747</v>
      </c>
      <c r="L135" s="54" t="s">
        <v>58</v>
      </c>
      <c r="M135" s="54" t="s">
        <v>153</v>
      </c>
      <c r="N135" s="54" t="s">
        <v>150</v>
      </c>
      <c r="O135" s="33" t="str">
        <f>VLOOKUP(K135,Listas!$G$6:$H$39,2,FALSE)</f>
        <v xml:space="preserve">Empresa Pequeña </v>
      </c>
      <c r="P135" s="33"/>
      <c r="Q135" s="33"/>
      <c r="R135" s="1">
        <v>1</v>
      </c>
    </row>
    <row r="136" spans="1:18" hidden="1" x14ac:dyDescent="0.2">
      <c r="A136" s="54" t="s">
        <v>1730</v>
      </c>
      <c r="B136" s="54" t="s">
        <v>1749</v>
      </c>
      <c r="C136" s="33" t="s">
        <v>661</v>
      </c>
      <c r="D136" s="54" t="s">
        <v>231</v>
      </c>
      <c r="E136" s="54" t="s">
        <v>662</v>
      </c>
      <c r="F136" s="54" t="s">
        <v>83</v>
      </c>
      <c r="G136" s="54" t="s">
        <v>83</v>
      </c>
      <c r="H136" s="54" t="s">
        <v>154</v>
      </c>
      <c r="I136" s="54" t="s">
        <v>663</v>
      </c>
      <c r="J136" s="54" t="s">
        <v>69</v>
      </c>
      <c r="K136" s="54" t="s">
        <v>1747</v>
      </c>
      <c r="L136" s="54" t="s">
        <v>55</v>
      </c>
      <c r="M136" s="54" t="s">
        <v>59</v>
      </c>
      <c r="N136" s="54" t="s">
        <v>155</v>
      </c>
      <c r="O136" s="33" t="str">
        <f>VLOOKUP(K136,Listas!$G$6:$H$39,2,FALSE)</f>
        <v xml:space="preserve">Empresa Pequeña </v>
      </c>
      <c r="P136" s="33"/>
      <c r="Q136" s="33"/>
      <c r="R136" s="1">
        <v>1</v>
      </c>
    </row>
    <row r="137" spans="1:18" hidden="1" x14ac:dyDescent="0.2">
      <c r="A137" s="54" t="s">
        <v>1730</v>
      </c>
      <c r="B137" s="54" t="s">
        <v>1749</v>
      </c>
      <c r="C137" s="33" t="s">
        <v>219</v>
      </c>
      <c r="D137" s="54" t="s">
        <v>1744</v>
      </c>
      <c r="E137" s="54" t="s">
        <v>156</v>
      </c>
      <c r="F137" s="54" t="s">
        <v>157</v>
      </c>
      <c r="G137" s="54" t="s">
        <v>157</v>
      </c>
      <c r="H137" s="54" t="s">
        <v>664</v>
      </c>
      <c r="I137" s="54" t="s">
        <v>665</v>
      </c>
      <c r="J137" s="54" t="s">
        <v>71</v>
      </c>
      <c r="K137" s="54" t="s">
        <v>1747</v>
      </c>
      <c r="L137" s="54" t="s">
        <v>16</v>
      </c>
      <c r="M137" s="54" t="s">
        <v>59</v>
      </c>
      <c r="N137" s="54" t="s">
        <v>667</v>
      </c>
      <c r="O137" s="33" t="str">
        <f>VLOOKUP(K137,Listas!$G$6:$H$39,2,FALSE)</f>
        <v xml:space="preserve">Empresa Pequeña </v>
      </c>
      <c r="P137" s="33"/>
      <c r="Q137" s="33">
        <v>1</v>
      </c>
      <c r="R137" s="1">
        <v>1</v>
      </c>
    </row>
    <row r="138" spans="1:18" hidden="1" x14ac:dyDescent="0.2">
      <c r="A138" s="54" t="s">
        <v>1730</v>
      </c>
      <c r="B138" s="54" t="s">
        <v>1749</v>
      </c>
      <c r="C138" s="33" t="s">
        <v>661</v>
      </c>
      <c r="D138" s="54" t="s">
        <v>231</v>
      </c>
      <c r="E138" s="54" t="s">
        <v>158</v>
      </c>
      <c r="F138" s="54" t="s">
        <v>386</v>
      </c>
      <c r="G138" s="54" t="s">
        <v>386</v>
      </c>
      <c r="H138" s="54" t="s">
        <v>668</v>
      </c>
      <c r="I138" s="54" t="s">
        <v>669</v>
      </c>
      <c r="J138" s="54" t="s">
        <v>34</v>
      </c>
      <c r="K138" s="54" t="s">
        <v>1747</v>
      </c>
      <c r="L138" s="54" t="s">
        <v>31</v>
      </c>
      <c r="M138" s="54" t="s">
        <v>36</v>
      </c>
      <c r="N138" s="54" t="s">
        <v>670</v>
      </c>
      <c r="O138" s="33" t="str">
        <f>VLOOKUP(K138,Listas!$G$6:$H$39,2,FALSE)</f>
        <v xml:space="preserve">Empresa Pequeña </v>
      </c>
      <c r="P138" s="33"/>
      <c r="Q138" s="33">
        <v>1</v>
      </c>
    </row>
    <row r="139" spans="1:18" hidden="1" x14ac:dyDescent="0.2">
      <c r="A139" s="54" t="s">
        <v>1730</v>
      </c>
      <c r="B139" s="54" t="s">
        <v>1749</v>
      </c>
      <c r="C139" s="33" t="s">
        <v>219</v>
      </c>
      <c r="D139" s="54" t="s">
        <v>1744</v>
      </c>
      <c r="E139" s="54" t="s">
        <v>671</v>
      </c>
      <c r="F139" s="54" t="s">
        <v>131</v>
      </c>
      <c r="G139" s="54" t="s">
        <v>131</v>
      </c>
      <c r="H139" s="54" t="s">
        <v>672</v>
      </c>
      <c r="I139" s="54" t="s">
        <v>673</v>
      </c>
      <c r="J139" s="54" t="s">
        <v>1743</v>
      </c>
      <c r="K139" s="54" t="s">
        <v>1747</v>
      </c>
      <c r="L139" s="54" t="s">
        <v>55</v>
      </c>
      <c r="M139" s="54" t="s">
        <v>59</v>
      </c>
      <c r="N139" s="54" t="s">
        <v>674</v>
      </c>
      <c r="O139" s="33" t="str">
        <f>VLOOKUP(K139,Listas!$G$6:$H$39,2,FALSE)</f>
        <v xml:space="preserve">Empresa Pequeña </v>
      </c>
      <c r="P139" s="33"/>
      <c r="Q139" s="33">
        <v>1</v>
      </c>
      <c r="R139" s="1">
        <v>1</v>
      </c>
    </row>
    <row r="140" spans="1:18" hidden="1" x14ac:dyDescent="0.2">
      <c r="A140" s="54" t="s">
        <v>1730</v>
      </c>
      <c r="B140" s="54" t="s">
        <v>1749</v>
      </c>
      <c r="C140" s="33" t="s">
        <v>213</v>
      </c>
      <c r="D140" s="54" t="s">
        <v>213</v>
      </c>
      <c r="E140" s="54" t="s">
        <v>159</v>
      </c>
      <c r="F140" s="54" t="s">
        <v>242</v>
      </c>
      <c r="G140" s="54" t="s">
        <v>242</v>
      </c>
      <c r="H140" s="54" t="s">
        <v>675</v>
      </c>
      <c r="I140" s="54" t="s">
        <v>676</v>
      </c>
      <c r="J140" s="54" t="s">
        <v>1743</v>
      </c>
      <c r="K140" s="54" t="s">
        <v>1747</v>
      </c>
      <c r="L140" s="54" t="s">
        <v>1748</v>
      </c>
      <c r="M140" s="54" t="s">
        <v>59</v>
      </c>
      <c r="N140" s="54" t="s">
        <v>674</v>
      </c>
      <c r="O140" s="33" t="str">
        <f>VLOOKUP(K140,Listas!$G$6:$H$39,2,FALSE)</f>
        <v xml:space="preserve">Empresa Pequeña </v>
      </c>
      <c r="P140" s="33"/>
      <c r="Q140" s="33">
        <v>1</v>
      </c>
      <c r="R140" s="1">
        <v>1</v>
      </c>
    </row>
    <row r="141" spans="1:18" hidden="1" x14ac:dyDescent="0.2">
      <c r="A141" s="54" t="s">
        <v>1729</v>
      </c>
      <c r="B141" s="54" t="s">
        <v>1742</v>
      </c>
      <c r="C141" s="33" t="s">
        <v>219</v>
      </c>
      <c r="D141" s="54" t="s">
        <v>1744</v>
      </c>
      <c r="E141" s="54" t="s">
        <v>208</v>
      </c>
      <c r="F141" s="54" t="s">
        <v>1145</v>
      </c>
      <c r="G141" s="54" t="s">
        <v>1145</v>
      </c>
      <c r="H141" s="54" t="s">
        <v>1920</v>
      </c>
      <c r="I141" s="54" t="s">
        <v>1921</v>
      </c>
      <c r="J141" s="54" t="s">
        <v>34</v>
      </c>
      <c r="K141" s="54" t="s">
        <v>149</v>
      </c>
      <c r="L141" s="54" t="s">
        <v>58</v>
      </c>
      <c r="M141" s="54" t="s">
        <v>99</v>
      </c>
      <c r="N141" s="54" t="s">
        <v>209</v>
      </c>
      <c r="O141" s="33" t="str">
        <f>VLOOKUP(K141,Listas!$G$6:$H$39,2,FALSE)</f>
        <v xml:space="preserve">Transversal </v>
      </c>
      <c r="P141" s="33"/>
      <c r="Q141" s="33"/>
      <c r="R141" s="1">
        <v>1</v>
      </c>
    </row>
    <row r="142" spans="1:18" hidden="1" x14ac:dyDescent="0.2">
      <c r="A142" s="54" t="s">
        <v>1729</v>
      </c>
      <c r="B142" s="54" t="s">
        <v>1742</v>
      </c>
      <c r="C142" s="33" t="s">
        <v>219</v>
      </c>
      <c r="D142" s="54" t="s">
        <v>1744</v>
      </c>
      <c r="E142" s="54" t="s">
        <v>680</v>
      </c>
      <c r="F142" s="54" t="s">
        <v>1795</v>
      </c>
      <c r="G142" s="54" t="s">
        <v>1795</v>
      </c>
      <c r="H142" s="54" t="s">
        <v>681</v>
      </c>
      <c r="I142" s="54" t="s">
        <v>682</v>
      </c>
      <c r="J142" s="54" t="s">
        <v>10</v>
      </c>
      <c r="K142" s="54" t="s">
        <v>149</v>
      </c>
      <c r="L142" s="54" t="s">
        <v>65</v>
      </c>
      <c r="M142" s="54" t="s">
        <v>23</v>
      </c>
      <c r="N142" s="54" t="s">
        <v>683</v>
      </c>
      <c r="O142" s="33" t="str">
        <f>VLOOKUP(K142,Listas!$G$6:$H$39,2,FALSE)</f>
        <v xml:space="preserve">Transversal </v>
      </c>
      <c r="P142" s="33"/>
      <c r="Q142" s="33">
        <v>1</v>
      </c>
      <c r="R142" s="1">
        <v>1</v>
      </c>
    </row>
    <row r="143" spans="1:18" hidden="1" x14ac:dyDescent="0.2">
      <c r="A143" s="54" t="s">
        <v>1729</v>
      </c>
      <c r="B143" s="54" t="s">
        <v>1742</v>
      </c>
      <c r="C143" s="33" t="s">
        <v>219</v>
      </c>
      <c r="D143" s="54" t="s">
        <v>1744</v>
      </c>
      <c r="E143" s="54" t="s">
        <v>680</v>
      </c>
      <c r="F143" s="54" t="s">
        <v>72</v>
      </c>
      <c r="G143" s="54" t="s">
        <v>72</v>
      </c>
      <c r="H143" s="54" t="s">
        <v>684</v>
      </c>
      <c r="I143" s="54" t="s">
        <v>685</v>
      </c>
      <c r="J143" s="54" t="s">
        <v>10</v>
      </c>
      <c r="K143" s="54" t="s">
        <v>149</v>
      </c>
      <c r="L143" s="54" t="s">
        <v>65</v>
      </c>
      <c r="M143" s="54" t="s">
        <v>23</v>
      </c>
      <c r="N143" s="54" t="s">
        <v>683</v>
      </c>
      <c r="O143" s="33" t="str">
        <f>VLOOKUP(K143,Listas!$G$6:$H$39,2,FALSE)</f>
        <v xml:space="preserve">Transversal </v>
      </c>
      <c r="P143" s="33"/>
      <c r="Q143" s="33">
        <v>1</v>
      </c>
      <c r="R143" s="1">
        <v>1</v>
      </c>
    </row>
    <row r="144" spans="1:18" hidden="1" x14ac:dyDescent="0.2">
      <c r="A144" s="54" t="s">
        <v>1729</v>
      </c>
      <c r="B144" s="54" t="s">
        <v>1742</v>
      </c>
      <c r="C144" s="33" t="s">
        <v>231</v>
      </c>
      <c r="D144" s="54" t="s">
        <v>231</v>
      </c>
      <c r="E144" s="54" t="s">
        <v>210</v>
      </c>
      <c r="F144" s="54" t="s">
        <v>1821</v>
      </c>
      <c r="G144" s="54" t="s">
        <v>1821</v>
      </c>
      <c r="H144" s="54" t="s">
        <v>687</v>
      </c>
      <c r="I144" s="54" t="s">
        <v>688</v>
      </c>
      <c r="J144" s="54" t="s">
        <v>10</v>
      </c>
      <c r="K144" s="54" t="s">
        <v>149</v>
      </c>
      <c r="L144" s="54" t="s">
        <v>31</v>
      </c>
      <c r="M144" s="54" t="s">
        <v>68</v>
      </c>
      <c r="N144" s="54" t="s">
        <v>690</v>
      </c>
      <c r="O144" s="33" t="str">
        <f>VLOOKUP(K144,Listas!$G$6:$H$39,2,FALSE)</f>
        <v xml:space="preserve">Transversal </v>
      </c>
      <c r="P144" s="33"/>
      <c r="Q144" s="33">
        <v>1</v>
      </c>
      <c r="R144" s="1">
        <v>1</v>
      </c>
    </row>
    <row r="145" spans="1:18" hidden="1" x14ac:dyDescent="0.2">
      <c r="A145" s="54" t="s">
        <v>1729</v>
      </c>
      <c r="B145" s="54" t="s">
        <v>1742</v>
      </c>
      <c r="C145" s="33" t="s">
        <v>213</v>
      </c>
      <c r="D145" s="54" t="s">
        <v>213</v>
      </c>
      <c r="E145" s="54" t="s">
        <v>691</v>
      </c>
      <c r="F145" s="54" t="s">
        <v>103</v>
      </c>
      <c r="G145" s="54" t="s">
        <v>103</v>
      </c>
      <c r="H145" s="54" t="s">
        <v>692</v>
      </c>
      <c r="I145" s="54" t="s">
        <v>693</v>
      </c>
      <c r="J145" s="54" t="s">
        <v>62</v>
      </c>
      <c r="K145" s="54" t="s">
        <v>149</v>
      </c>
      <c r="L145" s="54" t="s">
        <v>16</v>
      </c>
      <c r="M145" s="54" t="s">
        <v>28</v>
      </c>
      <c r="N145" s="54" t="s">
        <v>695</v>
      </c>
      <c r="O145" s="33" t="str">
        <f>VLOOKUP(K145,Listas!$G$6:$H$39,2,FALSE)</f>
        <v xml:space="preserve">Transversal </v>
      </c>
      <c r="P145" s="33">
        <v>1</v>
      </c>
      <c r="Q145" s="33"/>
      <c r="R145" s="1">
        <v>1</v>
      </c>
    </row>
    <row r="146" spans="1:18" hidden="1" x14ac:dyDescent="0.2">
      <c r="A146" s="54" t="s">
        <v>1729</v>
      </c>
      <c r="B146" s="54" t="s">
        <v>1742</v>
      </c>
      <c r="C146" s="33" t="s">
        <v>213</v>
      </c>
      <c r="D146" s="54" t="s">
        <v>213</v>
      </c>
      <c r="E146" s="54" t="s">
        <v>691</v>
      </c>
      <c r="F146" s="54" t="s">
        <v>72</v>
      </c>
      <c r="G146" s="54" t="s">
        <v>72</v>
      </c>
      <c r="H146" s="54" t="s">
        <v>1922</v>
      </c>
      <c r="I146" s="54" t="s">
        <v>697</v>
      </c>
      <c r="J146" s="54" t="s">
        <v>62</v>
      </c>
      <c r="K146" s="54" t="s">
        <v>149</v>
      </c>
      <c r="L146" s="54" t="s">
        <v>55</v>
      </c>
      <c r="M146" s="54" t="s">
        <v>28</v>
      </c>
      <c r="N146" s="54" t="s">
        <v>695</v>
      </c>
      <c r="O146" s="33" t="str">
        <f>VLOOKUP(K146,Listas!$G$6:$H$39,2,FALSE)</f>
        <v xml:space="preserve">Transversal </v>
      </c>
      <c r="P146" s="33">
        <v>1</v>
      </c>
      <c r="Q146" s="33"/>
      <c r="R146" s="1">
        <v>1</v>
      </c>
    </row>
    <row r="147" spans="1:18" hidden="1" x14ac:dyDescent="0.2">
      <c r="A147" s="54" t="s">
        <v>1729</v>
      </c>
      <c r="B147" s="54" t="s">
        <v>1756</v>
      </c>
      <c r="C147" s="33" t="s">
        <v>296</v>
      </c>
      <c r="D147" s="54" t="s">
        <v>296</v>
      </c>
      <c r="E147" s="54" t="s">
        <v>698</v>
      </c>
      <c r="F147" s="54" t="s">
        <v>38</v>
      </c>
      <c r="G147" s="54" t="s">
        <v>38</v>
      </c>
      <c r="H147" s="54" t="s">
        <v>699</v>
      </c>
      <c r="I147" s="54" t="s">
        <v>1923</v>
      </c>
      <c r="J147" s="54" t="s">
        <v>62</v>
      </c>
      <c r="K147" s="54" t="s">
        <v>149</v>
      </c>
      <c r="L147" s="54" t="s">
        <v>16</v>
      </c>
      <c r="M147" s="54" t="s">
        <v>28</v>
      </c>
      <c r="N147" s="54" t="s">
        <v>702</v>
      </c>
      <c r="O147" s="33" t="str">
        <f>VLOOKUP(K147,Listas!$G$6:$H$39,2,FALSE)</f>
        <v xml:space="preserve">Transversal </v>
      </c>
      <c r="P147" s="33">
        <v>1</v>
      </c>
      <c r="Q147" s="33">
        <v>1</v>
      </c>
      <c r="R147" s="1">
        <v>1</v>
      </c>
    </row>
    <row r="148" spans="1:18" hidden="1" x14ac:dyDescent="0.2">
      <c r="A148" s="54" t="s">
        <v>1729</v>
      </c>
      <c r="B148" s="54" t="s">
        <v>1756</v>
      </c>
      <c r="C148" s="33" t="s">
        <v>296</v>
      </c>
      <c r="D148" s="54" t="s">
        <v>296</v>
      </c>
      <c r="E148" s="54" t="s">
        <v>703</v>
      </c>
      <c r="F148" s="54" t="s">
        <v>38</v>
      </c>
      <c r="G148" s="54" t="s">
        <v>38</v>
      </c>
      <c r="H148" s="54" t="s">
        <v>699</v>
      </c>
      <c r="I148" s="54" t="s">
        <v>1923</v>
      </c>
      <c r="J148" s="54" t="s">
        <v>62</v>
      </c>
      <c r="K148" s="54" t="s">
        <v>149</v>
      </c>
      <c r="L148" s="54" t="s">
        <v>16</v>
      </c>
      <c r="M148" s="54" t="s">
        <v>28</v>
      </c>
      <c r="N148" s="54" t="s">
        <v>702</v>
      </c>
      <c r="O148" s="33" t="str">
        <f>VLOOKUP(K148,Listas!$G$6:$H$39,2,FALSE)</f>
        <v xml:space="preserve">Transversal </v>
      </c>
      <c r="P148" s="33">
        <v>1</v>
      </c>
      <c r="Q148" s="33">
        <v>1</v>
      </c>
      <c r="R148" s="1">
        <v>1</v>
      </c>
    </row>
    <row r="149" spans="1:18" hidden="1" x14ac:dyDescent="0.2">
      <c r="A149" s="54" t="s">
        <v>1729</v>
      </c>
      <c r="B149" s="54" t="s">
        <v>1756</v>
      </c>
      <c r="C149" s="33" t="s">
        <v>296</v>
      </c>
      <c r="D149" s="54" t="s">
        <v>296</v>
      </c>
      <c r="E149" s="54" t="s">
        <v>161</v>
      </c>
      <c r="F149" s="54" t="s">
        <v>72</v>
      </c>
      <c r="G149" s="54" t="s">
        <v>72</v>
      </c>
      <c r="H149" s="54" t="s">
        <v>704</v>
      </c>
      <c r="I149" s="54" t="s">
        <v>705</v>
      </c>
      <c r="J149" s="54" t="s">
        <v>10</v>
      </c>
      <c r="K149" s="54" t="s">
        <v>149</v>
      </c>
      <c r="L149" s="54" t="s">
        <v>16</v>
      </c>
      <c r="M149" s="54" t="s">
        <v>28</v>
      </c>
      <c r="N149" s="54" t="s">
        <v>162</v>
      </c>
      <c r="O149" s="33" t="str">
        <f>VLOOKUP(K149,Listas!$G$6:$H$39,2,FALSE)</f>
        <v xml:space="preserve">Transversal </v>
      </c>
      <c r="P149" s="33">
        <v>1</v>
      </c>
      <c r="Q149" s="33">
        <v>1</v>
      </c>
      <c r="R149" s="1">
        <v>1</v>
      </c>
    </row>
    <row r="150" spans="1:18" hidden="1" x14ac:dyDescent="0.2">
      <c r="A150" s="54" t="s">
        <v>1729</v>
      </c>
      <c r="B150" s="54" t="s">
        <v>1756</v>
      </c>
      <c r="C150" s="33" t="s">
        <v>231</v>
      </c>
      <c r="D150" s="54" t="s">
        <v>231</v>
      </c>
      <c r="E150" s="54" t="s">
        <v>163</v>
      </c>
      <c r="F150" s="54" t="s">
        <v>72</v>
      </c>
      <c r="G150" s="54" t="s">
        <v>72</v>
      </c>
      <c r="H150" s="54" t="s">
        <v>706</v>
      </c>
      <c r="I150" s="54" t="s">
        <v>1924</v>
      </c>
      <c r="J150" s="54" t="s">
        <v>34</v>
      </c>
      <c r="K150" s="54" t="s">
        <v>149</v>
      </c>
      <c r="L150" s="54" t="s">
        <v>31</v>
      </c>
      <c r="M150" s="54" t="s">
        <v>164</v>
      </c>
      <c r="N150" s="54" t="s">
        <v>709</v>
      </c>
      <c r="O150" s="33" t="str">
        <f>VLOOKUP(K150,Listas!$G$6:$H$39,2,FALSE)</f>
        <v xml:space="preserve">Transversal </v>
      </c>
      <c r="P150" s="33"/>
      <c r="Q150" s="33">
        <v>1</v>
      </c>
      <c r="R150" s="1">
        <v>1</v>
      </c>
    </row>
    <row r="151" spans="1:18" hidden="1" x14ac:dyDescent="0.2">
      <c r="A151" s="54" t="s">
        <v>1729</v>
      </c>
      <c r="B151" s="54" t="s">
        <v>1756</v>
      </c>
      <c r="C151" s="33" t="s">
        <v>231</v>
      </c>
      <c r="D151" s="54" t="s">
        <v>231</v>
      </c>
      <c r="E151" s="54" t="s">
        <v>163</v>
      </c>
      <c r="F151" s="54" t="s">
        <v>38</v>
      </c>
      <c r="G151" s="54" t="s">
        <v>38</v>
      </c>
      <c r="H151" s="54" t="s">
        <v>710</v>
      </c>
      <c r="I151" s="54" t="s">
        <v>1925</v>
      </c>
      <c r="J151" s="54" t="s">
        <v>34</v>
      </c>
      <c r="K151" s="54" t="s">
        <v>149</v>
      </c>
      <c r="L151" s="54" t="s">
        <v>31</v>
      </c>
      <c r="M151" s="54" t="s">
        <v>164</v>
      </c>
      <c r="N151" s="54" t="s">
        <v>709</v>
      </c>
      <c r="O151" s="33" t="str">
        <f>VLOOKUP(K151,Listas!$G$6:$H$39,2,FALSE)</f>
        <v xml:space="preserve">Transversal </v>
      </c>
      <c r="P151" s="33"/>
      <c r="Q151" s="33">
        <v>1</v>
      </c>
      <c r="R151" s="1">
        <v>1</v>
      </c>
    </row>
    <row r="152" spans="1:18" hidden="1" x14ac:dyDescent="0.2">
      <c r="A152" s="54" t="s">
        <v>1729</v>
      </c>
      <c r="B152" s="54" t="s">
        <v>1756</v>
      </c>
      <c r="C152" s="33" t="s">
        <v>231</v>
      </c>
      <c r="D152" s="54" t="s">
        <v>231</v>
      </c>
      <c r="E152" s="54" t="s">
        <v>712</v>
      </c>
      <c r="F152" s="54" t="s">
        <v>131</v>
      </c>
      <c r="G152" s="54" t="s">
        <v>131</v>
      </c>
      <c r="H152" s="54" t="s">
        <v>713</v>
      </c>
      <c r="I152" s="54" t="s">
        <v>1926</v>
      </c>
      <c r="J152" s="54" t="s">
        <v>10</v>
      </c>
      <c r="K152" s="54" t="s">
        <v>149</v>
      </c>
      <c r="L152" s="54" t="s">
        <v>16</v>
      </c>
      <c r="M152" s="54" t="s">
        <v>160</v>
      </c>
      <c r="N152" s="54" t="s">
        <v>716</v>
      </c>
      <c r="O152" s="33" t="str">
        <f>VLOOKUP(K152,Listas!$G$6:$H$39,2,FALSE)</f>
        <v xml:space="preserve">Transversal </v>
      </c>
      <c r="P152" s="33"/>
      <c r="Q152" s="33"/>
    </row>
    <row r="153" spans="1:18" hidden="1" x14ac:dyDescent="0.2">
      <c r="A153" s="54" t="s">
        <v>1729</v>
      </c>
      <c r="B153" s="54" t="s">
        <v>1756</v>
      </c>
      <c r="C153" s="33" t="s">
        <v>219</v>
      </c>
      <c r="D153" s="54" t="s">
        <v>1744</v>
      </c>
      <c r="E153" s="54" t="s">
        <v>165</v>
      </c>
      <c r="F153" s="54" t="s">
        <v>72</v>
      </c>
      <c r="G153" s="54" t="s">
        <v>72</v>
      </c>
      <c r="H153" s="54" t="s">
        <v>717</v>
      </c>
      <c r="I153" s="54" t="s">
        <v>718</v>
      </c>
      <c r="J153" s="54" t="s">
        <v>10</v>
      </c>
      <c r="K153" s="54" t="s">
        <v>149</v>
      </c>
      <c r="L153" s="54" t="s">
        <v>16</v>
      </c>
      <c r="M153" s="54" t="s">
        <v>160</v>
      </c>
      <c r="N153" s="54" t="s">
        <v>719</v>
      </c>
      <c r="O153" s="33" t="str">
        <f>VLOOKUP(K153,Listas!$G$6:$H$39,2,FALSE)</f>
        <v xml:space="preserve">Transversal </v>
      </c>
      <c r="P153" s="33"/>
      <c r="Q153" s="33"/>
    </row>
    <row r="154" spans="1:18" hidden="1" x14ac:dyDescent="0.2">
      <c r="A154" s="54" t="s">
        <v>1729</v>
      </c>
      <c r="B154" s="54" t="s">
        <v>1756</v>
      </c>
      <c r="C154" s="33" t="s">
        <v>274</v>
      </c>
      <c r="D154" s="54" t="s">
        <v>1751</v>
      </c>
      <c r="E154" s="54" t="s">
        <v>720</v>
      </c>
      <c r="F154" s="54" t="s">
        <v>72</v>
      </c>
      <c r="G154" s="54" t="s">
        <v>72</v>
      </c>
      <c r="H154" s="54" t="s">
        <v>721</v>
      </c>
      <c r="I154" s="54" t="s">
        <v>1927</v>
      </c>
      <c r="J154" s="54" t="s">
        <v>66</v>
      </c>
      <c r="K154" s="54" t="s">
        <v>149</v>
      </c>
      <c r="L154" s="54" t="s">
        <v>16</v>
      </c>
      <c r="M154" s="54" t="s">
        <v>166</v>
      </c>
      <c r="N154" s="54" t="s">
        <v>167</v>
      </c>
      <c r="O154" s="33" t="str">
        <f>VLOOKUP(K154,Listas!$G$6:$H$39,2,FALSE)</f>
        <v xml:space="preserve">Transversal </v>
      </c>
      <c r="P154" s="33"/>
      <c r="Q154" s="33"/>
    </row>
    <row r="155" spans="1:18" hidden="1" x14ac:dyDescent="0.2">
      <c r="A155" s="54" t="s">
        <v>1729</v>
      </c>
      <c r="B155" s="54" t="s">
        <v>1756</v>
      </c>
      <c r="C155" s="33" t="s">
        <v>274</v>
      </c>
      <c r="D155" s="54" t="s">
        <v>1751</v>
      </c>
      <c r="E155" s="54" t="s">
        <v>723</v>
      </c>
      <c r="F155" s="54" t="s">
        <v>74</v>
      </c>
      <c r="G155" s="54" t="s">
        <v>74</v>
      </c>
      <c r="H155" s="54" t="s">
        <v>724</v>
      </c>
      <c r="I155" s="54" t="s">
        <v>725</v>
      </c>
      <c r="J155" s="54" t="s">
        <v>10</v>
      </c>
      <c r="K155" s="54" t="s">
        <v>149</v>
      </c>
      <c r="L155" s="54" t="s">
        <v>1193</v>
      </c>
      <c r="M155" s="54" t="s">
        <v>1893</v>
      </c>
      <c r="N155" s="54" t="s">
        <v>169</v>
      </c>
      <c r="O155" s="33" t="str">
        <f>VLOOKUP(K155,Listas!$G$6:$H$39,2,FALSE)</f>
        <v xml:space="preserve">Transversal </v>
      </c>
      <c r="P155" s="33"/>
      <c r="Q155" s="33">
        <v>1</v>
      </c>
    </row>
    <row r="156" spans="1:18" hidden="1" x14ac:dyDescent="0.2">
      <c r="A156" s="54" t="s">
        <v>1729</v>
      </c>
      <c r="B156" s="54" t="s">
        <v>1756</v>
      </c>
      <c r="C156" s="33" t="s">
        <v>213</v>
      </c>
      <c r="D156" s="54" t="s">
        <v>213</v>
      </c>
      <c r="E156" s="54" t="s">
        <v>170</v>
      </c>
      <c r="F156" s="54" t="s">
        <v>72</v>
      </c>
      <c r="G156" s="54" t="s">
        <v>72</v>
      </c>
      <c r="H156" s="54" t="s">
        <v>726</v>
      </c>
      <c r="I156" s="54" t="s">
        <v>727</v>
      </c>
      <c r="J156" s="54" t="s">
        <v>62</v>
      </c>
      <c r="K156" s="54" t="s">
        <v>149</v>
      </c>
      <c r="L156" s="54" t="s">
        <v>16</v>
      </c>
      <c r="M156" s="54" t="s">
        <v>728</v>
      </c>
      <c r="N156" s="54" t="s">
        <v>729</v>
      </c>
      <c r="O156" s="33" t="str">
        <f>VLOOKUP(K156,Listas!$G$6:$H$39,2,FALSE)</f>
        <v xml:space="preserve">Transversal </v>
      </c>
      <c r="P156" s="33"/>
      <c r="Q156" s="33"/>
    </row>
    <row r="157" spans="1:18" hidden="1" x14ac:dyDescent="0.2">
      <c r="A157" s="54" t="s">
        <v>1729</v>
      </c>
      <c r="B157" s="54" t="s">
        <v>1766</v>
      </c>
      <c r="C157" s="33" t="s">
        <v>274</v>
      </c>
      <c r="D157" s="54" t="s">
        <v>1751</v>
      </c>
      <c r="E157" s="54" t="s">
        <v>730</v>
      </c>
      <c r="F157" s="54" t="s">
        <v>74</v>
      </c>
      <c r="G157" s="54" t="s">
        <v>74</v>
      </c>
      <c r="H157" s="54" t="s">
        <v>172</v>
      </c>
      <c r="I157" s="54" t="s">
        <v>731</v>
      </c>
      <c r="J157" s="54" t="s">
        <v>10</v>
      </c>
      <c r="K157" s="54" t="s">
        <v>149</v>
      </c>
      <c r="L157" s="54" t="s">
        <v>16</v>
      </c>
      <c r="M157" s="54" t="s">
        <v>28</v>
      </c>
      <c r="N157" s="54" t="s">
        <v>734</v>
      </c>
      <c r="O157" s="33" t="str">
        <f>VLOOKUP(K157,Listas!$G$6:$H$39,2,FALSE)</f>
        <v xml:space="preserve">Transversal </v>
      </c>
      <c r="P157" s="33">
        <v>1</v>
      </c>
      <c r="Q157" s="33"/>
      <c r="R157" s="1">
        <v>1</v>
      </c>
    </row>
    <row r="158" spans="1:18" hidden="1" x14ac:dyDescent="0.2">
      <c r="A158" s="54" t="s">
        <v>1729</v>
      </c>
      <c r="B158" s="54" t="s">
        <v>1766</v>
      </c>
      <c r="C158" s="33" t="s">
        <v>213</v>
      </c>
      <c r="D158" s="54" t="s">
        <v>213</v>
      </c>
      <c r="E158" s="54" t="s">
        <v>173</v>
      </c>
      <c r="F158" s="54" t="s">
        <v>337</v>
      </c>
      <c r="G158" s="54" t="s">
        <v>337</v>
      </c>
      <c r="H158" s="54" t="s">
        <v>735</v>
      </c>
      <c r="I158" s="54" t="s">
        <v>736</v>
      </c>
      <c r="J158" s="54" t="s">
        <v>39</v>
      </c>
      <c r="K158" s="54" t="s">
        <v>149</v>
      </c>
      <c r="L158" s="54" t="s">
        <v>16</v>
      </c>
      <c r="M158" s="54" t="s">
        <v>153</v>
      </c>
      <c r="N158" s="54" t="s">
        <v>737</v>
      </c>
      <c r="O158" s="33" t="str">
        <f>VLOOKUP(K158,Listas!$G$6:$H$39,2,FALSE)</f>
        <v xml:space="preserve">Transversal </v>
      </c>
      <c r="P158" s="33"/>
      <c r="Q158" s="33"/>
      <c r="R158" s="1">
        <v>1</v>
      </c>
    </row>
    <row r="159" spans="1:18" hidden="1" x14ac:dyDescent="0.2">
      <c r="A159" s="54" t="s">
        <v>1729</v>
      </c>
      <c r="B159" s="54" t="s">
        <v>1766</v>
      </c>
      <c r="C159" s="33" t="s">
        <v>213</v>
      </c>
      <c r="D159" s="54" t="s">
        <v>213</v>
      </c>
      <c r="E159" s="54" t="s">
        <v>173</v>
      </c>
      <c r="F159" s="54" t="s">
        <v>996</v>
      </c>
      <c r="G159" s="54" t="s">
        <v>996</v>
      </c>
      <c r="H159" s="54" t="s">
        <v>172</v>
      </c>
      <c r="I159" s="54" t="s">
        <v>738</v>
      </c>
      <c r="J159" s="54" t="s">
        <v>10</v>
      </c>
      <c r="K159" s="54" t="s">
        <v>149</v>
      </c>
      <c r="L159" s="54" t="s">
        <v>16</v>
      </c>
      <c r="M159" s="54" t="s">
        <v>28</v>
      </c>
      <c r="N159" s="54" t="s">
        <v>739</v>
      </c>
      <c r="O159" s="33" t="str">
        <f>VLOOKUP(K159,Listas!$G$6:$H$39,2,FALSE)</f>
        <v xml:space="preserve">Transversal </v>
      </c>
      <c r="P159" s="33">
        <v>1</v>
      </c>
      <c r="Q159" s="33"/>
      <c r="R159" s="1">
        <v>1</v>
      </c>
    </row>
    <row r="160" spans="1:18" x14ac:dyDescent="0.2">
      <c r="A160" s="54" t="s">
        <v>1729</v>
      </c>
      <c r="B160" s="54" t="s">
        <v>1766</v>
      </c>
      <c r="C160" s="33" t="s">
        <v>231</v>
      </c>
      <c r="D160" s="54" t="s">
        <v>231</v>
      </c>
      <c r="E160" s="54" t="s">
        <v>175</v>
      </c>
      <c r="F160" s="54" t="s">
        <v>131</v>
      </c>
      <c r="G160" s="54" t="s">
        <v>131</v>
      </c>
      <c r="H160" s="54" t="s">
        <v>740</v>
      </c>
      <c r="I160" s="54" t="s">
        <v>741</v>
      </c>
      <c r="J160" s="54" t="s">
        <v>1743</v>
      </c>
      <c r="K160" s="54" t="s">
        <v>149</v>
      </c>
      <c r="L160" s="54" t="s">
        <v>65</v>
      </c>
      <c r="M160" s="54" t="s">
        <v>108</v>
      </c>
      <c r="N160" s="54" t="s">
        <v>742</v>
      </c>
      <c r="O160" s="33" t="str">
        <f>VLOOKUP(K160,Listas!$G$6:$H$39,2,FALSE)</f>
        <v xml:space="preserve">Transversal </v>
      </c>
      <c r="P160" s="33"/>
      <c r="Q160" s="33"/>
      <c r="R160" s="1">
        <v>1</v>
      </c>
    </row>
    <row r="161" spans="1:18" hidden="1" x14ac:dyDescent="0.2">
      <c r="A161" s="54" t="s">
        <v>1729</v>
      </c>
      <c r="B161" s="54" t="s">
        <v>1766</v>
      </c>
      <c r="C161" s="33" t="s">
        <v>231</v>
      </c>
      <c r="D161" s="54" t="s">
        <v>231</v>
      </c>
      <c r="E161" s="54" t="s">
        <v>178</v>
      </c>
      <c r="F161" s="54" t="s">
        <v>961</v>
      </c>
      <c r="G161" s="54" t="s">
        <v>961</v>
      </c>
      <c r="H161" s="54" t="s">
        <v>179</v>
      </c>
      <c r="I161" s="54" t="s">
        <v>180</v>
      </c>
      <c r="J161" s="54" t="s">
        <v>50</v>
      </c>
      <c r="K161" s="54" t="s">
        <v>149</v>
      </c>
      <c r="L161" s="54" t="s">
        <v>58</v>
      </c>
      <c r="M161" s="54" t="s">
        <v>177</v>
      </c>
      <c r="N161" s="54" t="s">
        <v>153</v>
      </c>
      <c r="O161" s="33" t="str">
        <f>VLOOKUP(K161,Listas!$G$6:$H$39,2,FALSE)</f>
        <v xml:space="preserve">Transversal </v>
      </c>
      <c r="P161" s="33"/>
      <c r="Q161" s="33"/>
      <c r="R161" s="1">
        <v>1</v>
      </c>
    </row>
    <row r="162" spans="1:18" hidden="1" x14ac:dyDescent="0.2">
      <c r="A162" s="54" t="s">
        <v>1729</v>
      </c>
      <c r="B162" s="54" t="s">
        <v>1766</v>
      </c>
      <c r="C162" s="33" t="s">
        <v>219</v>
      </c>
      <c r="D162" s="54" t="s">
        <v>1744</v>
      </c>
      <c r="E162" s="54" t="s">
        <v>1928</v>
      </c>
      <c r="F162" s="54" t="s">
        <v>131</v>
      </c>
      <c r="G162" s="54" t="s">
        <v>131</v>
      </c>
      <c r="H162" s="54" t="s">
        <v>1929</v>
      </c>
      <c r="I162" s="54" t="s">
        <v>1930</v>
      </c>
      <c r="J162" s="54" t="s">
        <v>66</v>
      </c>
      <c r="K162" s="54" t="s">
        <v>149</v>
      </c>
      <c r="L162" s="54" t="s">
        <v>16</v>
      </c>
      <c r="M162" s="54" t="s">
        <v>76</v>
      </c>
      <c r="N162" s="54" t="s">
        <v>572</v>
      </c>
      <c r="O162" s="33" t="str">
        <f>VLOOKUP(K162,Listas!$G$6:$H$39,2,FALSE)</f>
        <v xml:space="preserve">Transversal </v>
      </c>
      <c r="P162" s="33"/>
      <c r="Q162" s="33"/>
    </row>
    <row r="163" spans="1:18" hidden="1" x14ac:dyDescent="0.2">
      <c r="A163" s="54" t="s">
        <v>1729</v>
      </c>
      <c r="B163" s="54" t="s">
        <v>1766</v>
      </c>
      <c r="C163" s="33" t="s">
        <v>296</v>
      </c>
      <c r="D163" s="54" t="s">
        <v>296</v>
      </c>
      <c r="E163" s="54" t="s">
        <v>182</v>
      </c>
      <c r="F163" s="54" t="s">
        <v>74</v>
      </c>
      <c r="G163" s="54" t="s">
        <v>74</v>
      </c>
      <c r="H163" s="54" t="s">
        <v>745</v>
      </c>
      <c r="I163" s="54" t="s">
        <v>183</v>
      </c>
      <c r="J163" s="54" t="s">
        <v>10</v>
      </c>
      <c r="K163" s="54" t="s">
        <v>149</v>
      </c>
      <c r="L163" s="54" t="s">
        <v>65</v>
      </c>
      <c r="M163" s="54" t="s">
        <v>177</v>
      </c>
      <c r="N163" s="54" t="s">
        <v>28</v>
      </c>
      <c r="O163" s="33" t="str">
        <f>VLOOKUP(K163,Listas!$G$6:$H$39,2,FALSE)</f>
        <v xml:space="preserve">Transversal </v>
      </c>
      <c r="P163" s="33"/>
      <c r="Q163" s="33">
        <v>1</v>
      </c>
      <c r="R163" s="1">
        <v>1</v>
      </c>
    </row>
    <row r="164" spans="1:18" hidden="1" x14ac:dyDescent="0.2">
      <c r="A164" s="54" t="s">
        <v>1729</v>
      </c>
      <c r="B164" s="54" t="s">
        <v>1766</v>
      </c>
      <c r="C164" s="33" t="s">
        <v>296</v>
      </c>
      <c r="D164" s="54" t="s">
        <v>296</v>
      </c>
      <c r="E164" s="54" t="s">
        <v>182</v>
      </c>
      <c r="F164" s="54" t="s">
        <v>131</v>
      </c>
      <c r="G164" s="54" t="s">
        <v>131</v>
      </c>
      <c r="H164" s="54" t="s">
        <v>746</v>
      </c>
      <c r="I164" s="54" t="s">
        <v>747</v>
      </c>
      <c r="J164" s="54" t="s">
        <v>1743</v>
      </c>
      <c r="K164" s="54" t="s">
        <v>149</v>
      </c>
      <c r="L164" s="54" t="s">
        <v>65</v>
      </c>
      <c r="M164" s="54" t="s">
        <v>177</v>
      </c>
      <c r="N164" s="54" t="s">
        <v>28</v>
      </c>
      <c r="O164" s="33" t="str">
        <f>VLOOKUP(K164,Listas!$G$6:$H$39,2,FALSE)</f>
        <v xml:space="preserve">Transversal </v>
      </c>
      <c r="P164" s="33"/>
      <c r="Q164" s="33">
        <v>1</v>
      </c>
      <c r="R164" s="1">
        <v>1</v>
      </c>
    </row>
    <row r="165" spans="1:18" hidden="1" x14ac:dyDescent="0.2">
      <c r="A165" s="54" t="s">
        <v>1729</v>
      </c>
      <c r="B165" s="54" t="s">
        <v>1766</v>
      </c>
      <c r="C165" s="33" t="s">
        <v>231</v>
      </c>
      <c r="D165" s="54" t="s">
        <v>231</v>
      </c>
      <c r="E165" s="54" t="s">
        <v>184</v>
      </c>
      <c r="F165" s="54" t="s">
        <v>131</v>
      </c>
      <c r="G165" s="54" t="s">
        <v>131</v>
      </c>
      <c r="H165" s="54" t="s">
        <v>749</v>
      </c>
      <c r="I165" s="54" t="s">
        <v>750</v>
      </c>
      <c r="J165" s="54" t="s">
        <v>71</v>
      </c>
      <c r="K165" s="54" t="s">
        <v>149</v>
      </c>
      <c r="L165" s="54" t="s">
        <v>1193</v>
      </c>
      <c r="M165" s="54" t="s">
        <v>185</v>
      </c>
      <c r="N165" s="54" t="s">
        <v>753</v>
      </c>
      <c r="O165" s="33" t="str">
        <f>VLOOKUP(K165,Listas!$G$6:$H$39,2,FALSE)</f>
        <v xml:space="preserve">Transversal </v>
      </c>
      <c r="P165" s="33"/>
      <c r="Q165" s="33"/>
      <c r="R165" s="1">
        <v>1</v>
      </c>
    </row>
    <row r="166" spans="1:18" hidden="1" x14ac:dyDescent="0.2">
      <c r="A166" s="54" t="s">
        <v>1729</v>
      </c>
      <c r="B166" s="54" t="s">
        <v>1766</v>
      </c>
      <c r="C166" s="33" t="s">
        <v>296</v>
      </c>
      <c r="D166" s="54" t="s">
        <v>296</v>
      </c>
      <c r="E166" s="54" t="s">
        <v>186</v>
      </c>
      <c r="F166" s="54" t="s">
        <v>131</v>
      </c>
      <c r="G166" s="54" t="s">
        <v>131</v>
      </c>
      <c r="H166" s="54" t="s">
        <v>187</v>
      </c>
      <c r="I166" s="54" t="s">
        <v>1931</v>
      </c>
      <c r="J166" s="54" t="s">
        <v>1743</v>
      </c>
      <c r="K166" s="54" t="s">
        <v>149</v>
      </c>
      <c r="L166" s="54" t="s">
        <v>16</v>
      </c>
      <c r="M166" s="54" t="s">
        <v>28</v>
      </c>
      <c r="N166" s="54"/>
      <c r="O166" s="33" t="str">
        <f>VLOOKUP(K166,Listas!$G$6:$H$39,2,FALSE)</f>
        <v xml:space="preserve">Transversal </v>
      </c>
      <c r="P166" s="33">
        <v>1</v>
      </c>
      <c r="Q166" s="33"/>
      <c r="R166" s="1">
        <v>1</v>
      </c>
    </row>
    <row r="167" spans="1:18" hidden="1" x14ac:dyDescent="0.2">
      <c r="A167" s="54" t="s">
        <v>1729</v>
      </c>
      <c r="B167" s="54" t="s">
        <v>1766</v>
      </c>
      <c r="C167" s="33" t="s">
        <v>213</v>
      </c>
      <c r="D167" s="54" t="s">
        <v>213</v>
      </c>
      <c r="E167" s="54" t="s">
        <v>189</v>
      </c>
      <c r="F167" s="54" t="s">
        <v>1236</v>
      </c>
      <c r="G167" s="54" t="s">
        <v>1236</v>
      </c>
      <c r="H167" s="54" t="s">
        <v>190</v>
      </c>
      <c r="I167" s="54" t="s">
        <v>191</v>
      </c>
      <c r="J167" s="54" t="s">
        <v>50</v>
      </c>
      <c r="K167" s="54" t="s">
        <v>149</v>
      </c>
      <c r="L167" s="54" t="s">
        <v>16</v>
      </c>
      <c r="M167" s="54" t="s">
        <v>192</v>
      </c>
      <c r="N167" s="54" t="s">
        <v>28</v>
      </c>
      <c r="O167" s="33" t="str">
        <f>VLOOKUP(K167,Listas!$G$6:$H$39,2,FALSE)</f>
        <v xml:space="preserve">Transversal </v>
      </c>
      <c r="P167" s="33"/>
      <c r="Q167" s="33">
        <v>1</v>
      </c>
    </row>
    <row r="168" spans="1:18" hidden="1" x14ac:dyDescent="0.2">
      <c r="A168" s="54" t="s">
        <v>1729</v>
      </c>
      <c r="B168" s="54" t="s">
        <v>1766</v>
      </c>
      <c r="C168" s="33" t="s">
        <v>213</v>
      </c>
      <c r="D168" s="54" t="s">
        <v>213</v>
      </c>
      <c r="E168" s="54" t="s">
        <v>193</v>
      </c>
      <c r="F168" s="54" t="s">
        <v>131</v>
      </c>
      <c r="G168" s="54" t="s">
        <v>131</v>
      </c>
      <c r="H168" s="54" t="s">
        <v>1932</v>
      </c>
      <c r="I168" s="54" t="s">
        <v>194</v>
      </c>
      <c r="J168" s="54" t="s">
        <v>34</v>
      </c>
      <c r="K168" s="54" t="s">
        <v>149</v>
      </c>
      <c r="L168" s="54" t="s">
        <v>31</v>
      </c>
      <c r="M168" s="54" t="s">
        <v>36</v>
      </c>
      <c r="N168" s="54" t="s">
        <v>28</v>
      </c>
      <c r="O168" s="33" t="str">
        <f>VLOOKUP(K168,Listas!$G$6:$H$39,2,FALSE)</f>
        <v xml:space="preserve">Transversal </v>
      </c>
      <c r="P168" s="33"/>
      <c r="Q168" s="33">
        <v>1</v>
      </c>
    </row>
    <row r="169" spans="1:18" hidden="1" x14ac:dyDescent="0.2">
      <c r="A169" s="54" t="s">
        <v>1729</v>
      </c>
      <c r="B169" s="54" t="s">
        <v>1766</v>
      </c>
      <c r="C169" s="33" t="s">
        <v>231</v>
      </c>
      <c r="D169" s="54" t="s">
        <v>231</v>
      </c>
      <c r="E169" s="54" t="s">
        <v>195</v>
      </c>
      <c r="F169" s="54" t="s">
        <v>131</v>
      </c>
      <c r="G169" s="54" t="s">
        <v>131</v>
      </c>
      <c r="H169" s="54" t="s">
        <v>757</v>
      </c>
      <c r="I169" s="54" t="s">
        <v>196</v>
      </c>
      <c r="J169" s="54" t="s">
        <v>71</v>
      </c>
      <c r="K169" s="54" t="s">
        <v>149</v>
      </c>
      <c r="L169" s="54" t="s">
        <v>1193</v>
      </c>
      <c r="M169" s="54" t="s">
        <v>759</v>
      </c>
      <c r="N169" s="54" t="s">
        <v>28</v>
      </c>
      <c r="O169" s="33" t="str">
        <f>VLOOKUP(K169,Listas!$G$6:$H$39,2,FALSE)</f>
        <v xml:space="preserve">Transversal </v>
      </c>
      <c r="P169" s="33"/>
      <c r="Q169" s="33">
        <v>1</v>
      </c>
    </row>
    <row r="170" spans="1:18" hidden="1" x14ac:dyDescent="0.2">
      <c r="A170" s="54" t="s">
        <v>1729</v>
      </c>
      <c r="B170" s="54" t="s">
        <v>1766</v>
      </c>
      <c r="C170" s="33" t="s">
        <v>219</v>
      </c>
      <c r="D170" s="54" t="s">
        <v>1744</v>
      </c>
      <c r="E170" s="54" t="s">
        <v>197</v>
      </c>
      <c r="F170" s="54" t="s">
        <v>961</v>
      </c>
      <c r="G170" s="54" t="s">
        <v>961</v>
      </c>
      <c r="H170" s="54" t="s">
        <v>760</v>
      </c>
      <c r="I170" s="54" t="s">
        <v>761</v>
      </c>
      <c r="J170" s="54" t="s">
        <v>50</v>
      </c>
      <c r="K170" s="54" t="s">
        <v>1776</v>
      </c>
      <c r="L170" s="54" t="s">
        <v>58</v>
      </c>
      <c r="M170" s="54" t="s">
        <v>560</v>
      </c>
      <c r="N170" s="54" t="s">
        <v>763</v>
      </c>
      <c r="O170" s="33" t="str">
        <f>VLOOKUP(K170,Listas!$G$6:$H$39,2,FALSE)</f>
        <v>Empresa Mediana</v>
      </c>
      <c r="P170" s="33"/>
      <c r="Q170" s="33">
        <v>1</v>
      </c>
    </row>
    <row r="171" spans="1:18" hidden="1" x14ac:dyDescent="0.2">
      <c r="A171" s="54" t="s">
        <v>1729</v>
      </c>
      <c r="B171" s="54" t="s">
        <v>1749</v>
      </c>
      <c r="C171" s="33" t="s">
        <v>219</v>
      </c>
      <c r="D171" s="54" t="s">
        <v>1744</v>
      </c>
      <c r="E171" s="54" t="s">
        <v>764</v>
      </c>
      <c r="F171" s="54" t="s">
        <v>74</v>
      </c>
      <c r="G171" s="54" t="s">
        <v>74</v>
      </c>
      <c r="H171" s="54" t="s">
        <v>765</v>
      </c>
      <c r="I171" s="54" t="s">
        <v>766</v>
      </c>
      <c r="J171" s="54" t="s">
        <v>10</v>
      </c>
      <c r="K171" s="54" t="s">
        <v>149</v>
      </c>
      <c r="L171" s="54" t="s">
        <v>16</v>
      </c>
      <c r="M171" s="54" t="s">
        <v>59</v>
      </c>
      <c r="N171" s="54" t="s">
        <v>198</v>
      </c>
      <c r="O171" s="33" t="str">
        <f>VLOOKUP(K171,Listas!$G$6:$H$39,2,FALSE)</f>
        <v xml:space="preserve">Transversal </v>
      </c>
      <c r="P171" s="33"/>
      <c r="Q171" s="33"/>
      <c r="R171" s="1">
        <v>1</v>
      </c>
    </row>
    <row r="172" spans="1:18" hidden="1" x14ac:dyDescent="0.2">
      <c r="A172" s="54" t="s">
        <v>1729</v>
      </c>
      <c r="B172" s="54" t="s">
        <v>1749</v>
      </c>
      <c r="C172" s="33" t="s">
        <v>274</v>
      </c>
      <c r="D172" s="54" t="s">
        <v>1751</v>
      </c>
      <c r="E172" s="54" t="s">
        <v>1933</v>
      </c>
      <c r="F172" s="54" t="s">
        <v>1934</v>
      </c>
      <c r="G172" s="54" t="s">
        <v>1934</v>
      </c>
      <c r="H172" s="54" t="s">
        <v>767</v>
      </c>
      <c r="I172" s="54" t="s">
        <v>1935</v>
      </c>
      <c r="J172" s="54" t="s">
        <v>47</v>
      </c>
      <c r="K172" s="54" t="s">
        <v>149</v>
      </c>
      <c r="L172" s="54" t="s">
        <v>16</v>
      </c>
      <c r="M172" s="54" t="s">
        <v>59</v>
      </c>
      <c r="N172" s="54" t="s">
        <v>769</v>
      </c>
      <c r="O172" s="33" t="str">
        <f>VLOOKUP(K172,Listas!$G$6:$H$39,2,FALSE)</f>
        <v xml:space="preserve">Transversal </v>
      </c>
      <c r="P172" s="33"/>
      <c r="Q172" s="33"/>
      <c r="R172" s="1">
        <v>1</v>
      </c>
    </row>
    <row r="173" spans="1:18" hidden="1" x14ac:dyDescent="0.2">
      <c r="A173" s="54" t="s">
        <v>1729</v>
      </c>
      <c r="B173" s="54" t="s">
        <v>1749</v>
      </c>
      <c r="C173" s="33" t="s">
        <v>274</v>
      </c>
      <c r="D173" s="54" t="s">
        <v>1751</v>
      </c>
      <c r="E173" s="54" t="s">
        <v>1933</v>
      </c>
      <c r="F173" s="54" t="s">
        <v>72</v>
      </c>
      <c r="G173" s="54" t="s">
        <v>72</v>
      </c>
      <c r="H173" s="54" t="s">
        <v>770</v>
      </c>
      <c r="I173" s="54" t="s">
        <v>1935</v>
      </c>
      <c r="J173" s="54" t="s">
        <v>47</v>
      </c>
      <c r="K173" s="54" t="s">
        <v>149</v>
      </c>
      <c r="L173" s="54" t="s">
        <v>16</v>
      </c>
      <c r="M173" s="54" t="s">
        <v>59</v>
      </c>
      <c r="N173" s="54" t="s">
        <v>769</v>
      </c>
      <c r="O173" s="33" t="str">
        <f>VLOOKUP(K173,Listas!$G$6:$H$39,2,FALSE)</f>
        <v xml:space="preserve">Transversal </v>
      </c>
      <c r="P173" s="33"/>
      <c r="Q173" s="33"/>
      <c r="R173" s="1">
        <v>1</v>
      </c>
    </row>
    <row r="174" spans="1:18" hidden="1" x14ac:dyDescent="0.2">
      <c r="A174" s="54" t="s">
        <v>1729</v>
      </c>
      <c r="B174" s="54" t="s">
        <v>1749</v>
      </c>
      <c r="C174" s="33" t="s">
        <v>274</v>
      </c>
      <c r="D174" s="54" t="s">
        <v>1751</v>
      </c>
      <c r="E174" s="54" t="s">
        <v>771</v>
      </c>
      <c r="F174" s="54" t="s">
        <v>72</v>
      </c>
      <c r="G174" s="54" t="s">
        <v>72</v>
      </c>
      <c r="H174" s="54" t="s">
        <v>772</v>
      </c>
      <c r="I174" s="54" t="s">
        <v>773</v>
      </c>
      <c r="J174" s="54" t="s">
        <v>1743</v>
      </c>
      <c r="K174" s="54" t="s">
        <v>149</v>
      </c>
      <c r="L174" s="54" t="s">
        <v>16</v>
      </c>
      <c r="M174" s="54" t="s">
        <v>774</v>
      </c>
      <c r="N174" s="54" t="s">
        <v>59</v>
      </c>
      <c r="O174" s="33" t="str">
        <f>VLOOKUP(K174,Listas!$G$6:$H$39,2,FALSE)</f>
        <v xml:space="preserve">Transversal </v>
      </c>
      <c r="P174" s="33"/>
      <c r="Q174" s="33"/>
    </row>
    <row r="175" spans="1:18" hidden="1" x14ac:dyDescent="0.2">
      <c r="A175" s="54" t="s">
        <v>1729</v>
      </c>
      <c r="B175" s="54" t="s">
        <v>1749</v>
      </c>
      <c r="C175" s="33" t="s">
        <v>231</v>
      </c>
      <c r="D175" s="54" t="s">
        <v>231</v>
      </c>
      <c r="E175" s="54" t="s">
        <v>775</v>
      </c>
      <c r="F175" s="54" t="s">
        <v>72</v>
      </c>
      <c r="G175" s="54" t="s">
        <v>72</v>
      </c>
      <c r="H175" s="54" t="s">
        <v>776</v>
      </c>
      <c r="I175" s="54" t="s">
        <v>777</v>
      </c>
      <c r="J175" s="54" t="s">
        <v>71</v>
      </c>
      <c r="K175" s="54" t="s">
        <v>149</v>
      </c>
      <c r="L175" s="54" t="s">
        <v>1193</v>
      </c>
      <c r="M175" s="54" t="s">
        <v>59</v>
      </c>
      <c r="N175" s="54" t="s">
        <v>109</v>
      </c>
      <c r="O175" s="33" t="str">
        <f>VLOOKUP(K175,Listas!$G$6:$H$39,2,FALSE)</f>
        <v xml:space="preserve">Transversal </v>
      </c>
      <c r="P175" s="33"/>
      <c r="Q175" s="33"/>
      <c r="R175" s="1">
        <v>1</v>
      </c>
    </row>
    <row r="176" spans="1:18" hidden="1" x14ac:dyDescent="0.2">
      <c r="A176" s="54" t="s">
        <v>1729</v>
      </c>
      <c r="B176" s="54" t="s">
        <v>1749</v>
      </c>
      <c r="C176" s="33" t="s">
        <v>213</v>
      </c>
      <c r="D176" s="54" t="s">
        <v>213</v>
      </c>
      <c r="E176" s="54" t="s">
        <v>779</v>
      </c>
      <c r="F176" s="54" t="s">
        <v>72</v>
      </c>
      <c r="G176" s="54" t="s">
        <v>72</v>
      </c>
      <c r="H176" s="54" t="s">
        <v>1936</v>
      </c>
      <c r="I176" s="54" t="s">
        <v>781</v>
      </c>
      <c r="J176" s="54" t="s">
        <v>1743</v>
      </c>
      <c r="K176" s="54" t="s">
        <v>149</v>
      </c>
      <c r="L176" s="54" t="s">
        <v>1748</v>
      </c>
      <c r="M176" s="54" t="s">
        <v>59</v>
      </c>
      <c r="N176" s="54" t="s">
        <v>465</v>
      </c>
      <c r="O176" s="33" t="str">
        <f>VLOOKUP(K176,Listas!$G$6:$H$39,2,FALSE)</f>
        <v xml:space="preserve">Transversal </v>
      </c>
      <c r="P176" s="33"/>
      <c r="Q176" s="33"/>
      <c r="R176" s="1">
        <v>1</v>
      </c>
    </row>
    <row r="177" spans="1:18" hidden="1" x14ac:dyDescent="0.2">
      <c r="A177" s="54" t="s">
        <v>1729</v>
      </c>
      <c r="B177" s="54" t="s">
        <v>1749</v>
      </c>
      <c r="C177" s="33" t="s">
        <v>231</v>
      </c>
      <c r="D177" s="54" t="s">
        <v>231</v>
      </c>
      <c r="E177" s="54" t="s">
        <v>782</v>
      </c>
      <c r="F177" s="54" t="s">
        <v>131</v>
      </c>
      <c r="G177" s="54" t="s">
        <v>131</v>
      </c>
      <c r="H177" s="54" t="s">
        <v>1937</v>
      </c>
      <c r="I177" s="54" t="s">
        <v>784</v>
      </c>
      <c r="J177" s="54" t="s">
        <v>71</v>
      </c>
      <c r="K177" s="54" t="s">
        <v>149</v>
      </c>
      <c r="L177" s="54" t="s">
        <v>55</v>
      </c>
      <c r="M177" s="54" t="s">
        <v>59</v>
      </c>
      <c r="N177" s="54" t="s">
        <v>198</v>
      </c>
      <c r="O177" s="33" t="str">
        <f>VLOOKUP(K177,Listas!$G$6:$H$39,2,FALSE)</f>
        <v xml:space="preserve">Transversal </v>
      </c>
      <c r="P177" s="33"/>
      <c r="Q177" s="33"/>
      <c r="R177" s="1">
        <v>1</v>
      </c>
    </row>
    <row r="178" spans="1:18" hidden="1" x14ac:dyDescent="0.2">
      <c r="A178" s="54" t="s">
        <v>1728</v>
      </c>
      <c r="B178" s="54" t="s">
        <v>1773</v>
      </c>
      <c r="C178" s="33" t="s">
        <v>219</v>
      </c>
      <c r="D178" s="54" t="s">
        <v>1744</v>
      </c>
      <c r="E178" s="54" t="s">
        <v>786</v>
      </c>
      <c r="F178" s="54" t="s">
        <v>787</v>
      </c>
      <c r="G178" s="54" t="s">
        <v>787</v>
      </c>
      <c r="H178" s="54" t="s">
        <v>788</v>
      </c>
      <c r="I178" s="54" t="s">
        <v>789</v>
      </c>
      <c r="J178" s="54" t="s">
        <v>10</v>
      </c>
      <c r="K178" s="54" t="s">
        <v>1759</v>
      </c>
      <c r="L178" s="54" t="s">
        <v>1190</v>
      </c>
      <c r="M178" s="54" t="s">
        <v>76</v>
      </c>
      <c r="N178" s="54" t="s">
        <v>790</v>
      </c>
      <c r="O178" s="33" t="str">
        <f>VLOOKUP(K178,Listas!$G$6:$H$39,2,FALSE)</f>
        <v>Empresa Grande</v>
      </c>
      <c r="P178" s="33"/>
      <c r="Q178" s="33">
        <v>1</v>
      </c>
    </row>
    <row r="179" spans="1:18" hidden="1" x14ac:dyDescent="0.2">
      <c r="A179" s="54" t="s">
        <v>1728</v>
      </c>
      <c r="B179" s="54" t="s">
        <v>1773</v>
      </c>
      <c r="C179" s="33" t="s">
        <v>219</v>
      </c>
      <c r="D179" s="54" t="s">
        <v>1744</v>
      </c>
      <c r="E179" s="54" t="s">
        <v>791</v>
      </c>
      <c r="F179" s="54" t="s">
        <v>792</v>
      </c>
      <c r="G179" s="54" t="s">
        <v>792</v>
      </c>
      <c r="H179" s="54" t="s">
        <v>793</v>
      </c>
      <c r="I179" s="54" t="s">
        <v>794</v>
      </c>
      <c r="J179" s="54" t="s">
        <v>1743</v>
      </c>
      <c r="K179" s="54" t="s">
        <v>149</v>
      </c>
      <c r="L179" s="54" t="s">
        <v>1192</v>
      </c>
      <c r="M179" s="54" t="s">
        <v>796</v>
      </c>
      <c r="N179" s="54" t="s">
        <v>797</v>
      </c>
      <c r="O179" s="33" t="str">
        <f>VLOOKUP(K179,Listas!$G$6:$H$39,2,FALSE)</f>
        <v xml:space="preserve">Transversal </v>
      </c>
      <c r="P179" s="33"/>
      <c r="Q179" s="33"/>
      <c r="R179" s="1">
        <v>1</v>
      </c>
    </row>
    <row r="180" spans="1:18" hidden="1" x14ac:dyDescent="0.2">
      <c r="A180" s="54" t="s">
        <v>1728</v>
      </c>
      <c r="B180" s="54" t="s">
        <v>1773</v>
      </c>
      <c r="C180" s="33" t="s">
        <v>219</v>
      </c>
      <c r="D180" s="54" t="s">
        <v>1744</v>
      </c>
      <c r="E180" s="54" t="s">
        <v>791</v>
      </c>
      <c r="F180" s="54" t="s">
        <v>798</v>
      </c>
      <c r="G180" s="54" t="s">
        <v>798</v>
      </c>
      <c r="H180" s="54" t="s">
        <v>799</v>
      </c>
      <c r="I180" s="54" t="s">
        <v>800</v>
      </c>
      <c r="J180" s="54" t="s">
        <v>980</v>
      </c>
      <c r="K180" s="54" t="s">
        <v>149</v>
      </c>
      <c r="L180" s="54" t="s">
        <v>55</v>
      </c>
      <c r="M180" s="54" t="s">
        <v>801</v>
      </c>
      <c r="N180" s="54" t="s">
        <v>802</v>
      </c>
      <c r="O180" s="33" t="str">
        <f>VLOOKUP(K180,Listas!$G$6:$H$39,2,FALSE)</f>
        <v xml:space="preserve">Transversal </v>
      </c>
      <c r="P180" s="33"/>
      <c r="Q180" s="33">
        <v>1</v>
      </c>
    </row>
    <row r="181" spans="1:18" hidden="1" x14ac:dyDescent="0.2">
      <c r="A181" s="54" t="s">
        <v>1728</v>
      </c>
      <c r="B181" s="54" t="s">
        <v>1773</v>
      </c>
      <c r="C181" s="33" t="s">
        <v>296</v>
      </c>
      <c r="D181" s="54" t="s">
        <v>296</v>
      </c>
      <c r="E181" s="54" t="s">
        <v>803</v>
      </c>
      <c r="F181" s="54" t="s">
        <v>804</v>
      </c>
      <c r="G181" s="54" t="s">
        <v>804</v>
      </c>
      <c r="H181" s="54" t="s">
        <v>805</v>
      </c>
      <c r="I181" s="54" t="s">
        <v>806</v>
      </c>
      <c r="J181" s="54" t="s">
        <v>340</v>
      </c>
      <c r="K181" s="54" t="s">
        <v>149</v>
      </c>
      <c r="L181" s="54" t="s">
        <v>31</v>
      </c>
      <c r="M181" s="54" t="s">
        <v>68</v>
      </c>
      <c r="N181" s="54" t="s">
        <v>807</v>
      </c>
      <c r="O181" s="33" t="str">
        <f>VLOOKUP(K181,Listas!$G$6:$H$39,2,FALSE)</f>
        <v xml:space="preserve">Transversal </v>
      </c>
      <c r="P181" s="33"/>
      <c r="Q181" s="33">
        <v>1</v>
      </c>
      <c r="R181" s="1">
        <v>1</v>
      </c>
    </row>
    <row r="182" spans="1:18" hidden="1" x14ac:dyDescent="0.2">
      <c r="A182" s="54" t="s">
        <v>1728</v>
      </c>
      <c r="B182" s="54" t="s">
        <v>1773</v>
      </c>
      <c r="C182" s="33" t="s">
        <v>231</v>
      </c>
      <c r="D182" s="54" t="s">
        <v>231</v>
      </c>
      <c r="E182" s="54" t="s">
        <v>808</v>
      </c>
      <c r="F182" s="54" t="s">
        <v>14</v>
      </c>
      <c r="G182" s="54" t="s">
        <v>14</v>
      </c>
      <c r="H182" s="54" t="s">
        <v>809</v>
      </c>
      <c r="I182" s="54" t="s">
        <v>810</v>
      </c>
      <c r="J182" s="54" t="s">
        <v>47</v>
      </c>
      <c r="K182" s="54" t="s">
        <v>149</v>
      </c>
      <c r="L182" s="54" t="s">
        <v>31</v>
      </c>
      <c r="M182" s="54" t="s">
        <v>812</v>
      </c>
      <c r="N182" s="54" t="s">
        <v>802</v>
      </c>
      <c r="O182" s="33" t="str">
        <f>VLOOKUP(K182,Listas!$G$6:$H$39,2,FALSE)</f>
        <v xml:space="preserve">Transversal </v>
      </c>
      <c r="P182" s="33"/>
      <c r="Q182" s="33">
        <v>1</v>
      </c>
    </row>
    <row r="183" spans="1:18" hidden="1" x14ac:dyDescent="0.2">
      <c r="A183" s="54" t="s">
        <v>1728</v>
      </c>
      <c r="B183" s="54" t="s">
        <v>1773</v>
      </c>
      <c r="C183" s="33" t="s">
        <v>813</v>
      </c>
      <c r="D183" s="54" t="s">
        <v>1744</v>
      </c>
      <c r="E183" s="54" t="s">
        <v>814</v>
      </c>
      <c r="F183" s="54" t="s">
        <v>14</v>
      </c>
      <c r="G183" s="54" t="s">
        <v>14</v>
      </c>
      <c r="H183" s="54" t="s">
        <v>815</v>
      </c>
      <c r="I183" s="54" t="s">
        <v>816</v>
      </c>
      <c r="J183" s="54" t="s">
        <v>817</v>
      </c>
      <c r="K183" s="54" t="s">
        <v>1759</v>
      </c>
      <c r="L183" s="54" t="s">
        <v>15</v>
      </c>
      <c r="M183" s="54" t="s">
        <v>68</v>
      </c>
      <c r="N183" s="54" t="s">
        <v>818</v>
      </c>
      <c r="O183" s="33" t="str">
        <f>VLOOKUP(K183,Listas!$G$6:$H$39,2,FALSE)</f>
        <v>Empresa Grande</v>
      </c>
      <c r="P183" s="33"/>
      <c r="Q183" s="33">
        <v>1</v>
      </c>
      <c r="R183" s="1">
        <v>1</v>
      </c>
    </row>
    <row r="184" spans="1:18" hidden="1" x14ac:dyDescent="0.2">
      <c r="A184" s="54" t="s">
        <v>1728</v>
      </c>
      <c r="B184" s="54" t="s">
        <v>1773</v>
      </c>
      <c r="C184" s="33" t="s">
        <v>813</v>
      </c>
      <c r="D184" s="54" t="s">
        <v>1744</v>
      </c>
      <c r="E184" s="54" t="s">
        <v>819</v>
      </c>
      <c r="F184" s="54" t="s">
        <v>106</v>
      </c>
      <c r="G184" s="54" t="s">
        <v>106</v>
      </c>
      <c r="H184" s="54" t="s">
        <v>820</v>
      </c>
      <c r="I184" s="54" t="s">
        <v>821</v>
      </c>
      <c r="J184" s="54" t="s">
        <v>1743</v>
      </c>
      <c r="K184" s="54" t="s">
        <v>149</v>
      </c>
      <c r="L184" s="54" t="s">
        <v>16</v>
      </c>
      <c r="M184" s="54" t="s">
        <v>36</v>
      </c>
      <c r="N184" s="54" t="s">
        <v>823</v>
      </c>
      <c r="O184" s="33" t="str">
        <f>VLOOKUP(K184,Listas!$G$6:$H$39,2,FALSE)</f>
        <v xml:space="preserve">Transversal </v>
      </c>
      <c r="P184" s="33"/>
      <c r="Q184" s="33">
        <v>1</v>
      </c>
    </row>
    <row r="185" spans="1:18" hidden="1" x14ac:dyDescent="0.2">
      <c r="A185" s="54" t="s">
        <v>1728</v>
      </c>
      <c r="B185" s="54" t="s">
        <v>1773</v>
      </c>
      <c r="C185" s="33" t="s">
        <v>813</v>
      </c>
      <c r="D185" s="54" t="s">
        <v>1744</v>
      </c>
      <c r="E185" s="54" t="s">
        <v>824</v>
      </c>
      <c r="F185" s="54" t="s">
        <v>106</v>
      </c>
      <c r="G185" s="54" t="s">
        <v>106</v>
      </c>
      <c r="H185" s="54" t="s">
        <v>825</v>
      </c>
      <c r="I185" s="54" t="s">
        <v>826</v>
      </c>
      <c r="J185" s="54" t="s">
        <v>817</v>
      </c>
      <c r="K185" s="54" t="s">
        <v>149</v>
      </c>
      <c r="L185" s="54" t="s">
        <v>16</v>
      </c>
      <c r="M185" s="54" t="s">
        <v>796</v>
      </c>
      <c r="N185" s="54" t="s">
        <v>827</v>
      </c>
      <c r="O185" s="33" t="str">
        <f>VLOOKUP(K185,Listas!$G$6:$H$39,2,FALSE)</f>
        <v xml:space="preserve">Transversal </v>
      </c>
      <c r="P185" s="33"/>
      <c r="Q185" s="33">
        <v>1</v>
      </c>
      <c r="R185" s="1">
        <v>1</v>
      </c>
    </row>
    <row r="186" spans="1:18" hidden="1" x14ac:dyDescent="0.2">
      <c r="A186" s="54" t="s">
        <v>1728</v>
      </c>
      <c r="B186" s="54" t="s">
        <v>1742</v>
      </c>
      <c r="C186" s="33" t="s">
        <v>219</v>
      </c>
      <c r="D186" s="54" t="s">
        <v>1744</v>
      </c>
      <c r="E186" s="54" t="s">
        <v>1938</v>
      </c>
      <c r="F186" s="54" t="s">
        <v>1795</v>
      </c>
      <c r="G186" s="54" t="s">
        <v>1795</v>
      </c>
      <c r="H186" s="54" t="s">
        <v>1939</v>
      </c>
      <c r="I186" s="54" t="s">
        <v>1940</v>
      </c>
      <c r="J186" s="54" t="s">
        <v>10</v>
      </c>
      <c r="K186" s="54" t="s">
        <v>22</v>
      </c>
      <c r="L186" s="54" t="s">
        <v>16</v>
      </c>
      <c r="M186" s="54" t="s">
        <v>23</v>
      </c>
      <c r="N186" s="54" t="s">
        <v>858</v>
      </c>
      <c r="O186" s="33" t="str">
        <f>VLOOKUP(K186,Listas!$G$6:$H$39,2,FALSE)</f>
        <v>Microempresa, Empresa Pequeña, Empresa Mediana, Empresa Grande, EPS, Artesano</v>
      </c>
      <c r="P186" s="33"/>
      <c r="Q186" s="33">
        <v>1</v>
      </c>
      <c r="R186" s="1">
        <v>1</v>
      </c>
    </row>
    <row r="187" spans="1:18" hidden="1" x14ac:dyDescent="0.2">
      <c r="A187" s="54" t="s">
        <v>1728</v>
      </c>
      <c r="B187" s="54" t="s">
        <v>1742</v>
      </c>
      <c r="C187" s="33" t="s">
        <v>213</v>
      </c>
      <c r="D187" s="54" t="s">
        <v>213</v>
      </c>
      <c r="E187" s="54" t="s">
        <v>1941</v>
      </c>
      <c r="F187" s="54" t="s">
        <v>1028</v>
      </c>
      <c r="G187" s="54" t="s">
        <v>1028</v>
      </c>
      <c r="H187" s="54" t="s">
        <v>1942</v>
      </c>
      <c r="I187" s="54" t="s">
        <v>1943</v>
      </c>
      <c r="J187" s="54" t="s">
        <v>1004</v>
      </c>
      <c r="K187" s="54" t="s">
        <v>22</v>
      </c>
      <c r="L187" s="54" t="s">
        <v>16</v>
      </c>
      <c r="M187" s="54" t="s">
        <v>23</v>
      </c>
      <c r="N187" s="54" t="s">
        <v>28</v>
      </c>
      <c r="O187" s="33" t="str">
        <f>VLOOKUP(K187,Listas!$G$6:$H$39,2,FALSE)</f>
        <v>Microempresa, Empresa Pequeña, Empresa Mediana, Empresa Grande, EPS, Artesano</v>
      </c>
      <c r="P187" s="33"/>
      <c r="Q187" s="33">
        <v>1</v>
      </c>
      <c r="R187" s="1">
        <v>1</v>
      </c>
    </row>
    <row r="188" spans="1:18" hidden="1" x14ac:dyDescent="0.2">
      <c r="A188" s="54" t="s">
        <v>1728</v>
      </c>
      <c r="B188" s="54" t="s">
        <v>1742</v>
      </c>
      <c r="C188" s="33" t="s">
        <v>274</v>
      </c>
      <c r="D188" s="54" t="s">
        <v>1751</v>
      </c>
      <c r="E188" s="54" t="s">
        <v>1944</v>
      </c>
      <c r="F188" s="54" t="s">
        <v>1945</v>
      </c>
      <c r="G188" s="54" t="s">
        <v>1945</v>
      </c>
      <c r="H188" s="54" t="s">
        <v>1946</v>
      </c>
      <c r="I188" s="54" t="s">
        <v>1947</v>
      </c>
      <c r="J188" s="54" t="s">
        <v>71</v>
      </c>
      <c r="K188" s="54" t="s">
        <v>22</v>
      </c>
      <c r="L188" s="54" t="s">
        <v>16</v>
      </c>
      <c r="M188" s="54" t="s">
        <v>177</v>
      </c>
      <c r="N188" s="54" t="s">
        <v>835</v>
      </c>
      <c r="O188" s="33" t="str">
        <f>VLOOKUP(K188,Listas!$G$6:$H$39,2,FALSE)</f>
        <v>Microempresa, Empresa Pequeña, Empresa Mediana, Empresa Grande, EPS, Artesano</v>
      </c>
      <c r="P188" s="33"/>
      <c r="Q188" s="33">
        <v>1</v>
      </c>
      <c r="R188" s="1">
        <v>1</v>
      </c>
    </row>
    <row r="189" spans="1:18" hidden="1" x14ac:dyDescent="0.2">
      <c r="A189" s="54" t="s">
        <v>1728</v>
      </c>
      <c r="B189" s="54" t="s">
        <v>1742</v>
      </c>
      <c r="C189" s="33" t="s">
        <v>231</v>
      </c>
      <c r="D189" s="54" t="s">
        <v>231</v>
      </c>
      <c r="E189" s="54" t="s">
        <v>10</v>
      </c>
      <c r="F189" s="54" t="s">
        <v>1028</v>
      </c>
      <c r="G189" s="54" t="s">
        <v>1028</v>
      </c>
      <c r="H189" s="54" t="s">
        <v>1948</v>
      </c>
      <c r="I189" s="54" t="s">
        <v>1949</v>
      </c>
      <c r="J189" s="54" t="s">
        <v>980</v>
      </c>
      <c r="K189" s="54" t="s">
        <v>22</v>
      </c>
      <c r="L189" s="54" t="s">
        <v>16</v>
      </c>
      <c r="M189" s="54" t="s">
        <v>26</v>
      </c>
      <c r="N189" s="54" t="s">
        <v>839</v>
      </c>
      <c r="O189" s="33" t="str">
        <f>VLOOKUP(K189,Listas!$G$6:$H$39,2,FALSE)</f>
        <v>Microempresa, Empresa Pequeña, Empresa Mediana, Empresa Grande, EPS, Artesano</v>
      </c>
      <c r="P189" s="33"/>
      <c r="Q189" s="33">
        <v>1</v>
      </c>
    </row>
    <row r="190" spans="1:18" hidden="1" x14ac:dyDescent="0.2">
      <c r="A190" s="54" t="s">
        <v>1728</v>
      </c>
      <c r="B190" s="54" t="s">
        <v>1742</v>
      </c>
      <c r="C190" s="33" t="s">
        <v>231</v>
      </c>
      <c r="D190" s="54" t="s">
        <v>231</v>
      </c>
      <c r="E190" s="54" t="s">
        <v>1950</v>
      </c>
      <c r="F190" s="54" t="s">
        <v>1028</v>
      </c>
      <c r="G190" s="54" t="s">
        <v>1028</v>
      </c>
      <c r="H190" s="54" t="s">
        <v>1948</v>
      </c>
      <c r="I190" s="54" t="s">
        <v>1951</v>
      </c>
      <c r="J190" s="54" t="s">
        <v>980</v>
      </c>
      <c r="K190" s="54" t="s">
        <v>22</v>
      </c>
      <c r="L190" s="54" t="s">
        <v>58</v>
      </c>
      <c r="M190" s="54" t="s">
        <v>26</v>
      </c>
      <c r="N190" s="54" t="s">
        <v>839</v>
      </c>
      <c r="O190" s="33" t="str">
        <f>VLOOKUP(K190,Listas!$G$6:$H$39,2,FALSE)</f>
        <v>Microempresa, Empresa Pequeña, Empresa Mediana, Empresa Grande, EPS, Artesano</v>
      </c>
      <c r="P190" s="33"/>
      <c r="Q190" s="33">
        <v>1</v>
      </c>
    </row>
    <row r="191" spans="1:18" hidden="1" x14ac:dyDescent="0.2">
      <c r="A191" s="54" t="s">
        <v>1728</v>
      </c>
      <c r="B191" s="54" t="s">
        <v>1742</v>
      </c>
      <c r="C191" s="33" t="s">
        <v>231</v>
      </c>
      <c r="D191" s="54" t="s">
        <v>231</v>
      </c>
      <c r="E191" s="54" t="s">
        <v>1952</v>
      </c>
      <c r="F191" s="54" t="s">
        <v>131</v>
      </c>
      <c r="G191" s="54" t="s">
        <v>131</v>
      </c>
      <c r="H191" s="54" t="s">
        <v>1953</v>
      </c>
      <c r="I191" s="54" t="s">
        <v>1954</v>
      </c>
      <c r="J191" s="54" t="s">
        <v>1743</v>
      </c>
      <c r="K191" s="54" t="s">
        <v>22</v>
      </c>
      <c r="L191" s="54" t="s">
        <v>15</v>
      </c>
      <c r="M191" s="54" t="s">
        <v>26</v>
      </c>
      <c r="N191" s="54" t="s">
        <v>839</v>
      </c>
      <c r="O191" s="33" t="str">
        <f>VLOOKUP(K191,Listas!$G$6:$H$39,2,FALSE)</f>
        <v>Microempresa, Empresa Pequeña, Empresa Mediana, Empresa Grande, EPS, Artesano</v>
      </c>
      <c r="P191" s="33"/>
      <c r="Q191" s="33">
        <v>1</v>
      </c>
    </row>
    <row r="192" spans="1:18" hidden="1" x14ac:dyDescent="0.2">
      <c r="A192" s="54" t="s">
        <v>1728</v>
      </c>
      <c r="B192" s="54" t="s">
        <v>1742</v>
      </c>
      <c r="C192" s="33" t="s">
        <v>219</v>
      </c>
      <c r="D192" s="54" t="s">
        <v>1744</v>
      </c>
      <c r="E192" s="54" t="s">
        <v>1955</v>
      </c>
      <c r="F192" s="54" t="s">
        <v>131</v>
      </c>
      <c r="G192" s="54" t="s">
        <v>131</v>
      </c>
      <c r="H192" s="54" t="s">
        <v>1956</v>
      </c>
      <c r="I192" s="54" t="s">
        <v>1957</v>
      </c>
      <c r="J192" s="54" t="s">
        <v>34</v>
      </c>
      <c r="K192" s="54" t="s">
        <v>22</v>
      </c>
      <c r="L192" s="54" t="s">
        <v>16</v>
      </c>
      <c r="M192" s="54" t="s">
        <v>23</v>
      </c>
      <c r="N192" s="54" t="s">
        <v>28</v>
      </c>
      <c r="O192" s="33" t="str">
        <f>VLOOKUP(K192,Listas!$G$6:$H$39,2,FALSE)</f>
        <v>Microempresa, Empresa Pequeña, Empresa Mediana, Empresa Grande, EPS, Artesano</v>
      </c>
      <c r="P192" s="33"/>
      <c r="Q192" s="33">
        <v>1</v>
      </c>
      <c r="R192" s="1">
        <v>1</v>
      </c>
    </row>
    <row r="193" spans="1:18" hidden="1" x14ac:dyDescent="0.2">
      <c r="A193" s="54" t="s">
        <v>1728</v>
      </c>
      <c r="B193" s="54" t="s">
        <v>1742</v>
      </c>
      <c r="C193" s="33" t="s">
        <v>274</v>
      </c>
      <c r="D193" s="54" t="s">
        <v>1751</v>
      </c>
      <c r="E193" s="54" t="s">
        <v>1958</v>
      </c>
      <c r="F193" s="54" t="s">
        <v>42</v>
      </c>
      <c r="G193" s="54" t="s">
        <v>42</v>
      </c>
      <c r="H193" s="54" t="s">
        <v>1959</v>
      </c>
      <c r="I193" s="54" t="s">
        <v>1960</v>
      </c>
      <c r="J193" s="54" t="s">
        <v>49</v>
      </c>
      <c r="K193" s="54" t="s">
        <v>1747</v>
      </c>
      <c r="L193" s="54" t="s">
        <v>16</v>
      </c>
      <c r="M193" s="54" t="s">
        <v>177</v>
      </c>
      <c r="N193" s="54" t="s">
        <v>848</v>
      </c>
      <c r="O193" s="33" t="str">
        <f>VLOOKUP(K193,Listas!$G$6:$H$39,2,FALSE)</f>
        <v xml:space="preserve">Empresa Pequeña </v>
      </c>
      <c r="P193" s="33"/>
      <c r="Q193" s="33"/>
      <c r="R193" s="1">
        <v>1</v>
      </c>
    </row>
    <row r="194" spans="1:18" hidden="1" x14ac:dyDescent="0.2">
      <c r="A194" s="54" t="s">
        <v>1728</v>
      </c>
      <c r="B194" s="54" t="s">
        <v>1742</v>
      </c>
      <c r="C194" s="33" t="s">
        <v>219</v>
      </c>
      <c r="D194" s="54" t="s">
        <v>1744</v>
      </c>
      <c r="E194" s="54" t="s">
        <v>1961</v>
      </c>
      <c r="F194" s="54" t="s">
        <v>521</v>
      </c>
      <c r="G194" s="54" t="s">
        <v>521</v>
      </c>
      <c r="H194" s="54" t="s">
        <v>1962</v>
      </c>
      <c r="I194" s="54" t="s">
        <v>1963</v>
      </c>
      <c r="J194" s="54" t="s">
        <v>47</v>
      </c>
      <c r="K194" s="54" t="s">
        <v>149</v>
      </c>
      <c r="L194" s="54" t="s">
        <v>1192</v>
      </c>
      <c r="M194" s="54" t="s">
        <v>1780</v>
      </c>
      <c r="N194" s="54"/>
      <c r="O194" s="33" t="str">
        <f>VLOOKUP(K194,Listas!$G$6:$H$39,2,FALSE)</f>
        <v xml:space="preserve">Transversal </v>
      </c>
      <c r="P194" s="33"/>
      <c r="Q194" s="33"/>
    </row>
    <row r="195" spans="1:18" hidden="1" x14ac:dyDescent="0.2">
      <c r="A195" s="54" t="s">
        <v>1728</v>
      </c>
      <c r="B195" s="54" t="s">
        <v>1742</v>
      </c>
      <c r="C195" s="33" t="s">
        <v>219</v>
      </c>
      <c r="D195" s="54" t="s">
        <v>1744</v>
      </c>
      <c r="E195" s="54" t="s">
        <v>1964</v>
      </c>
      <c r="F195" s="54" t="s">
        <v>1795</v>
      </c>
      <c r="G195" s="54" t="s">
        <v>1795</v>
      </c>
      <c r="H195" s="54" t="s">
        <v>1965</v>
      </c>
      <c r="I195" s="54" t="s">
        <v>1966</v>
      </c>
      <c r="J195" s="54" t="s">
        <v>10</v>
      </c>
      <c r="K195" s="54" t="s">
        <v>22</v>
      </c>
      <c r="L195" s="54" t="s">
        <v>16</v>
      </c>
      <c r="M195" s="54" t="s">
        <v>23</v>
      </c>
      <c r="N195" s="54" t="s">
        <v>28</v>
      </c>
      <c r="O195" s="33" t="str">
        <f>VLOOKUP(K195,Listas!$G$6:$H$39,2,FALSE)</f>
        <v>Microempresa, Empresa Pequeña, Empresa Mediana, Empresa Grande, EPS, Artesano</v>
      </c>
      <c r="P195" s="33"/>
      <c r="Q195" s="33">
        <v>1</v>
      </c>
      <c r="R195" s="1">
        <v>1</v>
      </c>
    </row>
    <row r="196" spans="1:18" hidden="1" x14ac:dyDescent="0.2">
      <c r="A196" s="54" t="s">
        <v>1728</v>
      </c>
      <c r="B196" s="54" t="s">
        <v>1742</v>
      </c>
      <c r="C196" s="33" t="s">
        <v>231</v>
      </c>
      <c r="D196" s="54" t="s">
        <v>231</v>
      </c>
      <c r="E196" s="54" t="s">
        <v>1967</v>
      </c>
      <c r="F196" s="54" t="s">
        <v>96</v>
      </c>
      <c r="G196" s="54" t="s">
        <v>96</v>
      </c>
      <c r="H196" s="54" t="s">
        <v>1968</v>
      </c>
      <c r="I196" s="54" t="s">
        <v>1969</v>
      </c>
      <c r="J196" s="54" t="s">
        <v>34</v>
      </c>
      <c r="K196" s="54" t="s">
        <v>22</v>
      </c>
      <c r="L196" s="54" t="s">
        <v>31</v>
      </c>
      <c r="M196" s="54" t="s">
        <v>68</v>
      </c>
      <c r="N196" s="54" t="s">
        <v>855</v>
      </c>
      <c r="O196" s="33" t="str">
        <f>VLOOKUP(K196,Listas!$G$6:$H$39,2,FALSE)</f>
        <v>Microempresa, Empresa Pequeña, Empresa Mediana, Empresa Grande, EPS, Artesano</v>
      </c>
      <c r="P196" s="33"/>
      <c r="Q196" s="33"/>
      <c r="R196" s="1">
        <v>1</v>
      </c>
    </row>
    <row r="197" spans="1:18" hidden="1" x14ac:dyDescent="0.2">
      <c r="A197" s="54" t="s">
        <v>1728</v>
      </c>
      <c r="B197" s="54" t="s">
        <v>1756</v>
      </c>
      <c r="C197" s="33" t="s">
        <v>231</v>
      </c>
      <c r="D197" s="54" t="s">
        <v>231</v>
      </c>
      <c r="E197" s="54" t="s">
        <v>1970</v>
      </c>
      <c r="F197" s="54" t="s">
        <v>33</v>
      </c>
      <c r="G197" s="54" t="s">
        <v>33</v>
      </c>
      <c r="H197" s="54" t="s">
        <v>1971</v>
      </c>
      <c r="I197" s="54" t="s">
        <v>860</v>
      </c>
      <c r="J197" s="54" t="s">
        <v>34</v>
      </c>
      <c r="K197" s="54" t="s">
        <v>1760</v>
      </c>
      <c r="L197" s="54" t="s">
        <v>31</v>
      </c>
      <c r="M197" s="54" t="s">
        <v>68</v>
      </c>
      <c r="N197" s="54" t="s">
        <v>861</v>
      </c>
      <c r="O197" s="33" t="str">
        <f>VLOOKUP(K197,Listas!$G$6:$H$39,2,FALSE)</f>
        <v>Microempresa, Empresa Pequeña, Empresa Mediana, Empresa Grande, EPS, Artesano</v>
      </c>
      <c r="P197" s="33"/>
      <c r="Q197" s="33"/>
      <c r="R197" s="1">
        <v>1</v>
      </c>
    </row>
    <row r="198" spans="1:18" hidden="1" x14ac:dyDescent="0.2">
      <c r="A198" s="54" t="s">
        <v>1728</v>
      </c>
      <c r="B198" s="54" t="s">
        <v>1756</v>
      </c>
      <c r="C198" s="33" t="s">
        <v>231</v>
      </c>
      <c r="D198" s="54" t="s">
        <v>231</v>
      </c>
      <c r="E198" s="54" t="s">
        <v>1972</v>
      </c>
      <c r="F198" s="54" t="s">
        <v>77</v>
      </c>
      <c r="G198" s="54" t="s">
        <v>77</v>
      </c>
      <c r="H198" s="54" t="s">
        <v>862</v>
      </c>
      <c r="I198" s="54" t="s">
        <v>1973</v>
      </c>
      <c r="J198" s="54" t="s">
        <v>34</v>
      </c>
      <c r="K198" s="54" t="s">
        <v>149</v>
      </c>
      <c r="L198" s="54" t="s">
        <v>31</v>
      </c>
      <c r="M198" s="54" t="s">
        <v>164</v>
      </c>
      <c r="N198" s="54" t="s">
        <v>861</v>
      </c>
      <c r="O198" s="33" t="str">
        <f>VLOOKUP(K198,Listas!$G$6:$H$39,2,FALSE)</f>
        <v xml:space="preserve">Transversal </v>
      </c>
      <c r="P198" s="33"/>
      <c r="Q198" s="33"/>
      <c r="R198" s="1">
        <v>1</v>
      </c>
    </row>
    <row r="199" spans="1:18" hidden="1" x14ac:dyDescent="0.2">
      <c r="A199" s="54" t="s">
        <v>1728</v>
      </c>
      <c r="B199" s="54" t="s">
        <v>1756</v>
      </c>
      <c r="C199" s="33" t="s">
        <v>219</v>
      </c>
      <c r="D199" s="54" t="s">
        <v>1744</v>
      </c>
      <c r="E199" s="54" t="s">
        <v>865</v>
      </c>
      <c r="F199" s="54" t="s">
        <v>38</v>
      </c>
      <c r="G199" s="54" t="s">
        <v>38</v>
      </c>
      <c r="H199" s="54" t="s">
        <v>866</v>
      </c>
      <c r="I199" s="54" t="s">
        <v>1974</v>
      </c>
      <c r="J199" s="54" t="s">
        <v>43</v>
      </c>
      <c r="K199" s="54" t="s">
        <v>149</v>
      </c>
      <c r="L199" s="54" t="s">
        <v>1009</v>
      </c>
      <c r="M199" s="54" t="s">
        <v>40</v>
      </c>
      <c r="N199" s="54" t="s">
        <v>869</v>
      </c>
      <c r="O199" s="33" t="str">
        <f>VLOOKUP(K199,Listas!$G$6:$H$39,2,FALSE)</f>
        <v xml:space="preserve">Transversal </v>
      </c>
      <c r="P199" s="33"/>
      <c r="Q199" s="33"/>
    </row>
    <row r="200" spans="1:18" hidden="1" x14ac:dyDescent="0.2">
      <c r="A200" s="54" t="s">
        <v>1728</v>
      </c>
      <c r="B200" s="54" t="s">
        <v>1756</v>
      </c>
      <c r="C200" s="33" t="s">
        <v>219</v>
      </c>
      <c r="D200" s="54" t="s">
        <v>1744</v>
      </c>
      <c r="E200" s="54" t="s">
        <v>1975</v>
      </c>
      <c r="F200" s="54" t="s">
        <v>870</v>
      </c>
      <c r="G200" s="54" t="s">
        <v>870</v>
      </c>
      <c r="H200" s="54" t="s">
        <v>1976</v>
      </c>
      <c r="I200" s="54" t="s">
        <v>1977</v>
      </c>
      <c r="J200" s="54" t="s">
        <v>39</v>
      </c>
      <c r="K200" s="54" t="s">
        <v>149</v>
      </c>
      <c r="L200" s="54" t="s">
        <v>16</v>
      </c>
      <c r="M200" s="54" t="s">
        <v>873</v>
      </c>
      <c r="N200" s="54" t="s">
        <v>874</v>
      </c>
      <c r="O200" s="33" t="str">
        <f>VLOOKUP(K200,Listas!$G$6:$H$39,2,FALSE)</f>
        <v xml:space="preserve">Transversal </v>
      </c>
      <c r="P200" s="33"/>
      <c r="Q200" s="33"/>
    </row>
    <row r="201" spans="1:18" hidden="1" x14ac:dyDescent="0.2">
      <c r="A201" s="54" t="s">
        <v>1728</v>
      </c>
      <c r="B201" s="54" t="s">
        <v>1756</v>
      </c>
      <c r="C201" s="33" t="s">
        <v>219</v>
      </c>
      <c r="D201" s="54" t="s">
        <v>1744</v>
      </c>
      <c r="E201" s="54" t="s">
        <v>1978</v>
      </c>
      <c r="F201" s="54" t="s">
        <v>875</v>
      </c>
      <c r="G201" s="54" t="s">
        <v>875</v>
      </c>
      <c r="H201" s="54" t="s">
        <v>876</v>
      </c>
      <c r="I201" s="54" t="s">
        <v>877</v>
      </c>
      <c r="J201" s="54" t="s">
        <v>43</v>
      </c>
      <c r="K201" s="54" t="s">
        <v>149</v>
      </c>
      <c r="L201" s="54" t="s">
        <v>44</v>
      </c>
      <c r="M201" s="54" t="s">
        <v>40</v>
      </c>
      <c r="N201" s="54" t="s">
        <v>869</v>
      </c>
      <c r="O201" s="33" t="str">
        <f>VLOOKUP(K201,Listas!$G$6:$H$39,2,FALSE)</f>
        <v xml:space="preserve">Transversal </v>
      </c>
      <c r="P201" s="33"/>
      <c r="Q201" s="33"/>
    </row>
    <row r="202" spans="1:18" hidden="1" x14ac:dyDescent="0.2">
      <c r="A202" s="54" t="s">
        <v>1728</v>
      </c>
      <c r="B202" s="54" t="s">
        <v>1756</v>
      </c>
      <c r="C202" s="33" t="s">
        <v>219</v>
      </c>
      <c r="D202" s="54" t="s">
        <v>1744</v>
      </c>
      <c r="E202" s="54" t="s">
        <v>1979</v>
      </c>
      <c r="F202" s="54" t="s">
        <v>879</v>
      </c>
      <c r="G202" s="54" t="s">
        <v>879</v>
      </c>
      <c r="H202" s="54" t="s">
        <v>880</v>
      </c>
      <c r="I202" s="54" t="s">
        <v>1980</v>
      </c>
      <c r="J202" s="54" t="s">
        <v>43</v>
      </c>
      <c r="K202" s="54" t="s">
        <v>149</v>
      </c>
      <c r="L202" s="54" t="s">
        <v>44</v>
      </c>
      <c r="M202" s="54" t="s">
        <v>40</v>
      </c>
      <c r="N202" s="54" t="s">
        <v>869</v>
      </c>
      <c r="O202" s="33" t="str">
        <f>VLOOKUP(K202,Listas!$G$6:$H$39,2,FALSE)</f>
        <v xml:space="preserve">Transversal </v>
      </c>
      <c r="P202" s="33"/>
      <c r="Q202" s="33"/>
    </row>
    <row r="203" spans="1:18" hidden="1" x14ac:dyDescent="0.2">
      <c r="A203" s="54" t="s">
        <v>1728</v>
      </c>
      <c r="B203" s="54" t="s">
        <v>1756</v>
      </c>
      <c r="C203" s="33" t="s">
        <v>219</v>
      </c>
      <c r="D203" s="54" t="s">
        <v>1744</v>
      </c>
      <c r="E203" s="54" t="s">
        <v>883</v>
      </c>
      <c r="F203" s="54" t="s">
        <v>45</v>
      </c>
      <c r="G203" s="54" t="s">
        <v>45</v>
      </c>
      <c r="H203" s="54" t="s">
        <v>884</v>
      </c>
      <c r="I203" s="54" t="s">
        <v>885</v>
      </c>
      <c r="J203" s="54" t="s">
        <v>43</v>
      </c>
      <c r="K203" s="54" t="s">
        <v>149</v>
      </c>
      <c r="L203" s="54" t="s">
        <v>44</v>
      </c>
      <c r="M203" s="54" t="s">
        <v>40</v>
      </c>
      <c r="N203" s="54" t="s">
        <v>869</v>
      </c>
      <c r="O203" s="33" t="str">
        <f>VLOOKUP(K203,Listas!$G$6:$H$39,2,FALSE)</f>
        <v xml:space="preserve">Transversal </v>
      </c>
      <c r="P203" s="33"/>
      <c r="Q203" s="33"/>
    </row>
    <row r="204" spans="1:18" hidden="1" x14ac:dyDescent="0.2">
      <c r="A204" s="54" t="s">
        <v>1728</v>
      </c>
      <c r="B204" s="54" t="s">
        <v>1756</v>
      </c>
      <c r="C204" s="33" t="s">
        <v>219</v>
      </c>
      <c r="D204" s="54" t="s">
        <v>1744</v>
      </c>
      <c r="E204" s="54" t="s">
        <v>886</v>
      </c>
      <c r="F204" s="54" t="s">
        <v>887</v>
      </c>
      <c r="G204" s="54" t="s">
        <v>887</v>
      </c>
      <c r="H204" s="54" t="s">
        <v>888</v>
      </c>
      <c r="I204" s="54" t="s">
        <v>1981</v>
      </c>
      <c r="J204" s="54" t="s">
        <v>43</v>
      </c>
      <c r="K204" s="54" t="s">
        <v>149</v>
      </c>
      <c r="L204" s="54" t="s">
        <v>16</v>
      </c>
      <c r="M204" s="54" t="s">
        <v>40</v>
      </c>
      <c r="N204" s="54" t="s">
        <v>869</v>
      </c>
      <c r="O204" s="33" t="str">
        <f>VLOOKUP(K204,Listas!$G$6:$H$39,2,FALSE)</f>
        <v xml:space="preserve">Transversal </v>
      </c>
      <c r="P204" s="33"/>
      <c r="Q204" s="33"/>
    </row>
    <row r="205" spans="1:18" hidden="1" x14ac:dyDescent="0.2">
      <c r="A205" s="54" t="s">
        <v>1728</v>
      </c>
      <c r="B205" s="54" t="s">
        <v>1756</v>
      </c>
      <c r="C205" s="33" t="s">
        <v>213</v>
      </c>
      <c r="D205" s="54" t="s">
        <v>213</v>
      </c>
      <c r="E205" s="54" t="s">
        <v>890</v>
      </c>
      <c r="F205" s="54" t="s">
        <v>891</v>
      </c>
      <c r="G205" s="54" t="s">
        <v>891</v>
      </c>
      <c r="H205" s="54" t="s">
        <v>1982</v>
      </c>
      <c r="I205" s="54" t="s">
        <v>893</v>
      </c>
      <c r="J205" s="54" t="s">
        <v>47</v>
      </c>
      <c r="K205" s="54" t="s">
        <v>149</v>
      </c>
      <c r="L205" s="54" t="s">
        <v>41</v>
      </c>
      <c r="M205" s="54" t="s">
        <v>910</v>
      </c>
      <c r="N205" s="54" t="s">
        <v>895</v>
      </c>
      <c r="O205" s="33" t="str">
        <f>VLOOKUP(K205,Listas!$G$6:$H$39,2,FALSE)</f>
        <v xml:space="preserve">Transversal </v>
      </c>
      <c r="P205" s="33"/>
      <c r="Q205" s="33"/>
    </row>
    <row r="206" spans="1:18" hidden="1" x14ac:dyDescent="0.2">
      <c r="A206" s="54" t="s">
        <v>1728</v>
      </c>
      <c r="B206" s="54" t="s">
        <v>1756</v>
      </c>
      <c r="C206" s="33" t="s">
        <v>231</v>
      </c>
      <c r="D206" s="54" t="s">
        <v>231</v>
      </c>
      <c r="E206" s="54" t="s">
        <v>1983</v>
      </c>
      <c r="F206" s="54" t="s">
        <v>896</v>
      </c>
      <c r="G206" s="54" t="s">
        <v>896</v>
      </c>
      <c r="H206" s="54" t="s">
        <v>1984</v>
      </c>
      <c r="I206" s="54" t="s">
        <v>898</v>
      </c>
      <c r="J206" s="54" t="s">
        <v>49</v>
      </c>
      <c r="K206" s="54" t="s">
        <v>149</v>
      </c>
      <c r="L206" s="54" t="s">
        <v>46</v>
      </c>
      <c r="M206" s="54" t="s">
        <v>899</v>
      </c>
      <c r="N206" s="54" t="s">
        <v>900</v>
      </c>
      <c r="O206" s="33" t="str">
        <f>VLOOKUP(K206,Listas!$G$6:$H$39,2,FALSE)</f>
        <v xml:space="preserve">Transversal </v>
      </c>
      <c r="P206" s="33"/>
      <c r="Q206" s="33"/>
    </row>
    <row r="207" spans="1:18" hidden="1" x14ac:dyDescent="0.2">
      <c r="A207" s="54" t="s">
        <v>1728</v>
      </c>
      <c r="B207" s="54" t="s">
        <v>1756</v>
      </c>
      <c r="C207" s="33" t="s">
        <v>219</v>
      </c>
      <c r="D207" s="54" t="s">
        <v>1744</v>
      </c>
      <c r="E207" s="54" t="s">
        <v>1985</v>
      </c>
      <c r="F207" s="54" t="s">
        <v>45</v>
      </c>
      <c r="G207" s="54" t="s">
        <v>45</v>
      </c>
      <c r="H207" s="54" t="s">
        <v>901</v>
      </c>
      <c r="I207" s="54" t="s">
        <v>902</v>
      </c>
      <c r="J207" s="54" t="s">
        <v>50</v>
      </c>
      <c r="K207" s="54" t="s">
        <v>149</v>
      </c>
      <c r="L207" s="54" t="s">
        <v>44</v>
      </c>
      <c r="M207" s="54" t="s">
        <v>40</v>
      </c>
      <c r="N207" s="54" t="s">
        <v>869</v>
      </c>
      <c r="O207" s="33" t="str">
        <f>VLOOKUP(K207,Listas!$G$6:$H$39,2,FALSE)</f>
        <v xml:space="preserve">Transversal </v>
      </c>
      <c r="P207" s="33"/>
      <c r="Q207" s="33"/>
    </row>
    <row r="208" spans="1:18" hidden="1" x14ac:dyDescent="0.2">
      <c r="A208" s="54" t="s">
        <v>1728</v>
      </c>
      <c r="B208" s="54" t="s">
        <v>1766</v>
      </c>
      <c r="C208" s="33" t="s">
        <v>347</v>
      </c>
      <c r="D208" s="54" t="s">
        <v>1751</v>
      </c>
      <c r="E208" s="54" t="s">
        <v>1986</v>
      </c>
      <c r="F208" s="54" t="s">
        <v>83</v>
      </c>
      <c r="G208" s="54" t="s">
        <v>83</v>
      </c>
      <c r="H208" s="54" t="s">
        <v>1987</v>
      </c>
      <c r="I208" s="54" t="s">
        <v>904</v>
      </c>
      <c r="J208" s="54" t="s">
        <v>10</v>
      </c>
      <c r="K208" s="54" t="s">
        <v>149</v>
      </c>
      <c r="L208" s="54" t="s">
        <v>906</v>
      </c>
      <c r="M208" s="54" t="s">
        <v>907</v>
      </c>
      <c r="N208" s="54" t="s">
        <v>28</v>
      </c>
      <c r="O208" s="33" t="str">
        <f>VLOOKUP(K208,Listas!$G$6:$H$39,2,FALSE)</f>
        <v xml:space="preserve">Transversal </v>
      </c>
      <c r="P208" s="33"/>
      <c r="Q208" s="33">
        <v>1</v>
      </c>
    </row>
    <row r="209" spans="1:18" hidden="1" x14ac:dyDescent="0.2">
      <c r="A209" s="54" t="s">
        <v>1728</v>
      </c>
      <c r="B209" s="54" t="s">
        <v>1766</v>
      </c>
      <c r="C209" s="33" t="s">
        <v>347</v>
      </c>
      <c r="D209" s="54" t="s">
        <v>1751</v>
      </c>
      <c r="E209" s="54" t="s">
        <v>1988</v>
      </c>
      <c r="F209" s="54" t="s">
        <v>131</v>
      </c>
      <c r="G209" s="54" t="s">
        <v>131</v>
      </c>
      <c r="H209" s="54" t="s">
        <v>1989</v>
      </c>
      <c r="I209" s="54" t="s">
        <v>1990</v>
      </c>
      <c r="J209" s="54" t="s">
        <v>47</v>
      </c>
      <c r="K209" s="54" t="s">
        <v>1760</v>
      </c>
      <c r="L209" s="54" t="s">
        <v>906</v>
      </c>
      <c r="M209" s="54" t="s">
        <v>910</v>
      </c>
      <c r="N209" s="54" t="s">
        <v>911</v>
      </c>
      <c r="O209" s="33" t="str">
        <f>VLOOKUP(K209,Listas!$G$6:$H$39,2,FALSE)</f>
        <v>Microempresa, Empresa Pequeña, Empresa Mediana, Empresa Grande, EPS, Artesano</v>
      </c>
      <c r="P209" s="33"/>
      <c r="Q209" s="33">
        <v>1</v>
      </c>
    </row>
    <row r="210" spans="1:18" hidden="1" x14ac:dyDescent="0.2">
      <c r="A210" s="54" t="s">
        <v>1728</v>
      </c>
      <c r="B210" s="54" t="s">
        <v>1766</v>
      </c>
      <c r="C210" s="33" t="s">
        <v>347</v>
      </c>
      <c r="D210" s="54" t="s">
        <v>1751</v>
      </c>
      <c r="E210" s="54" t="s">
        <v>1991</v>
      </c>
      <c r="F210" s="54" t="s">
        <v>83</v>
      </c>
      <c r="G210" s="54" t="s">
        <v>83</v>
      </c>
      <c r="H210" s="54" t="s">
        <v>912</v>
      </c>
      <c r="I210" s="54" t="s">
        <v>913</v>
      </c>
      <c r="J210" s="54" t="s">
        <v>34</v>
      </c>
      <c r="K210" s="54" t="s">
        <v>1760</v>
      </c>
      <c r="L210" s="54" t="s">
        <v>31</v>
      </c>
      <c r="M210" s="54" t="s">
        <v>68</v>
      </c>
      <c r="N210" s="54" t="s">
        <v>914</v>
      </c>
      <c r="O210" s="33" t="str">
        <f>VLOOKUP(K210,Listas!$G$6:$H$39,2,FALSE)</f>
        <v>Microempresa, Empresa Pequeña, Empresa Mediana, Empresa Grande, EPS, Artesano</v>
      </c>
      <c r="P210" s="33"/>
      <c r="Q210" s="33">
        <v>1</v>
      </c>
      <c r="R210" s="1">
        <v>1</v>
      </c>
    </row>
    <row r="211" spans="1:18" hidden="1" x14ac:dyDescent="0.2">
      <c r="A211" s="54" t="s">
        <v>1728</v>
      </c>
      <c r="B211" s="54" t="s">
        <v>1766</v>
      </c>
      <c r="C211" s="33" t="s">
        <v>347</v>
      </c>
      <c r="D211" s="54" t="s">
        <v>1751</v>
      </c>
      <c r="E211" s="54" t="s">
        <v>1992</v>
      </c>
      <c r="F211" s="54" t="s">
        <v>1230</v>
      </c>
      <c r="G211" s="54" t="s">
        <v>1230</v>
      </c>
      <c r="H211" s="54" t="s">
        <v>1993</v>
      </c>
      <c r="I211" s="54" t="s">
        <v>1994</v>
      </c>
      <c r="J211" s="54" t="s">
        <v>69</v>
      </c>
      <c r="K211" s="54" t="s">
        <v>149</v>
      </c>
      <c r="L211" s="54" t="s">
        <v>54</v>
      </c>
      <c r="M211" s="54" t="s">
        <v>759</v>
      </c>
      <c r="N211" s="54" t="s">
        <v>918</v>
      </c>
      <c r="O211" s="33" t="str">
        <f>VLOOKUP(K211,Listas!$G$6:$H$39,2,FALSE)</f>
        <v xml:space="preserve">Transversal </v>
      </c>
      <c r="P211" s="33"/>
      <c r="Q211" s="33">
        <v>1</v>
      </c>
    </row>
    <row r="212" spans="1:18" hidden="1" x14ac:dyDescent="0.2">
      <c r="A212" s="54" t="s">
        <v>1728</v>
      </c>
      <c r="B212" s="54" t="s">
        <v>1766</v>
      </c>
      <c r="C212" s="33" t="s">
        <v>347</v>
      </c>
      <c r="D212" s="54" t="s">
        <v>1751</v>
      </c>
      <c r="E212" s="54" t="s">
        <v>1995</v>
      </c>
      <c r="F212" s="54" t="s">
        <v>1996</v>
      </c>
      <c r="G212" s="54" t="s">
        <v>1996</v>
      </c>
      <c r="H212" s="54" t="s">
        <v>1997</v>
      </c>
      <c r="I212" s="54" t="s">
        <v>1998</v>
      </c>
      <c r="J212" s="54" t="s">
        <v>62</v>
      </c>
      <c r="K212" s="54" t="s">
        <v>149</v>
      </c>
      <c r="L212" s="54" t="s">
        <v>906</v>
      </c>
      <c r="M212" s="54" t="s">
        <v>759</v>
      </c>
      <c r="N212" s="54" t="s">
        <v>922</v>
      </c>
      <c r="O212" s="33" t="str">
        <f>VLOOKUP(K212,Listas!$G$6:$H$39,2,FALSE)</f>
        <v xml:space="preserve">Transversal </v>
      </c>
      <c r="P212" s="33"/>
      <c r="Q212" s="33">
        <v>1</v>
      </c>
    </row>
    <row r="213" spans="1:18" hidden="1" x14ac:dyDescent="0.2">
      <c r="A213" s="54" t="s">
        <v>1728</v>
      </c>
      <c r="B213" s="54" t="s">
        <v>1766</v>
      </c>
      <c r="C213" s="33" t="s">
        <v>347</v>
      </c>
      <c r="D213" s="54" t="s">
        <v>1751</v>
      </c>
      <c r="E213" s="54" t="s">
        <v>1999</v>
      </c>
      <c r="F213" s="54" t="s">
        <v>77</v>
      </c>
      <c r="G213" s="54" t="s">
        <v>77</v>
      </c>
      <c r="H213" s="54" t="s">
        <v>2000</v>
      </c>
      <c r="I213" s="54" t="s">
        <v>924</v>
      </c>
      <c r="J213" s="54" t="s">
        <v>62</v>
      </c>
      <c r="K213" s="54" t="s">
        <v>149</v>
      </c>
      <c r="L213" s="54" t="s">
        <v>55</v>
      </c>
      <c r="M213" s="54" t="s">
        <v>925</v>
      </c>
      <c r="N213" s="54" t="s">
        <v>926</v>
      </c>
      <c r="O213" s="33" t="str">
        <f>VLOOKUP(K213,Listas!$G$6:$H$39,2,FALSE)</f>
        <v xml:space="preserve">Transversal </v>
      </c>
      <c r="P213" s="33"/>
      <c r="Q213" s="33">
        <v>1</v>
      </c>
    </row>
    <row r="214" spans="1:18" hidden="1" x14ac:dyDescent="0.2">
      <c r="A214" s="54" t="s">
        <v>1728</v>
      </c>
      <c r="B214" s="54" t="s">
        <v>1766</v>
      </c>
      <c r="C214" s="33" t="s">
        <v>347</v>
      </c>
      <c r="D214" s="54" t="s">
        <v>1751</v>
      </c>
      <c r="E214" s="54" t="s">
        <v>2001</v>
      </c>
      <c r="F214" s="54" t="s">
        <v>386</v>
      </c>
      <c r="G214" s="54" t="s">
        <v>386</v>
      </c>
      <c r="H214" s="54" t="s">
        <v>413</v>
      </c>
      <c r="I214" s="54" t="s">
        <v>2002</v>
      </c>
      <c r="J214" s="54" t="s">
        <v>10</v>
      </c>
      <c r="K214" s="54" t="s">
        <v>149</v>
      </c>
      <c r="L214" s="54" t="s">
        <v>16</v>
      </c>
      <c r="M214" s="54" t="s">
        <v>177</v>
      </c>
      <c r="N214" s="54" t="s">
        <v>928</v>
      </c>
      <c r="O214" s="33" t="str">
        <f>VLOOKUP(K214,Listas!$G$6:$H$39,2,FALSE)</f>
        <v xml:space="preserve">Transversal </v>
      </c>
      <c r="P214" s="33"/>
      <c r="Q214" s="33">
        <v>1</v>
      </c>
      <c r="R214" s="1">
        <v>1</v>
      </c>
    </row>
    <row r="215" spans="1:18" hidden="1" x14ac:dyDescent="0.2">
      <c r="A215" s="54" t="s">
        <v>1728</v>
      </c>
      <c r="B215" s="54" t="s">
        <v>1766</v>
      </c>
      <c r="C215" s="33" t="s">
        <v>347</v>
      </c>
      <c r="D215" s="54" t="s">
        <v>1751</v>
      </c>
      <c r="E215" s="54" t="s">
        <v>2003</v>
      </c>
      <c r="F215" s="54" t="s">
        <v>131</v>
      </c>
      <c r="G215" s="54" t="s">
        <v>131</v>
      </c>
      <c r="H215" s="54" t="s">
        <v>1989</v>
      </c>
      <c r="I215" s="54" t="s">
        <v>2004</v>
      </c>
      <c r="J215" s="54" t="s">
        <v>1743</v>
      </c>
      <c r="K215" s="54" t="s">
        <v>149</v>
      </c>
      <c r="L215" s="54" t="s">
        <v>906</v>
      </c>
      <c r="M215" s="54" t="s">
        <v>26</v>
      </c>
      <c r="N215" s="54" t="s">
        <v>839</v>
      </c>
      <c r="O215" s="33" t="str">
        <f>VLOOKUP(K215,Listas!$G$6:$H$39,2,FALSE)</f>
        <v xml:space="preserve">Transversal </v>
      </c>
      <c r="P215" s="33"/>
      <c r="Q215" s="33">
        <v>1</v>
      </c>
    </row>
    <row r="216" spans="1:18" hidden="1" x14ac:dyDescent="0.2">
      <c r="A216" s="54" t="s">
        <v>1728</v>
      </c>
      <c r="B216" s="54" t="s">
        <v>1766</v>
      </c>
      <c r="C216" s="33" t="s">
        <v>285</v>
      </c>
      <c r="D216" s="54" t="s">
        <v>1744</v>
      </c>
      <c r="E216" s="54" t="s">
        <v>1991</v>
      </c>
      <c r="F216" s="54" t="s">
        <v>14</v>
      </c>
      <c r="G216" s="54" t="s">
        <v>14</v>
      </c>
      <c r="H216" s="54" t="s">
        <v>2005</v>
      </c>
      <c r="I216" s="54" t="s">
        <v>2006</v>
      </c>
      <c r="J216" s="54" t="s">
        <v>61</v>
      </c>
      <c r="K216" s="54" t="s">
        <v>149</v>
      </c>
      <c r="L216" s="54" t="s">
        <v>55</v>
      </c>
      <c r="M216" s="54" t="s">
        <v>26</v>
      </c>
      <c r="N216" s="54" t="s">
        <v>933</v>
      </c>
      <c r="O216" s="33" t="str">
        <f>VLOOKUP(K216,Listas!$G$6:$H$39,2,FALSE)</f>
        <v xml:space="preserve">Transversal </v>
      </c>
      <c r="P216" s="33"/>
      <c r="Q216" s="33">
        <v>1</v>
      </c>
    </row>
    <row r="217" spans="1:18" hidden="1" x14ac:dyDescent="0.2">
      <c r="A217" s="54" t="s">
        <v>1728</v>
      </c>
      <c r="B217" s="54" t="s">
        <v>1766</v>
      </c>
      <c r="C217" s="33" t="s">
        <v>285</v>
      </c>
      <c r="D217" s="54" t="s">
        <v>1744</v>
      </c>
      <c r="E217" s="54" t="s">
        <v>2007</v>
      </c>
      <c r="F217" s="54" t="s">
        <v>279</v>
      </c>
      <c r="G217" s="54" t="s">
        <v>279</v>
      </c>
      <c r="H217" s="54" t="s">
        <v>2008</v>
      </c>
      <c r="I217" s="54" t="s">
        <v>2009</v>
      </c>
      <c r="J217" s="54" t="s">
        <v>107</v>
      </c>
      <c r="K217" s="54" t="s">
        <v>149</v>
      </c>
      <c r="L217" s="54" t="s">
        <v>54</v>
      </c>
      <c r="M217" s="54" t="s">
        <v>26</v>
      </c>
      <c r="N217" s="54" t="s">
        <v>28</v>
      </c>
      <c r="O217" s="33" t="str">
        <f>VLOOKUP(K217,Listas!$G$6:$H$39,2,FALSE)</f>
        <v xml:space="preserve">Transversal </v>
      </c>
      <c r="P217" s="33"/>
      <c r="Q217" s="33">
        <v>1</v>
      </c>
    </row>
    <row r="218" spans="1:18" hidden="1" x14ac:dyDescent="0.2">
      <c r="A218" s="54" t="s">
        <v>1728</v>
      </c>
      <c r="B218" s="54" t="s">
        <v>1766</v>
      </c>
      <c r="C218" s="33" t="s">
        <v>285</v>
      </c>
      <c r="D218" s="54" t="s">
        <v>1744</v>
      </c>
      <c r="E218" s="54" t="s">
        <v>2010</v>
      </c>
      <c r="F218" s="54" t="s">
        <v>875</v>
      </c>
      <c r="G218" s="54" t="s">
        <v>875</v>
      </c>
      <c r="H218" s="54" t="s">
        <v>2011</v>
      </c>
      <c r="I218" s="54" t="s">
        <v>2012</v>
      </c>
      <c r="J218" s="54" t="s">
        <v>34</v>
      </c>
      <c r="K218" s="54" t="s">
        <v>149</v>
      </c>
      <c r="L218" s="54" t="s">
        <v>906</v>
      </c>
      <c r="M218" s="54" t="s">
        <v>26</v>
      </c>
      <c r="N218" s="54" t="s">
        <v>28</v>
      </c>
      <c r="O218" s="33" t="str">
        <f>VLOOKUP(K218,Listas!$G$6:$H$39,2,FALSE)</f>
        <v xml:space="preserve">Transversal </v>
      </c>
      <c r="P218" s="33"/>
      <c r="Q218" s="33">
        <v>1</v>
      </c>
    </row>
    <row r="219" spans="1:18" hidden="1" x14ac:dyDescent="0.2">
      <c r="A219" s="54" t="s">
        <v>1728</v>
      </c>
      <c r="B219" s="54" t="s">
        <v>1766</v>
      </c>
      <c r="C219" s="33" t="s">
        <v>938</v>
      </c>
      <c r="D219" s="54" t="s">
        <v>1751</v>
      </c>
      <c r="E219" s="54" t="s">
        <v>2013</v>
      </c>
      <c r="F219" s="54" t="s">
        <v>2014</v>
      </c>
      <c r="G219" s="54" t="s">
        <v>2014</v>
      </c>
      <c r="H219" s="54" t="s">
        <v>2015</v>
      </c>
      <c r="I219" s="54" t="s">
        <v>2016</v>
      </c>
      <c r="J219" s="54" t="s">
        <v>10</v>
      </c>
      <c r="K219" s="54" t="s">
        <v>1745</v>
      </c>
      <c r="L219" s="54" t="s">
        <v>906</v>
      </c>
      <c r="M219" s="54" t="s">
        <v>28</v>
      </c>
      <c r="N219" s="54" t="s">
        <v>944</v>
      </c>
      <c r="O219" s="33" t="str">
        <f>VLOOKUP(K219,Listas!$G$6:$H$39,2,FALSE)</f>
        <v>Microempresa, Empresa Pequeña, Empresa Mediana, Empresa Grande, EPS, Artesano</v>
      </c>
      <c r="P219" s="33">
        <v>1</v>
      </c>
      <c r="Q219" s="33"/>
      <c r="R219" s="1">
        <v>1</v>
      </c>
    </row>
    <row r="220" spans="1:18" hidden="1" x14ac:dyDescent="0.2">
      <c r="A220" s="54" t="s">
        <v>1728</v>
      </c>
      <c r="B220" s="54" t="s">
        <v>1766</v>
      </c>
      <c r="C220" s="33" t="s">
        <v>938</v>
      </c>
      <c r="D220" s="54" t="s">
        <v>1751</v>
      </c>
      <c r="E220" s="54" t="s">
        <v>2017</v>
      </c>
      <c r="F220" s="54" t="s">
        <v>1234</v>
      </c>
      <c r="G220" s="54" t="s">
        <v>1234</v>
      </c>
      <c r="H220" s="54" t="s">
        <v>2018</v>
      </c>
      <c r="I220" s="54" t="s">
        <v>2019</v>
      </c>
      <c r="J220" s="54" t="s">
        <v>47</v>
      </c>
      <c r="K220" s="54" t="s">
        <v>149</v>
      </c>
      <c r="L220" s="54" t="s">
        <v>906</v>
      </c>
      <c r="M220" s="54" t="s">
        <v>524</v>
      </c>
      <c r="N220" s="54" t="s">
        <v>949</v>
      </c>
      <c r="O220" s="33" t="str">
        <f>VLOOKUP(K220,Listas!$G$6:$H$39,2,FALSE)</f>
        <v xml:space="preserve">Transversal </v>
      </c>
      <c r="P220" s="33"/>
      <c r="Q220" s="33">
        <v>1</v>
      </c>
    </row>
    <row r="221" spans="1:18" hidden="1" x14ac:dyDescent="0.2">
      <c r="A221" s="54" t="s">
        <v>1728</v>
      </c>
      <c r="B221" s="54" t="s">
        <v>1766</v>
      </c>
      <c r="C221" s="33" t="s">
        <v>938</v>
      </c>
      <c r="D221" s="54" t="s">
        <v>1751</v>
      </c>
      <c r="E221" s="54" t="s">
        <v>2020</v>
      </c>
      <c r="F221" s="54" t="s">
        <v>72</v>
      </c>
      <c r="G221" s="54" t="s">
        <v>72</v>
      </c>
      <c r="H221" s="54" t="s">
        <v>2021</v>
      </c>
      <c r="I221" s="54" t="s">
        <v>2022</v>
      </c>
      <c r="J221" s="54" t="s">
        <v>10</v>
      </c>
      <c r="K221" s="54" t="s">
        <v>149</v>
      </c>
      <c r="L221" s="54" t="s">
        <v>954</v>
      </c>
      <c r="M221" s="54" t="s">
        <v>28</v>
      </c>
      <c r="N221" s="54" t="s">
        <v>955</v>
      </c>
      <c r="O221" s="33" t="str">
        <f>VLOOKUP(K221,Listas!$G$6:$H$39,2,FALSE)</f>
        <v xml:space="preserve">Transversal </v>
      </c>
      <c r="P221" s="33">
        <v>1</v>
      </c>
      <c r="Q221" s="33"/>
      <c r="R221" s="1">
        <v>1</v>
      </c>
    </row>
    <row r="222" spans="1:18" hidden="1" x14ac:dyDescent="0.2">
      <c r="A222" s="54" t="s">
        <v>1728</v>
      </c>
      <c r="B222" s="54" t="s">
        <v>1749</v>
      </c>
      <c r="C222" s="33" t="s">
        <v>296</v>
      </c>
      <c r="D222" s="54" t="s">
        <v>296</v>
      </c>
      <c r="E222" s="54" t="s">
        <v>956</v>
      </c>
      <c r="F222" s="54" t="s">
        <v>57</v>
      </c>
      <c r="G222" s="54" t="s">
        <v>57</v>
      </c>
      <c r="H222" s="54" t="s">
        <v>957</v>
      </c>
      <c r="I222" s="54" t="s">
        <v>958</v>
      </c>
      <c r="J222" s="54" t="s">
        <v>39</v>
      </c>
      <c r="K222" s="54" t="s">
        <v>22</v>
      </c>
      <c r="L222" s="54" t="s">
        <v>1192</v>
      </c>
      <c r="M222" s="54" t="s">
        <v>1893</v>
      </c>
      <c r="N222" s="54" t="s">
        <v>959</v>
      </c>
      <c r="O222" s="33" t="str">
        <f>VLOOKUP(K222,Listas!$G$6:$H$39,2,FALSE)</f>
        <v>Microempresa, Empresa Pequeña, Empresa Mediana, Empresa Grande, EPS, Artesano</v>
      </c>
      <c r="P222" s="33"/>
      <c r="Q222" s="33"/>
    </row>
    <row r="223" spans="1:18" hidden="1" x14ac:dyDescent="0.2">
      <c r="A223" s="54" t="s">
        <v>1728</v>
      </c>
      <c r="B223" s="54" t="s">
        <v>1749</v>
      </c>
      <c r="C223" s="33" t="s">
        <v>219</v>
      </c>
      <c r="D223" s="54" t="s">
        <v>1744</v>
      </c>
      <c r="E223" s="54" t="s">
        <v>960</v>
      </c>
      <c r="F223" s="54" t="s">
        <v>961</v>
      </c>
      <c r="G223" s="54" t="s">
        <v>961</v>
      </c>
      <c r="H223" s="54" t="s">
        <v>962</v>
      </c>
      <c r="I223" s="54" t="s">
        <v>963</v>
      </c>
      <c r="J223" s="54" t="s">
        <v>39</v>
      </c>
      <c r="K223" s="54" t="s">
        <v>22</v>
      </c>
      <c r="L223" s="54" t="s">
        <v>58</v>
      </c>
      <c r="M223" s="54" t="s">
        <v>59</v>
      </c>
      <c r="N223" s="54" t="s">
        <v>964</v>
      </c>
      <c r="O223" s="33" t="str">
        <f>VLOOKUP(K223,Listas!$G$6:$H$39,2,FALSE)</f>
        <v>Microempresa, Empresa Pequeña, Empresa Mediana, Empresa Grande, EPS, Artesano</v>
      </c>
      <c r="P223" s="33"/>
      <c r="Q223" s="33"/>
      <c r="R223" s="1">
        <v>1</v>
      </c>
    </row>
    <row r="224" spans="1:18" hidden="1" x14ac:dyDescent="0.2">
      <c r="A224" s="54" t="s">
        <v>1728</v>
      </c>
      <c r="B224" s="54" t="s">
        <v>1749</v>
      </c>
      <c r="C224" s="33" t="s">
        <v>274</v>
      </c>
      <c r="D224" s="54" t="s">
        <v>1751</v>
      </c>
      <c r="E224" s="54" t="s">
        <v>965</v>
      </c>
      <c r="F224" s="54" t="s">
        <v>14</v>
      </c>
      <c r="G224" s="54" t="s">
        <v>14</v>
      </c>
      <c r="H224" s="54" t="s">
        <v>966</v>
      </c>
      <c r="I224" s="54" t="s">
        <v>967</v>
      </c>
      <c r="J224" s="54" t="s">
        <v>10</v>
      </c>
      <c r="K224" s="54" t="s">
        <v>149</v>
      </c>
      <c r="L224" s="54" t="s">
        <v>65</v>
      </c>
      <c r="M224" s="54" t="s">
        <v>59</v>
      </c>
      <c r="N224" s="54" t="s">
        <v>969</v>
      </c>
      <c r="O224" s="33" t="str">
        <f>VLOOKUP(K224,Listas!$G$6:$H$39,2,FALSE)</f>
        <v xml:space="preserve">Transversal </v>
      </c>
      <c r="P224" s="33"/>
      <c r="Q224" s="33"/>
      <c r="R224" s="1">
        <v>1</v>
      </c>
    </row>
    <row r="225" spans="1:18" hidden="1" x14ac:dyDescent="0.2">
      <c r="A225" s="54" t="s">
        <v>1728</v>
      </c>
      <c r="B225" s="54" t="s">
        <v>1749</v>
      </c>
      <c r="C225" s="33" t="s">
        <v>231</v>
      </c>
      <c r="D225" s="54" t="s">
        <v>231</v>
      </c>
      <c r="E225" s="54" t="s">
        <v>970</v>
      </c>
      <c r="F225" s="54" t="s">
        <v>60</v>
      </c>
      <c r="G225" s="54" t="s">
        <v>60</v>
      </c>
      <c r="H225" s="54" t="s">
        <v>971</v>
      </c>
      <c r="I225" s="54" t="s">
        <v>972</v>
      </c>
      <c r="J225" s="54" t="s">
        <v>61</v>
      </c>
      <c r="K225" s="54" t="s">
        <v>149</v>
      </c>
      <c r="L225" s="54" t="s">
        <v>1748</v>
      </c>
      <c r="M225" s="54" t="s">
        <v>59</v>
      </c>
      <c r="N225" s="54" t="s">
        <v>974</v>
      </c>
      <c r="O225" s="33" t="str">
        <f>VLOOKUP(K225,Listas!$G$6:$H$39,2,FALSE)</f>
        <v xml:space="preserve">Transversal </v>
      </c>
      <c r="P225" s="33"/>
      <c r="Q225" s="33"/>
      <c r="R225" s="1">
        <v>1</v>
      </c>
    </row>
    <row r="226" spans="1:18" hidden="1" x14ac:dyDescent="0.2">
      <c r="A226" s="54" t="s">
        <v>1727</v>
      </c>
      <c r="B226" s="54" t="s">
        <v>1742</v>
      </c>
      <c r="C226" s="33" t="s">
        <v>213</v>
      </c>
      <c r="D226" s="54" t="s">
        <v>213</v>
      </c>
      <c r="E226" s="54" t="s">
        <v>976</v>
      </c>
      <c r="F226" s="54" t="s">
        <v>977</v>
      </c>
      <c r="G226" s="54" t="s">
        <v>977</v>
      </c>
      <c r="H226" s="54" t="s">
        <v>978</v>
      </c>
      <c r="I226" s="54" t="s">
        <v>979</v>
      </c>
      <c r="J226" s="54" t="s">
        <v>980</v>
      </c>
      <c r="K226" s="54" t="s">
        <v>22</v>
      </c>
      <c r="L226" s="54" t="s">
        <v>15</v>
      </c>
      <c r="M226" s="54" t="s">
        <v>981</v>
      </c>
      <c r="N226" s="54" t="s">
        <v>982</v>
      </c>
      <c r="O226" s="33" t="str">
        <f>VLOOKUP(K226,Listas!$G$6:$H$39,2,FALSE)</f>
        <v>Microempresa, Empresa Pequeña, Empresa Mediana, Empresa Grande, EPS, Artesano</v>
      </c>
      <c r="P226" s="33"/>
      <c r="Q226" s="33">
        <v>1</v>
      </c>
    </row>
    <row r="227" spans="1:18" hidden="1" x14ac:dyDescent="0.2">
      <c r="A227" s="54" t="s">
        <v>1727</v>
      </c>
      <c r="B227" s="54" t="s">
        <v>1742</v>
      </c>
      <c r="C227" s="33" t="s">
        <v>213</v>
      </c>
      <c r="D227" s="54" t="s">
        <v>213</v>
      </c>
      <c r="E227" s="54" t="s">
        <v>983</v>
      </c>
      <c r="F227" s="54" t="s">
        <v>642</v>
      </c>
      <c r="G227" s="54" t="s">
        <v>642</v>
      </c>
      <c r="H227" s="54" t="s">
        <v>984</v>
      </c>
      <c r="I227" s="54" t="s">
        <v>985</v>
      </c>
      <c r="J227" s="54" t="s">
        <v>980</v>
      </c>
      <c r="K227" s="54" t="s">
        <v>22</v>
      </c>
      <c r="L227" s="54" t="s">
        <v>16</v>
      </c>
      <c r="M227" s="54" t="s">
        <v>28</v>
      </c>
      <c r="N227" s="54" t="s">
        <v>982</v>
      </c>
      <c r="O227" s="33" t="str">
        <f>VLOOKUP(K227,Listas!$G$6:$H$39,2,FALSE)</f>
        <v>Microempresa, Empresa Pequeña, Empresa Mediana, Empresa Grande, EPS, Artesano</v>
      </c>
      <c r="P227" s="33">
        <v>1</v>
      </c>
      <c r="Q227" s="33">
        <v>1</v>
      </c>
      <c r="R227" s="1">
        <v>1</v>
      </c>
    </row>
    <row r="228" spans="1:18" hidden="1" x14ac:dyDescent="0.2">
      <c r="A228" s="54" t="s">
        <v>1727</v>
      </c>
      <c r="B228" s="54" t="s">
        <v>1742</v>
      </c>
      <c r="C228" s="33" t="s">
        <v>213</v>
      </c>
      <c r="D228" s="54" t="s">
        <v>213</v>
      </c>
      <c r="E228" s="54" t="s">
        <v>986</v>
      </c>
      <c r="F228" s="54" t="s">
        <v>14</v>
      </c>
      <c r="G228" s="54" t="s">
        <v>14</v>
      </c>
      <c r="H228" s="54" t="s">
        <v>987</v>
      </c>
      <c r="I228" s="54" t="s">
        <v>988</v>
      </c>
      <c r="J228" s="54" t="s">
        <v>2023</v>
      </c>
      <c r="K228" s="54" t="s">
        <v>1759</v>
      </c>
      <c r="L228" s="54" t="s">
        <v>65</v>
      </c>
      <c r="M228" s="54" t="s">
        <v>23</v>
      </c>
      <c r="N228" s="54" t="s">
        <v>990</v>
      </c>
      <c r="O228" s="33" t="str">
        <f>VLOOKUP(K228,Listas!$G$6:$H$39,2,FALSE)</f>
        <v>Empresa Grande</v>
      </c>
      <c r="P228" s="33"/>
      <c r="Q228" s="33"/>
      <c r="R228" s="1">
        <v>1</v>
      </c>
    </row>
    <row r="229" spans="1:18" hidden="1" x14ac:dyDescent="0.2">
      <c r="A229" s="54" t="s">
        <v>1727</v>
      </c>
      <c r="B229" s="54" t="s">
        <v>1742</v>
      </c>
      <c r="C229" s="33" t="s">
        <v>213</v>
      </c>
      <c r="D229" s="54" t="s">
        <v>213</v>
      </c>
      <c r="E229" s="54" t="s">
        <v>991</v>
      </c>
      <c r="F229" s="54" t="s">
        <v>870</v>
      </c>
      <c r="G229" s="54" t="s">
        <v>870</v>
      </c>
      <c r="H229" s="54" t="s">
        <v>2024</v>
      </c>
      <c r="I229" s="54" t="s">
        <v>993</v>
      </c>
      <c r="J229" s="54" t="s">
        <v>62</v>
      </c>
      <c r="K229" s="54" t="s">
        <v>1747</v>
      </c>
      <c r="L229" s="54" t="s">
        <v>41</v>
      </c>
      <c r="M229" s="54" t="s">
        <v>981</v>
      </c>
      <c r="N229" s="54" t="s">
        <v>994</v>
      </c>
      <c r="O229" s="33" t="str">
        <f>VLOOKUP(K229,Listas!$G$6:$H$39,2,FALSE)</f>
        <v xml:space="preserve">Empresa Pequeña </v>
      </c>
      <c r="P229" s="33"/>
      <c r="Q229" s="33">
        <v>1</v>
      </c>
    </row>
    <row r="230" spans="1:18" hidden="1" x14ac:dyDescent="0.2">
      <c r="A230" s="54" t="s">
        <v>1727</v>
      </c>
      <c r="B230" s="54" t="s">
        <v>1742</v>
      </c>
      <c r="C230" s="33" t="s">
        <v>213</v>
      </c>
      <c r="D230" s="54" t="s">
        <v>213</v>
      </c>
      <c r="E230" s="54" t="s">
        <v>995</v>
      </c>
      <c r="F230" s="54" t="s">
        <v>996</v>
      </c>
      <c r="G230" s="54" t="s">
        <v>996</v>
      </c>
      <c r="H230" s="54" t="s">
        <v>997</v>
      </c>
      <c r="I230" s="54" t="s">
        <v>998</v>
      </c>
      <c r="J230" s="54" t="s">
        <v>62</v>
      </c>
      <c r="K230" s="54" t="s">
        <v>22</v>
      </c>
      <c r="L230" s="54" t="s">
        <v>55</v>
      </c>
      <c r="M230" s="54" t="s">
        <v>981</v>
      </c>
      <c r="N230" s="54" t="s">
        <v>999</v>
      </c>
      <c r="O230" s="33" t="str">
        <f>VLOOKUP(K230,Listas!$G$6:$H$39,2,FALSE)</f>
        <v>Microempresa, Empresa Pequeña, Empresa Mediana, Empresa Grande, EPS, Artesano</v>
      </c>
      <c r="P230" s="33"/>
      <c r="Q230" s="33">
        <v>1</v>
      </c>
    </row>
    <row r="231" spans="1:18" hidden="1" x14ac:dyDescent="0.2">
      <c r="A231" s="54" t="s">
        <v>1727</v>
      </c>
      <c r="B231" s="54" t="s">
        <v>1742</v>
      </c>
      <c r="C231" s="33" t="s">
        <v>231</v>
      </c>
      <c r="D231" s="54" t="s">
        <v>231</v>
      </c>
      <c r="E231" s="54" t="s">
        <v>1000</v>
      </c>
      <c r="F231" s="54" t="s">
        <v>1001</v>
      </c>
      <c r="G231" s="54" t="s">
        <v>1001</v>
      </c>
      <c r="H231" s="54" t="s">
        <v>1002</v>
      </c>
      <c r="I231" s="54" t="s">
        <v>1003</v>
      </c>
      <c r="J231" s="54" t="s">
        <v>1004</v>
      </c>
      <c r="K231" s="54" t="s">
        <v>22</v>
      </c>
      <c r="L231" s="54" t="s">
        <v>16</v>
      </c>
      <c r="M231" s="54" t="s">
        <v>981</v>
      </c>
      <c r="N231" s="54" t="s">
        <v>1005</v>
      </c>
      <c r="O231" s="33" t="str">
        <f>VLOOKUP(K231,Listas!$G$6:$H$39,2,FALSE)</f>
        <v>Microempresa, Empresa Pequeña, Empresa Mediana, Empresa Grande, EPS, Artesano</v>
      </c>
      <c r="P231" s="33"/>
      <c r="Q231" s="33">
        <v>1</v>
      </c>
    </row>
    <row r="232" spans="1:18" hidden="1" x14ac:dyDescent="0.2">
      <c r="A232" s="54" t="s">
        <v>1727</v>
      </c>
      <c r="B232" s="54" t="s">
        <v>1742</v>
      </c>
      <c r="C232" s="33" t="s">
        <v>231</v>
      </c>
      <c r="D232" s="54" t="s">
        <v>231</v>
      </c>
      <c r="E232" s="54" t="s">
        <v>1006</v>
      </c>
      <c r="F232" s="54" t="s">
        <v>416</v>
      </c>
      <c r="G232" s="54" t="s">
        <v>416</v>
      </c>
      <c r="H232" s="54" t="s">
        <v>1007</v>
      </c>
      <c r="I232" s="54" t="s">
        <v>1008</v>
      </c>
      <c r="J232" s="54" t="s">
        <v>71</v>
      </c>
      <c r="K232" s="54" t="s">
        <v>1776</v>
      </c>
      <c r="L232" s="54" t="s">
        <v>1009</v>
      </c>
      <c r="M232" s="54" t="s">
        <v>1010</v>
      </c>
      <c r="N232" s="54"/>
      <c r="O232" s="33" t="str">
        <f>VLOOKUP(K232,Listas!$G$6:$H$39,2,FALSE)</f>
        <v>Empresa Mediana</v>
      </c>
      <c r="P232" s="33"/>
      <c r="Q232" s="33"/>
    </row>
    <row r="233" spans="1:18" hidden="1" x14ac:dyDescent="0.2">
      <c r="A233" s="54" t="s">
        <v>1727</v>
      </c>
      <c r="B233" s="54" t="s">
        <v>1742</v>
      </c>
      <c r="C233" s="33" t="s">
        <v>296</v>
      </c>
      <c r="D233" s="54" t="s">
        <v>296</v>
      </c>
      <c r="E233" s="54" t="s">
        <v>1011</v>
      </c>
      <c r="F233" s="54" t="s">
        <v>82</v>
      </c>
      <c r="G233" s="54" t="s">
        <v>82</v>
      </c>
      <c r="H233" s="54" t="s">
        <v>1012</v>
      </c>
      <c r="I233" s="54" t="s">
        <v>1013</v>
      </c>
      <c r="J233" s="54" t="s">
        <v>71</v>
      </c>
      <c r="K233" s="54" t="s">
        <v>1776</v>
      </c>
      <c r="L233" s="54" t="s">
        <v>1014</v>
      </c>
      <c r="M233" s="54" t="s">
        <v>1010</v>
      </c>
      <c r="N233" s="54" t="s">
        <v>1015</v>
      </c>
      <c r="O233" s="33" t="str">
        <f>VLOOKUP(K233,Listas!$G$6:$H$39,2,FALSE)</f>
        <v>Empresa Mediana</v>
      </c>
      <c r="P233" s="33"/>
      <c r="Q233" s="33"/>
    </row>
    <row r="234" spans="1:18" hidden="1" x14ac:dyDescent="0.2">
      <c r="A234" s="54" t="s">
        <v>1727</v>
      </c>
      <c r="B234" s="54" t="s">
        <v>1742</v>
      </c>
      <c r="C234" s="33" t="s">
        <v>231</v>
      </c>
      <c r="D234" s="54" t="s">
        <v>231</v>
      </c>
      <c r="E234" s="54" t="s">
        <v>1016</v>
      </c>
      <c r="F234" s="54" t="s">
        <v>1017</v>
      </c>
      <c r="G234" s="54" t="s">
        <v>1017</v>
      </c>
      <c r="H234" s="54" t="s">
        <v>1018</v>
      </c>
      <c r="I234" s="54" t="s">
        <v>1019</v>
      </c>
      <c r="J234" s="54" t="s">
        <v>1004</v>
      </c>
      <c r="K234" s="54" t="s">
        <v>1776</v>
      </c>
      <c r="L234" s="54" t="s">
        <v>16</v>
      </c>
      <c r="M234" s="54" t="s">
        <v>981</v>
      </c>
      <c r="N234" s="54"/>
      <c r="O234" s="33" t="str">
        <f>VLOOKUP(K234,Listas!$G$6:$H$39,2,FALSE)</f>
        <v>Empresa Mediana</v>
      </c>
      <c r="P234" s="33"/>
      <c r="Q234" s="33"/>
    </row>
    <row r="235" spans="1:18" hidden="1" x14ac:dyDescent="0.2">
      <c r="A235" s="54" t="s">
        <v>1727</v>
      </c>
      <c r="B235" s="54" t="s">
        <v>1742</v>
      </c>
      <c r="C235" s="33" t="s">
        <v>231</v>
      </c>
      <c r="D235" s="54" t="s">
        <v>231</v>
      </c>
      <c r="E235" s="54" t="s">
        <v>1020</v>
      </c>
      <c r="F235" s="54" t="s">
        <v>74</v>
      </c>
      <c r="G235" s="54" t="s">
        <v>74</v>
      </c>
      <c r="H235" s="54" t="s">
        <v>1021</v>
      </c>
      <c r="I235" s="54" t="s">
        <v>1022</v>
      </c>
      <c r="J235" s="54" t="s">
        <v>10</v>
      </c>
      <c r="K235" s="54" t="s">
        <v>22</v>
      </c>
      <c r="L235" s="54" t="s">
        <v>1014</v>
      </c>
      <c r="M235" s="54" t="s">
        <v>28</v>
      </c>
      <c r="N235" s="54" t="s">
        <v>990</v>
      </c>
      <c r="O235" s="33" t="str">
        <f>VLOOKUP(K235,Listas!$G$6:$H$39,2,FALSE)</f>
        <v>Microempresa, Empresa Pequeña, Empresa Mediana, Empresa Grande, EPS, Artesano</v>
      </c>
      <c r="P235" s="33">
        <v>1</v>
      </c>
      <c r="Q235" s="33"/>
      <c r="R235" s="1">
        <v>1</v>
      </c>
    </row>
    <row r="236" spans="1:18" hidden="1" x14ac:dyDescent="0.2">
      <c r="A236" s="54" t="s">
        <v>1727</v>
      </c>
      <c r="B236" s="54" t="s">
        <v>1742</v>
      </c>
      <c r="C236" s="33" t="s">
        <v>231</v>
      </c>
      <c r="D236" s="54" t="s">
        <v>231</v>
      </c>
      <c r="E236" s="54" t="s">
        <v>1023</v>
      </c>
      <c r="F236" s="54" t="s">
        <v>83</v>
      </c>
      <c r="G236" s="54" t="s">
        <v>83</v>
      </c>
      <c r="H236" s="54" t="s">
        <v>1024</v>
      </c>
      <c r="I236" s="54" t="s">
        <v>1025</v>
      </c>
      <c r="J236" s="54" t="s">
        <v>1004</v>
      </c>
      <c r="K236" s="54" t="s">
        <v>1776</v>
      </c>
      <c r="L236" s="54" t="s">
        <v>55</v>
      </c>
      <c r="M236" s="54" t="s">
        <v>990</v>
      </c>
      <c r="N236" s="54" t="s">
        <v>1026</v>
      </c>
      <c r="O236" s="33" t="str">
        <f>VLOOKUP(K236,Listas!$G$6:$H$39,2,FALSE)</f>
        <v>Empresa Mediana</v>
      </c>
      <c r="P236" s="33"/>
      <c r="Q236" s="33">
        <v>1</v>
      </c>
    </row>
    <row r="237" spans="1:18" hidden="1" x14ac:dyDescent="0.2">
      <c r="A237" s="54" t="s">
        <v>1727</v>
      </c>
      <c r="B237" s="54" t="s">
        <v>1742</v>
      </c>
      <c r="C237" s="33" t="s">
        <v>231</v>
      </c>
      <c r="D237" s="54" t="s">
        <v>231</v>
      </c>
      <c r="E237" s="54" t="s">
        <v>1027</v>
      </c>
      <c r="F237" s="54" t="s">
        <v>1028</v>
      </c>
      <c r="G237" s="54" t="s">
        <v>1028</v>
      </c>
      <c r="H237" s="54" t="s">
        <v>1029</v>
      </c>
      <c r="I237" s="54" t="s">
        <v>1030</v>
      </c>
      <c r="J237" s="54" t="s">
        <v>1743</v>
      </c>
      <c r="K237" s="54" t="s">
        <v>1759</v>
      </c>
      <c r="L237" s="54" t="s">
        <v>16</v>
      </c>
      <c r="M237" s="54" t="s">
        <v>990</v>
      </c>
      <c r="N237" s="54" t="s">
        <v>1032</v>
      </c>
      <c r="O237" s="33" t="str">
        <f>VLOOKUP(K237,Listas!$G$6:$H$39,2,FALSE)</f>
        <v>Empresa Grande</v>
      </c>
      <c r="P237" s="33"/>
      <c r="Q237" s="33">
        <v>1</v>
      </c>
    </row>
    <row r="238" spans="1:18" hidden="1" x14ac:dyDescent="0.2">
      <c r="A238" s="54" t="s">
        <v>1727</v>
      </c>
      <c r="B238" s="54" t="s">
        <v>1742</v>
      </c>
      <c r="C238" s="33" t="s">
        <v>231</v>
      </c>
      <c r="D238" s="54" t="s">
        <v>231</v>
      </c>
      <c r="E238" s="54" t="s">
        <v>1033</v>
      </c>
      <c r="F238" s="54" t="s">
        <v>1034</v>
      </c>
      <c r="G238" s="54" t="s">
        <v>1034</v>
      </c>
      <c r="H238" s="54" t="s">
        <v>1035</v>
      </c>
      <c r="I238" s="54" t="s">
        <v>1036</v>
      </c>
      <c r="J238" s="54" t="s">
        <v>1004</v>
      </c>
      <c r="K238" s="54" t="s">
        <v>1776</v>
      </c>
      <c r="L238" s="54" t="s">
        <v>41</v>
      </c>
      <c r="M238" s="54" t="s">
        <v>112</v>
      </c>
      <c r="N238" s="54" t="s">
        <v>982</v>
      </c>
      <c r="O238" s="33" t="str">
        <f>VLOOKUP(K238,Listas!$G$6:$H$39,2,FALSE)</f>
        <v>Empresa Mediana</v>
      </c>
      <c r="P238" s="33"/>
      <c r="Q238" s="33">
        <v>1</v>
      </c>
      <c r="R238" s="1">
        <v>1</v>
      </c>
    </row>
    <row r="239" spans="1:18" hidden="1" x14ac:dyDescent="0.2">
      <c r="A239" s="54" t="s">
        <v>1727</v>
      </c>
      <c r="B239" s="54" t="s">
        <v>1756</v>
      </c>
      <c r="C239" s="33" t="s">
        <v>296</v>
      </c>
      <c r="D239" s="54" t="s">
        <v>296</v>
      </c>
      <c r="E239" s="54" t="s">
        <v>2025</v>
      </c>
      <c r="F239" s="54" t="s">
        <v>1037</v>
      </c>
      <c r="G239" s="54" t="s">
        <v>1037</v>
      </c>
      <c r="H239" s="54" t="s">
        <v>1038</v>
      </c>
      <c r="I239" s="54" t="s">
        <v>1039</v>
      </c>
      <c r="J239" s="54" t="s">
        <v>34</v>
      </c>
      <c r="K239" s="54" t="s">
        <v>1747</v>
      </c>
      <c r="L239" s="54" t="s">
        <v>31</v>
      </c>
      <c r="M239" s="54" t="s">
        <v>68</v>
      </c>
      <c r="N239" s="54" t="s">
        <v>1040</v>
      </c>
      <c r="O239" s="33" t="str">
        <f>VLOOKUP(K239,Listas!$G$6:$H$39,2,FALSE)</f>
        <v xml:space="preserve">Empresa Pequeña </v>
      </c>
      <c r="P239" s="33"/>
      <c r="Q239" s="33"/>
      <c r="R239" s="1">
        <v>1</v>
      </c>
    </row>
    <row r="240" spans="1:18" hidden="1" x14ac:dyDescent="0.2">
      <c r="A240" s="54" t="s">
        <v>1727</v>
      </c>
      <c r="B240" s="54" t="s">
        <v>1756</v>
      </c>
      <c r="C240" s="33" t="s">
        <v>219</v>
      </c>
      <c r="D240" s="54" t="s">
        <v>1744</v>
      </c>
      <c r="E240" s="54" t="s">
        <v>1041</v>
      </c>
      <c r="F240" s="54" t="s">
        <v>1042</v>
      </c>
      <c r="G240" s="54" t="s">
        <v>1042</v>
      </c>
      <c r="H240" s="54" t="s">
        <v>2026</v>
      </c>
      <c r="I240" s="54" t="s">
        <v>1044</v>
      </c>
      <c r="J240" s="54" t="s">
        <v>69</v>
      </c>
      <c r="K240" s="54" t="s">
        <v>1747</v>
      </c>
      <c r="L240" s="54" t="s">
        <v>58</v>
      </c>
      <c r="M240" s="54" t="s">
        <v>1045</v>
      </c>
      <c r="N240" s="54"/>
      <c r="O240" s="33" t="str">
        <f>VLOOKUP(K240,Listas!$G$6:$H$39,2,FALSE)</f>
        <v xml:space="preserve">Empresa Pequeña </v>
      </c>
      <c r="P240" s="33"/>
      <c r="Q240" s="33"/>
    </row>
    <row r="241" spans="1:18" hidden="1" x14ac:dyDescent="0.2">
      <c r="A241" s="54" t="s">
        <v>1727</v>
      </c>
      <c r="B241" s="54" t="s">
        <v>1756</v>
      </c>
      <c r="C241" s="33" t="s">
        <v>219</v>
      </c>
      <c r="D241" s="54" t="s">
        <v>1744</v>
      </c>
      <c r="E241" s="54" t="s">
        <v>1046</v>
      </c>
      <c r="F241" s="54" t="s">
        <v>70</v>
      </c>
      <c r="G241" s="54" t="s">
        <v>70</v>
      </c>
      <c r="H241" s="54" t="s">
        <v>2027</v>
      </c>
      <c r="I241" s="54" t="s">
        <v>1048</v>
      </c>
      <c r="J241" s="54" t="s">
        <v>49</v>
      </c>
      <c r="K241" s="54" t="s">
        <v>1760</v>
      </c>
      <c r="L241" s="54" t="s">
        <v>15</v>
      </c>
      <c r="M241" s="54" t="s">
        <v>1049</v>
      </c>
      <c r="N241" s="54" t="s">
        <v>1050</v>
      </c>
      <c r="O241" s="33" t="str">
        <f>VLOOKUP(K241,Listas!$G$6:$H$39,2,FALSE)</f>
        <v>Microempresa, Empresa Pequeña, Empresa Mediana, Empresa Grande, EPS, Artesano</v>
      </c>
      <c r="P241" s="33"/>
      <c r="Q241" s="33"/>
    </row>
    <row r="242" spans="1:18" hidden="1" x14ac:dyDescent="0.2">
      <c r="A242" s="54" t="s">
        <v>1727</v>
      </c>
      <c r="B242" s="54" t="s">
        <v>1756</v>
      </c>
      <c r="C242" s="33" t="s">
        <v>213</v>
      </c>
      <c r="D242" s="54" t="s">
        <v>213</v>
      </c>
      <c r="E242" s="54" t="s">
        <v>1051</v>
      </c>
      <c r="F242" s="54" t="s">
        <v>72</v>
      </c>
      <c r="G242" s="54" t="s">
        <v>72</v>
      </c>
      <c r="H242" s="54" t="s">
        <v>1052</v>
      </c>
      <c r="I242" s="54" t="s">
        <v>1053</v>
      </c>
      <c r="J242" s="54" t="s">
        <v>980</v>
      </c>
      <c r="K242" s="54" t="s">
        <v>1760</v>
      </c>
      <c r="L242" s="54" t="s">
        <v>16</v>
      </c>
      <c r="M242" s="54" t="s">
        <v>28</v>
      </c>
      <c r="N242" s="54" t="s">
        <v>1010</v>
      </c>
      <c r="O242" s="33" t="str">
        <f>VLOOKUP(K242,Listas!$G$6:$H$39,2,FALSE)</f>
        <v>Microempresa, Empresa Pequeña, Empresa Mediana, Empresa Grande, EPS, Artesano</v>
      </c>
      <c r="P242" s="33">
        <v>1</v>
      </c>
      <c r="Q242" s="33"/>
      <c r="R242" s="1">
        <v>1</v>
      </c>
    </row>
    <row r="243" spans="1:18" hidden="1" x14ac:dyDescent="0.2">
      <c r="A243" s="54" t="s">
        <v>1727</v>
      </c>
      <c r="B243" s="54" t="s">
        <v>1756</v>
      </c>
      <c r="C243" s="33" t="s">
        <v>213</v>
      </c>
      <c r="D243" s="54" t="s">
        <v>213</v>
      </c>
      <c r="E243" s="54" t="s">
        <v>1051</v>
      </c>
      <c r="F243" s="54" t="s">
        <v>521</v>
      </c>
      <c r="G243" s="54" t="s">
        <v>521</v>
      </c>
      <c r="H243" s="54" t="s">
        <v>1054</v>
      </c>
      <c r="I243" s="54" t="s">
        <v>1055</v>
      </c>
      <c r="J243" s="54" t="s">
        <v>1743</v>
      </c>
      <c r="K243" s="54" t="s">
        <v>1747</v>
      </c>
      <c r="L243" s="54" t="s">
        <v>16</v>
      </c>
      <c r="M243" s="54" t="s">
        <v>28</v>
      </c>
      <c r="N243" s="54" t="s">
        <v>1056</v>
      </c>
      <c r="O243" s="33" t="str">
        <f>VLOOKUP(K243,Listas!$G$6:$H$39,2,FALSE)</f>
        <v xml:space="preserve">Empresa Pequeña </v>
      </c>
      <c r="P243" s="33">
        <v>1</v>
      </c>
      <c r="Q243" s="33"/>
      <c r="R243" s="1">
        <v>1</v>
      </c>
    </row>
    <row r="244" spans="1:18" x14ac:dyDescent="0.2">
      <c r="A244" s="54" t="s">
        <v>1727</v>
      </c>
      <c r="B244" s="54" t="s">
        <v>1756</v>
      </c>
      <c r="C244" s="33" t="s">
        <v>213</v>
      </c>
      <c r="D244" s="54" t="s">
        <v>213</v>
      </c>
      <c r="E244" s="54" t="s">
        <v>2028</v>
      </c>
      <c r="F244" s="54" t="s">
        <v>14</v>
      </c>
      <c r="G244" s="54" t="s">
        <v>14</v>
      </c>
      <c r="H244" s="54" t="s">
        <v>1057</v>
      </c>
      <c r="I244" s="54" t="s">
        <v>1058</v>
      </c>
      <c r="J244" s="54" t="s">
        <v>71</v>
      </c>
      <c r="K244" s="54" t="s">
        <v>1776</v>
      </c>
      <c r="L244" s="54" t="s">
        <v>16</v>
      </c>
      <c r="M244" s="54" t="s">
        <v>108</v>
      </c>
      <c r="N244" s="54"/>
      <c r="O244" s="33" t="str">
        <f>VLOOKUP(K244,Listas!$G$6:$H$39,2,FALSE)</f>
        <v>Empresa Mediana</v>
      </c>
      <c r="P244" s="33"/>
      <c r="Q244" s="33"/>
      <c r="R244" s="1">
        <v>1</v>
      </c>
    </row>
    <row r="245" spans="1:18" hidden="1" x14ac:dyDescent="0.2">
      <c r="A245" s="54" t="s">
        <v>1727</v>
      </c>
      <c r="B245" s="54" t="s">
        <v>1756</v>
      </c>
      <c r="C245" s="33" t="s">
        <v>231</v>
      </c>
      <c r="D245" s="54" t="s">
        <v>231</v>
      </c>
      <c r="E245" s="54" t="s">
        <v>1059</v>
      </c>
      <c r="F245" s="54" t="s">
        <v>14</v>
      </c>
      <c r="G245" s="54" t="s">
        <v>14</v>
      </c>
      <c r="H245" s="33" t="s">
        <v>1060</v>
      </c>
      <c r="I245" s="33" t="s">
        <v>1061</v>
      </c>
      <c r="J245" s="54" t="s">
        <v>10</v>
      </c>
      <c r="K245" s="54" t="s">
        <v>1776</v>
      </c>
      <c r="L245" s="54" t="s">
        <v>16</v>
      </c>
      <c r="M245" s="54" t="s">
        <v>28</v>
      </c>
      <c r="N245" s="54"/>
      <c r="O245" s="33" t="str">
        <f>VLOOKUP(K245,Listas!$G$6:$H$39,2,FALSE)</f>
        <v>Empresa Mediana</v>
      </c>
      <c r="P245" s="33">
        <v>1</v>
      </c>
      <c r="Q245" s="33"/>
      <c r="R245" s="1">
        <v>1</v>
      </c>
    </row>
    <row r="246" spans="1:18" hidden="1" x14ac:dyDescent="0.2">
      <c r="A246" s="54" t="s">
        <v>1727</v>
      </c>
      <c r="B246" s="54" t="s">
        <v>1756</v>
      </c>
      <c r="C246" s="33" t="s">
        <v>219</v>
      </c>
      <c r="D246" s="54" t="s">
        <v>1744</v>
      </c>
      <c r="E246" s="54" t="s">
        <v>1062</v>
      </c>
      <c r="F246" s="54" t="s">
        <v>72</v>
      </c>
      <c r="G246" s="54" t="s">
        <v>72</v>
      </c>
      <c r="H246" s="33" t="s">
        <v>1063</v>
      </c>
      <c r="I246" s="33" t="s">
        <v>1064</v>
      </c>
      <c r="J246" s="54" t="s">
        <v>71</v>
      </c>
      <c r="K246" s="54" t="s">
        <v>1745</v>
      </c>
      <c r="L246" s="54" t="s">
        <v>1193</v>
      </c>
      <c r="M246" s="54" t="s">
        <v>1065</v>
      </c>
      <c r="N246" s="54"/>
      <c r="O246" s="33" t="str">
        <f>VLOOKUP(K246,Listas!$G$6:$H$39,2,FALSE)</f>
        <v>Microempresa, Empresa Pequeña, Empresa Mediana, Empresa Grande, EPS, Artesano</v>
      </c>
      <c r="P246" s="33"/>
      <c r="Q246" s="33"/>
      <c r="R246" s="1">
        <v>1</v>
      </c>
    </row>
    <row r="247" spans="1:18" hidden="1" x14ac:dyDescent="0.2">
      <c r="A247" s="54" t="s">
        <v>1727</v>
      </c>
      <c r="B247" s="54" t="s">
        <v>1756</v>
      </c>
      <c r="C247" s="33" t="s">
        <v>296</v>
      </c>
      <c r="D247" s="54" t="s">
        <v>296</v>
      </c>
      <c r="E247" s="54" t="s">
        <v>1066</v>
      </c>
      <c r="F247" s="54" t="s">
        <v>57</v>
      </c>
      <c r="G247" s="54" t="s">
        <v>57</v>
      </c>
      <c r="H247" s="33" t="s">
        <v>1067</v>
      </c>
      <c r="I247" s="33" t="s">
        <v>1068</v>
      </c>
      <c r="J247" s="54" t="s">
        <v>34</v>
      </c>
      <c r="K247" s="54" t="s">
        <v>1745</v>
      </c>
      <c r="L247" s="54" t="s">
        <v>31</v>
      </c>
      <c r="M247" s="54" t="s">
        <v>68</v>
      </c>
      <c r="N247" s="54"/>
      <c r="O247" s="33" t="str">
        <f>VLOOKUP(K247,Listas!$G$6:$H$39,2,FALSE)</f>
        <v>Microempresa, Empresa Pequeña, Empresa Mediana, Empresa Grande, EPS, Artesano</v>
      </c>
      <c r="P247" s="33"/>
      <c r="Q247" s="33"/>
      <c r="R247" s="1">
        <v>1</v>
      </c>
    </row>
    <row r="248" spans="1:18" hidden="1" x14ac:dyDescent="0.2">
      <c r="A248" s="54" t="s">
        <v>1727</v>
      </c>
      <c r="B248" s="54" t="s">
        <v>1756</v>
      </c>
      <c r="C248" s="33" t="s">
        <v>219</v>
      </c>
      <c r="D248" s="54" t="s">
        <v>1744</v>
      </c>
      <c r="E248" s="54" t="s">
        <v>1069</v>
      </c>
      <c r="F248" s="54" t="s">
        <v>1070</v>
      </c>
      <c r="G248" s="54" t="s">
        <v>1070</v>
      </c>
      <c r="H248" s="33" t="s">
        <v>1071</v>
      </c>
      <c r="I248" s="33" t="s">
        <v>1072</v>
      </c>
      <c r="J248" s="54" t="s">
        <v>61</v>
      </c>
      <c r="K248" s="54" t="s">
        <v>22</v>
      </c>
      <c r="L248" s="54" t="s">
        <v>31</v>
      </c>
      <c r="M248" s="54" t="s">
        <v>68</v>
      </c>
      <c r="N248" s="54"/>
      <c r="O248" s="33" t="str">
        <f>VLOOKUP(K248,Listas!$G$6:$H$39,2,FALSE)</f>
        <v>Microempresa, Empresa Pequeña, Empresa Mediana, Empresa Grande, EPS, Artesano</v>
      </c>
      <c r="P248" s="33"/>
      <c r="Q248" s="33"/>
      <c r="R248" s="1">
        <v>1</v>
      </c>
    </row>
    <row r="249" spans="1:18" hidden="1" x14ac:dyDescent="0.2">
      <c r="A249" s="54" t="s">
        <v>1727</v>
      </c>
      <c r="B249" s="54" t="s">
        <v>1756</v>
      </c>
      <c r="C249" s="33" t="s">
        <v>213</v>
      </c>
      <c r="D249" s="54" t="s">
        <v>213</v>
      </c>
      <c r="E249" s="54" t="s">
        <v>1073</v>
      </c>
      <c r="F249" s="54" t="s">
        <v>38</v>
      </c>
      <c r="G249" s="54" t="s">
        <v>38</v>
      </c>
      <c r="H249" s="33" t="s">
        <v>1074</v>
      </c>
      <c r="I249" s="33" t="s">
        <v>1075</v>
      </c>
      <c r="J249" s="54" t="s">
        <v>10</v>
      </c>
      <c r="K249" s="54" t="s">
        <v>1760</v>
      </c>
      <c r="L249" s="54" t="s">
        <v>44</v>
      </c>
      <c r="M249" s="54" t="s">
        <v>28</v>
      </c>
      <c r="N249" s="54"/>
      <c r="O249" s="33" t="str">
        <f>VLOOKUP(K249,Listas!$G$6:$H$39,2,FALSE)</f>
        <v>Microempresa, Empresa Pequeña, Empresa Mediana, Empresa Grande, EPS, Artesano</v>
      </c>
      <c r="P249" s="33">
        <v>1</v>
      </c>
      <c r="Q249" s="33"/>
      <c r="R249" s="1">
        <v>1</v>
      </c>
    </row>
    <row r="250" spans="1:18" hidden="1" x14ac:dyDescent="0.2">
      <c r="A250" s="54" t="s">
        <v>1727</v>
      </c>
      <c r="B250" s="54" t="s">
        <v>1766</v>
      </c>
      <c r="C250" s="33" t="s">
        <v>231</v>
      </c>
      <c r="D250" s="54" t="s">
        <v>231</v>
      </c>
      <c r="E250" s="54" t="s">
        <v>2030</v>
      </c>
      <c r="F250" s="54" t="s">
        <v>83</v>
      </c>
      <c r="G250" s="54" t="s">
        <v>83</v>
      </c>
      <c r="H250" s="33" t="s">
        <v>1076</v>
      </c>
      <c r="I250" s="33" t="s">
        <v>1077</v>
      </c>
      <c r="J250" s="54" t="s">
        <v>62</v>
      </c>
      <c r="K250" s="54" t="s">
        <v>1747</v>
      </c>
      <c r="L250" s="54" t="s">
        <v>16</v>
      </c>
      <c r="M250" s="54" t="s">
        <v>76</v>
      </c>
      <c r="N250" s="54" t="s">
        <v>982</v>
      </c>
      <c r="O250" s="33" t="str">
        <f>VLOOKUP(K250,Listas!$G$6:$H$39,2,FALSE)</f>
        <v xml:space="preserve">Empresa Pequeña </v>
      </c>
      <c r="P250" s="33"/>
      <c r="Q250" s="33">
        <v>1</v>
      </c>
    </row>
    <row r="251" spans="1:18" hidden="1" x14ac:dyDescent="0.2">
      <c r="A251" s="54" t="s">
        <v>1727</v>
      </c>
      <c r="B251" s="54" t="s">
        <v>1766</v>
      </c>
      <c r="C251" s="33" t="s">
        <v>274</v>
      </c>
      <c r="D251" s="54" t="s">
        <v>1751</v>
      </c>
      <c r="E251" s="54" t="s">
        <v>2031</v>
      </c>
      <c r="F251" s="54" t="s">
        <v>1079</v>
      </c>
      <c r="G251" s="54" t="s">
        <v>1079</v>
      </c>
      <c r="H251" s="33" t="s">
        <v>1080</v>
      </c>
      <c r="I251" s="33" t="s">
        <v>1081</v>
      </c>
      <c r="J251" s="54" t="s">
        <v>980</v>
      </c>
      <c r="K251" s="54" t="s">
        <v>1747</v>
      </c>
      <c r="L251" s="54" t="s">
        <v>16</v>
      </c>
      <c r="M251" s="54" t="s">
        <v>28</v>
      </c>
      <c r="N251" s="54" t="s">
        <v>1082</v>
      </c>
      <c r="O251" s="33" t="str">
        <f>VLOOKUP(K251,Listas!$G$6:$H$39,2,FALSE)</f>
        <v xml:space="preserve">Empresa Pequeña </v>
      </c>
      <c r="P251" s="33">
        <v>1</v>
      </c>
      <c r="Q251" s="33"/>
      <c r="R251" s="1">
        <v>1</v>
      </c>
    </row>
    <row r="252" spans="1:18" hidden="1" x14ac:dyDescent="0.2">
      <c r="A252" s="54" t="s">
        <v>1727</v>
      </c>
      <c r="B252" s="54" t="s">
        <v>1766</v>
      </c>
      <c r="C252" s="33" t="s">
        <v>274</v>
      </c>
      <c r="D252" s="54" t="s">
        <v>1751</v>
      </c>
      <c r="E252" s="54" t="s">
        <v>1083</v>
      </c>
      <c r="F252" s="54" t="s">
        <v>1084</v>
      </c>
      <c r="G252" s="54" t="s">
        <v>1084</v>
      </c>
      <c r="H252" s="33" t="s">
        <v>1085</v>
      </c>
      <c r="I252" s="33" t="s">
        <v>1086</v>
      </c>
      <c r="J252" s="54" t="s">
        <v>980</v>
      </c>
      <c r="K252" s="54" t="s">
        <v>1747</v>
      </c>
      <c r="L252" s="54" t="s">
        <v>16</v>
      </c>
      <c r="M252" s="54" t="s">
        <v>28</v>
      </c>
      <c r="N252" s="54"/>
      <c r="O252" s="33" t="str">
        <f>VLOOKUP(K252,Listas!$G$6:$H$39,2,FALSE)</f>
        <v xml:space="preserve">Empresa Pequeña </v>
      </c>
      <c r="P252" s="33">
        <v>1</v>
      </c>
      <c r="Q252" s="33"/>
      <c r="R252" s="1">
        <v>1</v>
      </c>
    </row>
    <row r="253" spans="1:18" hidden="1" x14ac:dyDescent="0.2">
      <c r="A253" s="54" t="s">
        <v>1727</v>
      </c>
      <c r="B253" s="54" t="s">
        <v>1766</v>
      </c>
      <c r="C253" s="33" t="s">
        <v>219</v>
      </c>
      <c r="D253" s="54" t="s">
        <v>1744</v>
      </c>
      <c r="E253" s="54" t="s">
        <v>2032</v>
      </c>
      <c r="F253" s="54" t="s">
        <v>977</v>
      </c>
      <c r="G253" s="54" t="s">
        <v>977</v>
      </c>
      <c r="H253" s="33" t="s">
        <v>1087</v>
      </c>
      <c r="I253" s="33" t="s">
        <v>1088</v>
      </c>
      <c r="J253" s="54" t="s">
        <v>10</v>
      </c>
      <c r="K253" s="54" t="s">
        <v>1776</v>
      </c>
      <c r="L253" s="54" t="s">
        <v>15</v>
      </c>
      <c r="M253" s="54" t="s">
        <v>1089</v>
      </c>
      <c r="N253" s="54" t="s">
        <v>1090</v>
      </c>
      <c r="O253" s="33" t="str">
        <f>VLOOKUP(K253,Listas!$G$6:$H$39,2,FALSE)</f>
        <v>Empresa Mediana</v>
      </c>
      <c r="P253" s="33"/>
      <c r="Q253" s="33"/>
    </row>
    <row r="254" spans="1:18" hidden="1" x14ac:dyDescent="0.2">
      <c r="A254" s="54" t="s">
        <v>1727</v>
      </c>
      <c r="B254" s="54" t="s">
        <v>1766</v>
      </c>
      <c r="C254" s="33" t="s">
        <v>219</v>
      </c>
      <c r="D254" s="54" t="s">
        <v>1744</v>
      </c>
      <c r="E254" s="54" t="s">
        <v>2034</v>
      </c>
      <c r="F254" s="54" t="s">
        <v>77</v>
      </c>
      <c r="G254" s="54" t="s">
        <v>77</v>
      </c>
      <c r="H254" s="33" t="s">
        <v>1091</v>
      </c>
      <c r="I254" s="33" t="s">
        <v>1092</v>
      </c>
      <c r="J254" s="54" t="s">
        <v>10</v>
      </c>
      <c r="K254" s="54" t="s">
        <v>1776</v>
      </c>
      <c r="L254" s="54" t="s">
        <v>65</v>
      </c>
      <c r="M254" s="54" t="s">
        <v>990</v>
      </c>
      <c r="N254" s="54"/>
      <c r="O254" s="33" t="str">
        <f>VLOOKUP(K254,Listas!$G$6:$H$39,2,FALSE)</f>
        <v>Empresa Mediana</v>
      </c>
      <c r="P254" s="33"/>
      <c r="Q254" s="33"/>
    </row>
    <row r="255" spans="1:18" hidden="1" x14ac:dyDescent="0.2">
      <c r="A255" s="54" t="s">
        <v>1727</v>
      </c>
      <c r="B255" s="54" t="s">
        <v>1766</v>
      </c>
      <c r="C255" s="33" t="s">
        <v>219</v>
      </c>
      <c r="D255" s="54" t="s">
        <v>1744</v>
      </c>
      <c r="E255" s="54" t="s">
        <v>2037</v>
      </c>
      <c r="F255" s="54" t="s">
        <v>77</v>
      </c>
      <c r="G255" s="54" t="s">
        <v>77</v>
      </c>
      <c r="H255" s="33" t="s">
        <v>1093</v>
      </c>
      <c r="I255" s="33" t="s">
        <v>1092</v>
      </c>
      <c r="J255" s="54" t="s">
        <v>10</v>
      </c>
      <c r="K255" s="54" t="s">
        <v>1776</v>
      </c>
      <c r="L255" s="54" t="s">
        <v>65</v>
      </c>
      <c r="M255" s="54" t="s">
        <v>990</v>
      </c>
      <c r="N255" s="54"/>
      <c r="O255" s="33" t="str">
        <f>VLOOKUP(K255,Listas!$G$6:$H$39,2,FALSE)</f>
        <v>Empresa Mediana</v>
      </c>
      <c r="P255" s="33"/>
      <c r="Q255" s="33"/>
    </row>
    <row r="256" spans="1:18" hidden="1" x14ac:dyDescent="0.2">
      <c r="A256" s="54" t="s">
        <v>1727</v>
      </c>
      <c r="B256" s="54" t="s">
        <v>1766</v>
      </c>
      <c r="C256" s="33" t="s">
        <v>219</v>
      </c>
      <c r="D256" s="54" t="s">
        <v>1744</v>
      </c>
      <c r="E256" s="54" t="s">
        <v>2038</v>
      </c>
      <c r="F256" s="54" t="s">
        <v>1095</v>
      </c>
      <c r="G256" s="54" t="s">
        <v>1095</v>
      </c>
      <c r="H256" s="33" t="s">
        <v>1096</v>
      </c>
      <c r="I256" s="33" t="s">
        <v>1097</v>
      </c>
      <c r="J256" s="54" t="s">
        <v>116</v>
      </c>
      <c r="K256" s="54" t="s">
        <v>1776</v>
      </c>
      <c r="L256" s="54" t="s">
        <v>16</v>
      </c>
      <c r="M256" s="54" t="s">
        <v>28</v>
      </c>
      <c r="N256" s="54"/>
      <c r="O256" s="33" t="str">
        <f>VLOOKUP(K256,Listas!$G$6:$H$39,2,FALSE)</f>
        <v>Empresa Mediana</v>
      </c>
      <c r="P256" s="33">
        <v>1</v>
      </c>
      <c r="Q256" s="33"/>
      <c r="R256" s="1">
        <v>1</v>
      </c>
    </row>
    <row r="257" spans="1:18" hidden="1" x14ac:dyDescent="0.2">
      <c r="A257" s="54" t="s">
        <v>1727</v>
      </c>
      <c r="B257" s="54" t="s">
        <v>1766</v>
      </c>
      <c r="C257" s="33" t="s">
        <v>231</v>
      </c>
      <c r="D257" s="54" t="s">
        <v>231</v>
      </c>
      <c r="E257" s="54" t="s">
        <v>2041</v>
      </c>
      <c r="F257" s="54" t="s">
        <v>397</v>
      </c>
      <c r="G257" s="54" t="s">
        <v>397</v>
      </c>
      <c r="H257" s="33" t="s">
        <v>1099</v>
      </c>
      <c r="I257" s="33" t="s">
        <v>1100</v>
      </c>
      <c r="J257" s="54" t="s">
        <v>34</v>
      </c>
      <c r="K257" s="54" t="s">
        <v>1745</v>
      </c>
      <c r="L257" s="54" t="s">
        <v>16</v>
      </c>
      <c r="M257" s="54" t="s">
        <v>28</v>
      </c>
      <c r="N257" s="54" t="s">
        <v>1101</v>
      </c>
      <c r="O257" s="33" t="str">
        <f>VLOOKUP(K257,Listas!$G$6:$H$39,2,FALSE)</f>
        <v>Microempresa, Empresa Pequeña, Empresa Mediana, Empresa Grande, EPS, Artesano</v>
      </c>
      <c r="P257" s="33">
        <v>1</v>
      </c>
      <c r="Q257" s="33"/>
      <c r="R257" s="1">
        <v>1</v>
      </c>
    </row>
    <row r="258" spans="1:18" hidden="1" x14ac:dyDescent="0.2">
      <c r="A258" s="54" t="s">
        <v>1727</v>
      </c>
      <c r="B258" s="54" t="s">
        <v>1766</v>
      </c>
      <c r="C258" s="33" t="s">
        <v>231</v>
      </c>
      <c r="D258" s="54" t="s">
        <v>231</v>
      </c>
      <c r="E258" s="54" t="s">
        <v>2043</v>
      </c>
      <c r="F258" s="54" t="s">
        <v>1084</v>
      </c>
      <c r="G258" s="54" t="s">
        <v>1084</v>
      </c>
      <c r="H258" s="33" t="s">
        <v>1103</v>
      </c>
      <c r="I258" s="33" t="s">
        <v>1104</v>
      </c>
      <c r="J258" s="54" t="s">
        <v>10</v>
      </c>
      <c r="K258" s="54" t="s">
        <v>1759</v>
      </c>
      <c r="L258" s="54" t="s">
        <v>16</v>
      </c>
      <c r="M258" s="54" t="s">
        <v>28</v>
      </c>
      <c r="N258" s="54"/>
      <c r="O258" s="33" t="str">
        <f>VLOOKUP(K258,Listas!$G$6:$H$39,2,FALSE)</f>
        <v>Empresa Grande</v>
      </c>
      <c r="P258" s="33">
        <v>1</v>
      </c>
      <c r="Q258" s="33"/>
      <c r="R258" s="1">
        <v>1</v>
      </c>
    </row>
    <row r="259" spans="1:18" hidden="1" x14ac:dyDescent="0.2">
      <c r="A259" s="54" t="s">
        <v>1727</v>
      </c>
      <c r="B259" s="54" t="s">
        <v>1766</v>
      </c>
      <c r="C259" s="33" t="s">
        <v>213</v>
      </c>
      <c r="D259" s="54" t="s">
        <v>213</v>
      </c>
      <c r="E259" s="54" t="s">
        <v>2045</v>
      </c>
      <c r="F259" s="54" t="s">
        <v>1106</v>
      </c>
      <c r="G259" s="54" t="s">
        <v>1106</v>
      </c>
      <c r="H259" s="33" t="s">
        <v>1107</v>
      </c>
      <c r="I259" s="33" t="s">
        <v>1108</v>
      </c>
      <c r="J259" s="54" t="s">
        <v>66</v>
      </c>
      <c r="K259" s="54" t="s">
        <v>1776</v>
      </c>
      <c r="L259" s="54" t="s">
        <v>16</v>
      </c>
      <c r="M259" s="54" t="s">
        <v>28</v>
      </c>
      <c r="N259" s="54" t="s">
        <v>1109</v>
      </c>
      <c r="O259" s="33" t="str">
        <f>VLOOKUP(K259,Listas!$G$6:$H$39,2,FALSE)</f>
        <v>Empresa Mediana</v>
      </c>
      <c r="P259" s="33">
        <v>1</v>
      </c>
      <c r="Q259" s="33"/>
      <c r="R259" s="1">
        <v>1</v>
      </c>
    </row>
    <row r="260" spans="1:18" hidden="1" x14ac:dyDescent="0.2">
      <c r="A260" s="54" t="s">
        <v>1727</v>
      </c>
      <c r="B260" s="54" t="s">
        <v>1766</v>
      </c>
      <c r="C260" s="33" t="s">
        <v>213</v>
      </c>
      <c r="D260" s="54" t="s">
        <v>213</v>
      </c>
      <c r="E260" s="54" t="s">
        <v>2046</v>
      </c>
      <c r="F260" s="54" t="s">
        <v>77</v>
      </c>
      <c r="G260" s="54" t="s">
        <v>77</v>
      </c>
      <c r="H260" s="33" t="s">
        <v>1110</v>
      </c>
      <c r="I260" s="33" t="s">
        <v>1111</v>
      </c>
      <c r="J260" s="54" t="s">
        <v>666</v>
      </c>
      <c r="K260" s="54" t="s">
        <v>1776</v>
      </c>
      <c r="L260" s="54" t="s">
        <v>1193</v>
      </c>
      <c r="M260" s="54" t="s">
        <v>2047</v>
      </c>
      <c r="N260" s="54" t="s">
        <v>28</v>
      </c>
      <c r="O260" s="33" t="str">
        <f>VLOOKUP(K260,Listas!$G$6:$H$39,2,FALSE)</f>
        <v>Empresa Mediana</v>
      </c>
      <c r="P260" s="33"/>
      <c r="Q260" s="33"/>
    </row>
    <row r="261" spans="1:18" hidden="1" x14ac:dyDescent="0.2">
      <c r="A261" s="54" t="s">
        <v>1727</v>
      </c>
      <c r="B261" s="54" t="s">
        <v>1766</v>
      </c>
      <c r="C261" s="33" t="s">
        <v>296</v>
      </c>
      <c r="D261" s="54" t="s">
        <v>296</v>
      </c>
      <c r="E261" s="54" t="s">
        <v>2048</v>
      </c>
      <c r="F261" s="54" t="s">
        <v>977</v>
      </c>
      <c r="G261" s="54" t="s">
        <v>977</v>
      </c>
      <c r="H261" s="33" t="s">
        <v>1110</v>
      </c>
      <c r="I261" s="33" t="s">
        <v>1113</v>
      </c>
      <c r="J261" s="54" t="s">
        <v>71</v>
      </c>
      <c r="K261" s="54" t="s">
        <v>1776</v>
      </c>
      <c r="L261" s="54" t="s">
        <v>1748</v>
      </c>
      <c r="M261" s="54" t="s">
        <v>28</v>
      </c>
      <c r="N261" s="54" t="s">
        <v>1109</v>
      </c>
      <c r="O261" s="33" t="str">
        <f>VLOOKUP(K261,Listas!$G$6:$H$39,2,FALSE)</f>
        <v>Empresa Mediana</v>
      </c>
      <c r="P261" s="33">
        <v>1</v>
      </c>
      <c r="Q261" s="33"/>
      <c r="R261" s="1">
        <v>1</v>
      </c>
    </row>
    <row r="262" spans="1:18" hidden="1" x14ac:dyDescent="0.2">
      <c r="A262" s="54" t="s">
        <v>1727</v>
      </c>
      <c r="B262" s="54" t="s">
        <v>1766</v>
      </c>
      <c r="C262" s="33" t="s">
        <v>296</v>
      </c>
      <c r="D262" s="54" t="s">
        <v>296</v>
      </c>
      <c r="E262" s="54" t="s">
        <v>2050</v>
      </c>
      <c r="F262" s="54" t="s">
        <v>1115</v>
      </c>
      <c r="G262" s="54" t="s">
        <v>1115</v>
      </c>
      <c r="H262" s="33" t="s">
        <v>1116</v>
      </c>
      <c r="I262" s="33" t="s">
        <v>1117</v>
      </c>
      <c r="J262" s="54" t="s">
        <v>10</v>
      </c>
      <c r="K262" s="54" t="s">
        <v>1776</v>
      </c>
      <c r="L262" s="54" t="s">
        <v>16</v>
      </c>
      <c r="M262" s="54" t="s">
        <v>28</v>
      </c>
      <c r="N262" s="54" t="s">
        <v>1109</v>
      </c>
      <c r="O262" s="33" t="str">
        <f>VLOOKUP(K262,Listas!$G$6:$H$39,2,FALSE)</f>
        <v>Empresa Mediana</v>
      </c>
      <c r="P262" s="33">
        <v>1</v>
      </c>
      <c r="Q262" s="33"/>
      <c r="R262" s="1">
        <v>1</v>
      </c>
    </row>
    <row r="263" spans="1:18" hidden="1" x14ac:dyDescent="0.2">
      <c r="A263" s="54" t="s">
        <v>1727</v>
      </c>
      <c r="B263" s="54" t="s">
        <v>1766</v>
      </c>
      <c r="C263" s="33" t="s">
        <v>231</v>
      </c>
      <c r="D263" s="54" t="s">
        <v>231</v>
      </c>
      <c r="E263" s="54" t="s">
        <v>2051</v>
      </c>
      <c r="F263" s="54" t="s">
        <v>77</v>
      </c>
      <c r="G263" s="54" t="s">
        <v>77</v>
      </c>
      <c r="H263" s="33" t="s">
        <v>1118</v>
      </c>
      <c r="I263" s="33" t="s">
        <v>1119</v>
      </c>
      <c r="J263" s="54" t="s">
        <v>1743</v>
      </c>
      <c r="K263" s="54" t="s">
        <v>1776</v>
      </c>
      <c r="L263" s="54" t="s">
        <v>16</v>
      </c>
      <c r="M263" s="54" t="s">
        <v>990</v>
      </c>
      <c r="N263" s="54" t="s">
        <v>1120</v>
      </c>
      <c r="O263" s="33" t="str">
        <f>VLOOKUP(K263,Listas!$G$6:$H$39,2,FALSE)</f>
        <v>Empresa Mediana</v>
      </c>
      <c r="P263" s="33"/>
      <c r="Q263" s="33"/>
    </row>
    <row r="264" spans="1:18" hidden="1" x14ac:dyDescent="0.2">
      <c r="A264" s="54" t="s">
        <v>1727</v>
      </c>
      <c r="B264" s="54" t="s">
        <v>1766</v>
      </c>
      <c r="C264" s="33" t="s">
        <v>213</v>
      </c>
      <c r="D264" s="54" t="s">
        <v>213</v>
      </c>
      <c r="E264" s="54" t="s">
        <v>2053</v>
      </c>
      <c r="F264" s="54" t="s">
        <v>2054</v>
      </c>
      <c r="G264" s="54" t="s">
        <v>2054</v>
      </c>
      <c r="H264" s="33" t="s">
        <v>1122</v>
      </c>
      <c r="I264" s="33" t="s">
        <v>1123</v>
      </c>
      <c r="J264" s="54" t="s">
        <v>66</v>
      </c>
      <c r="K264" s="54" t="s">
        <v>1760</v>
      </c>
      <c r="L264" s="54" t="s">
        <v>55</v>
      </c>
      <c r="M264" s="54" t="s">
        <v>1124</v>
      </c>
      <c r="N264" s="54" t="s">
        <v>1125</v>
      </c>
      <c r="O264" s="33" t="str">
        <f>VLOOKUP(K264,Listas!$G$6:$H$39,2,FALSE)</f>
        <v>Microempresa, Empresa Pequeña, Empresa Mediana, Empresa Grande, EPS, Artesano</v>
      </c>
      <c r="P264" s="33"/>
      <c r="Q264" s="33"/>
    </row>
    <row r="265" spans="1:18" hidden="1" x14ac:dyDescent="0.2">
      <c r="A265" s="54" t="s">
        <v>1727</v>
      </c>
      <c r="B265" s="54" t="s">
        <v>1766</v>
      </c>
      <c r="C265" s="33" t="s">
        <v>213</v>
      </c>
      <c r="D265" s="54" t="s">
        <v>213</v>
      </c>
      <c r="E265" s="54" t="s">
        <v>2057</v>
      </c>
      <c r="F265" s="54" t="s">
        <v>242</v>
      </c>
      <c r="G265" s="54" t="s">
        <v>242</v>
      </c>
      <c r="H265" s="33" t="s">
        <v>1126</v>
      </c>
      <c r="I265" s="33" t="s">
        <v>1127</v>
      </c>
      <c r="J265" s="54" t="s">
        <v>980</v>
      </c>
      <c r="K265" s="54" t="s">
        <v>1760</v>
      </c>
      <c r="L265" s="54" t="s">
        <v>16</v>
      </c>
      <c r="M265" s="54" t="s">
        <v>990</v>
      </c>
      <c r="N265" s="54" t="s">
        <v>1128</v>
      </c>
      <c r="O265" s="33" t="str">
        <f>VLOOKUP(K265,Listas!$G$6:$H$39,2,FALSE)</f>
        <v>Microempresa, Empresa Pequeña, Empresa Mediana, Empresa Grande, EPS, Artesano</v>
      </c>
      <c r="P265" s="33"/>
      <c r="Q265" s="33">
        <v>1</v>
      </c>
    </row>
    <row r="266" spans="1:18" hidden="1" x14ac:dyDescent="0.2">
      <c r="A266" s="54" t="s">
        <v>1727</v>
      </c>
      <c r="B266" s="54" t="s">
        <v>1766</v>
      </c>
      <c r="C266" s="33" t="s">
        <v>296</v>
      </c>
      <c r="D266" s="54" t="s">
        <v>296</v>
      </c>
      <c r="E266" s="54" t="s">
        <v>2059</v>
      </c>
      <c r="F266" s="54" t="s">
        <v>242</v>
      </c>
      <c r="G266" s="54" t="s">
        <v>242</v>
      </c>
      <c r="H266" s="33" t="s">
        <v>1131</v>
      </c>
      <c r="I266" s="33" t="s">
        <v>1132</v>
      </c>
      <c r="J266" s="54" t="s">
        <v>49</v>
      </c>
      <c r="K266" s="54" t="s">
        <v>1776</v>
      </c>
      <c r="L266" s="54" t="s">
        <v>16</v>
      </c>
      <c r="M266" s="54" t="s">
        <v>28</v>
      </c>
      <c r="N266" s="54" t="s">
        <v>1133</v>
      </c>
      <c r="O266" s="33" t="str">
        <f>VLOOKUP(K266,Listas!$G$6:$H$39,2,FALSE)</f>
        <v>Empresa Mediana</v>
      </c>
      <c r="P266" s="33">
        <v>1</v>
      </c>
      <c r="Q266" s="33"/>
      <c r="R266" s="1">
        <v>1</v>
      </c>
    </row>
    <row r="267" spans="1:18" hidden="1" x14ac:dyDescent="0.2">
      <c r="A267" s="54" t="s">
        <v>1727</v>
      </c>
      <c r="B267" s="54" t="s">
        <v>1766</v>
      </c>
      <c r="C267" s="33" t="s">
        <v>231</v>
      </c>
      <c r="D267" s="54" t="s">
        <v>231</v>
      </c>
      <c r="E267" s="54" t="s">
        <v>2062</v>
      </c>
      <c r="F267" s="54" t="s">
        <v>83</v>
      </c>
      <c r="G267" s="54" t="s">
        <v>83</v>
      </c>
      <c r="H267" s="33" t="s">
        <v>1135</v>
      </c>
      <c r="I267" s="33" t="s">
        <v>1136</v>
      </c>
      <c r="J267" s="54" t="s">
        <v>62</v>
      </c>
      <c r="K267" s="54" t="s">
        <v>1776</v>
      </c>
      <c r="L267" s="54" t="s">
        <v>16</v>
      </c>
      <c r="M267" s="54" t="s">
        <v>28</v>
      </c>
      <c r="N267" s="54" t="s">
        <v>1133</v>
      </c>
      <c r="O267" s="33" t="str">
        <f>VLOOKUP(K267,Listas!$G$6:$H$39,2,FALSE)</f>
        <v>Empresa Mediana</v>
      </c>
      <c r="P267" s="33">
        <v>1</v>
      </c>
      <c r="Q267" s="33"/>
      <c r="R267" s="1">
        <v>1</v>
      </c>
    </row>
    <row r="268" spans="1:18" hidden="1" x14ac:dyDescent="0.2">
      <c r="A268" s="54" t="s">
        <v>1727</v>
      </c>
      <c r="B268" s="54" t="s">
        <v>1766</v>
      </c>
      <c r="C268" s="33" t="s">
        <v>296</v>
      </c>
      <c r="D268" s="54" t="s">
        <v>296</v>
      </c>
      <c r="E268" s="54" t="s">
        <v>2065</v>
      </c>
      <c r="F268" s="54" t="s">
        <v>1084</v>
      </c>
      <c r="G268" s="54" t="s">
        <v>1084</v>
      </c>
      <c r="H268" s="33" t="s">
        <v>1138</v>
      </c>
      <c r="I268" s="33" t="s">
        <v>1139</v>
      </c>
      <c r="J268" s="54" t="s">
        <v>34</v>
      </c>
      <c r="K268" s="54" t="s">
        <v>1776</v>
      </c>
      <c r="L268" s="54" t="s">
        <v>16</v>
      </c>
      <c r="M268" s="54" t="s">
        <v>28</v>
      </c>
      <c r="N268" s="54" t="s">
        <v>1133</v>
      </c>
      <c r="O268" s="33" t="str">
        <f>VLOOKUP(K268,Listas!$G$6:$H$39,2,FALSE)</f>
        <v>Empresa Mediana</v>
      </c>
      <c r="P268" s="33">
        <v>1</v>
      </c>
      <c r="Q268" s="33"/>
      <c r="R268" s="1">
        <v>1</v>
      </c>
    </row>
    <row r="269" spans="1:18" hidden="1" x14ac:dyDescent="0.2">
      <c r="A269" s="54" t="s">
        <v>1727</v>
      </c>
      <c r="B269" s="54" t="s">
        <v>1766</v>
      </c>
      <c r="C269" s="33" t="s">
        <v>213</v>
      </c>
      <c r="D269" s="54" t="s">
        <v>213</v>
      </c>
      <c r="E269" s="54" t="s">
        <v>1140</v>
      </c>
      <c r="F269" s="54" t="s">
        <v>1141</v>
      </c>
      <c r="G269" s="54" t="s">
        <v>1141</v>
      </c>
      <c r="H269" s="33" t="s">
        <v>1142</v>
      </c>
      <c r="I269" s="33" t="s">
        <v>1143</v>
      </c>
      <c r="J269" s="54" t="s">
        <v>53</v>
      </c>
      <c r="K269" s="54" t="s">
        <v>1776</v>
      </c>
      <c r="L269" s="54" t="s">
        <v>16</v>
      </c>
      <c r="M269" s="54" t="s">
        <v>28</v>
      </c>
      <c r="N269" s="54" t="s">
        <v>1133</v>
      </c>
      <c r="O269" s="33" t="str">
        <f>VLOOKUP(K269,Listas!$G$6:$H$39,2,FALSE)</f>
        <v>Empresa Mediana</v>
      </c>
      <c r="P269" s="33">
        <v>1</v>
      </c>
      <c r="Q269" s="33"/>
      <c r="R269" s="1">
        <v>1</v>
      </c>
    </row>
    <row r="270" spans="1:18" hidden="1" x14ac:dyDescent="0.2">
      <c r="A270" s="54" t="s">
        <v>1727</v>
      </c>
      <c r="B270" s="54" t="s">
        <v>1766</v>
      </c>
      <c r="C270" s="33" t="s">
        <v>274</v>
      </c>
      <c r="D270" s="54" t="s">
        <v>1751</v>
      </c>
      <c r="E270" s="54" t="s">
        <v>2068</v>
      </c>
      <c r="F270" s="54" t="s">
        <v>1145</v>
      </c>
      <c r="G270" s="54" t="s">
        <v>1145</v>
      </c>
      <c r="H270" s="33" t="s">
        <v>1146</v>
      </c>
      <c r="I270" s="33" t="s">
        <v>1147</v>
      </c>
      <c r="J270" s="54" t="s">
        <v>10</v>
      </c>
      <c r="K270" s="54" t="s">
        <v>1745</v>
      </c>
      <c r="L270" s="54" t="s">
        <v>16</v>
      </c>
      <c r="M270" s="54" t="s">
        <v>28</v>
      </c>
      <c r="N270" s="54" t="s">
        <v>1133</v>
      </c>
      <c r="O270" s="33" t="str">
        <f>VLOOKUP(K270,Listas!$G$6:$H$39,2,FALSE)</f>
        <v>Microempresa, Empresa Pequeña, Empresa Mediana, Empresa Grande, EPS, Artesano</v>
      </c>
      <c r="P270" s="33">
        <v>1</v>
      </c>
      <c r="Q270" s="33"/>
      <c r="R270" s="1">
        <v>1</v>
      </c>
    </row>
    <row r="271" spans="1:18" hidden="1" x14ac:dyDescent="0.2">
      <c r="A271" s="54" t="s">
        <v>1727</v>
      </c>
      <c r="B271" s="54" t="s">
        <v>1766</v>
      </c>
      <c r="C271" s="33" t="s">
        <v>274</v>
      </c>
      <c r="D271" s="54" t="s">
        <v>1751</v>
      </c>
      <c r="E271" s="54" t="s">
        <v>2070</v>
      </c>
      <c r="F271" s="54" t="s">
        <v>77</v>
      </c>
      <c r="G271" s="54" t="s">
        <v>77</v>
      </c>
      <c r="H271" s="33" t="s">
        <v>1149</v>
      </c>
      <c r="I271" s="33" t="s">
        <v>1150</v>
      </c>
      <c r="J271" s="54" t="s">
        <v>10</v>
      </c>
      <c r="K271" s="54" t="s">
        <v>1745</v>
      </c>
      <c r="L271" s="54" t="s">
        <v>16</v>
      </c>
      <c r="M271" s="54" t="s">
        <v>28</v>
      </c>
      <c r="N271" s="54" t="s">
        <v>1133</v>
      </c>
      <c r="O271" s="33" t="str">
        <f>VLOOKUP(K271,Listas!$G$6:$H$39,2,FALSE)</f>
        <v>Microempresa, Empresa Pequeña, Empresa Mediana, Empresa Grande, EPS, Artesano</v>
      </c>
      <c r="P271" s="33">
        <v>1</v>
      </c>
      <c r="Q271" s="33"/>
      <c r="R271" s="1">
        <v>1</v>
      </c>
    </row>
    <row r="272" spans="1:18" hidden="1" x14ac:dyDescent="0.2">
      <c r="A272" s="54" t="s">
        <v>1727</v>
      </c>
      <c r="B272" s="54" t="s">
        <v>1749</v>
      </c>
      <c r="C272" s="33" t="s">
        <v>231</v>
      </c>
      <c r="D272" s="54" t="s">
        <v>231</v>
      </c>
      <c r="E272" s="54" t="s">
        <v>1151</v>
      </c>
      <c r="F272" s="54" t="s">
        <v>45</v>
      </c>
      <c r="G272" s="54" t="s">
        <v>45</v>
      </c>
      <c r="H272" s="33" t="s">
        <v>1152</v>
      </c>
      <c r="I272" s="33" t="s">
        <v>1153</v>
      </c>
      <c r="J272" s="54" t="s">
        <v>39</v>
      </c>
      <c r="K272" s="54" t="s">
        <v>1747</v>
      </c>
      <c r="L272" s="54" t="s">
        <v>1191</v>
      </c>
      <c r="M272" s="54" t="s">
        <v>990</v>
      </c>
      <c r="N272" s="54" t="s">
        <v>1154</v>
      </c>
      <c r="O272" s="33" t="str">
        <f>VLOOKUP(K272,Listas!$G$6:$H$39,2,FALSE)</f>
        <v xml:space="preserve">Empresa Pequeña </v>
      </c>
      <c r="P272" s="33"/>
      <c r="Q272" s="33"/>
    </row>
    <row r="273" spans="1:18" hidden="1" x14ac:dyDescent="0.2">
      <c r="A273" s="54" t="s">
        <v>1727</v>
      </c>
      <c r="B273" s="54" t="s">
        <v>1749</v>
      </c>
      <c r="C273" s="33" t="s">
        <v>219</v>
      </c>
      <c r="D273" s="54" t="s">
        <v>1744</v>
      </c>
      <c r="E273" s="54" t="s">
        <v>1155</v>
      </c>
      <c r="F273" s="54" t="s">
        <v>1156</v>
      </c>
      <c r="G273" s="54" t="s">
        <v>1156</v>
      </c>
      <c r="H273" s="33" t="s">
        <v>1157</v>
      </c>
      <c r="I273" s="33" t="s">
        <v>1158</v>
      </c>
      <c r="J273" s="54" t="s">
        <v>39</v>
      </c>
      <c r="K273" s="54" t="s">
        <v>22</v>
      </c>
      <c r="L273" s="54" t="s">
        <v>55</v>
      </c>
      <c r="M273" s="54" t="s">
        <v>990</v>
      </c>
      <c r="N273" s="54" t="s">
        <v>1159</v>
      </c>
      <c r="O273" s="33" t="str">
        <f>VLOOKUP(K273,Listas!$G$6:$H$39,2,FALSE)</f>
        <v>Microempresa, Empresa Pequeña, Empresa Mediana, Empresa Grande, EPS, Artesano</v>
      </c>
      <c r="P273" s="33"/>
      <c r="Q273" s="33"/>
    </row>
    <row r="274" spans="1:18" hidden="1" x14ac:dyDescent="0.2">
      <c r="A274" s="54" t="s">
        <v>1727</v>
      </c>
      <c r="B274" s="54" t="s">
        <v>1749</v>
      </c>
      <c r="C274" s="33" t="s">
        <v>219</v>
      </c>
      <c r="D274" s="54" t="s">
        <v>1744</v>
      </c>
      <c r="E274" s="54" t="s">
        <v>1160</v>
      </c>
      <c r="F274" s="54" t="s">
        <v>1161</v>
      </c>
      <c r="G274" s="54" t="s">
        <v>1161</v>
      </c>
      <c r="H274" s="33" t="s">
        <v>1162</v>
      </c>
      <c r="I274" s="33" t="s">
        <v>1163</v>
      </c>
      <c r="J274" s="54" t="s">
        <v>1743</v>
      </c>
      <c r="K274" s="54" t="s">
        <v>1747</v>
      </c>
      <c r="L274" s="54" t="s">
        <v>1190</v>
      </c>
      <c r="M274" s="54" t="s">
        <v>1164</v>
      </c>
      <c r="N274" s="54" t="s">
        <v>1165</v>
      </c>
      <c r="O274" s="33" t="str">
        <f>VLOOKUP(K274,Listas!$G$6:$H$39,2,FALSE)</f>
        <v xml:space="preserve">Empresa Pequeña </v>
      </c>
      <c r="P274" s="33"/>
      <c r="Q274" s="33"/>
    </row>
    <row r="275" spans="1:18" hidden="1" x14ac:dyDescent="0.2">
      <c r="A275" s="54" t="s">
        <v>1727</v>
      </c>
      <c r="B275" s="54" t="s">
        <v>1749</v>
      </c>
      <c r="C275" s="33" t="s">
        <v>231</v>
      </c>
      <c r="D275" s="54" t="s">
        <v>231</v>
      </c>
      <c r="E275" s="54" t="s">
        <v>1166</v>
      </c>
      <c r="F275" s="54" t="s">
        <v>1167</v>
      </c>
      <c r="G275" s="54" t="s">
        <v>1167</v>
      </c>
      <c r="H275" s="33" t="s">
        <v>1168</v>
      </c>
      <c r="I275" s="33" t="s">
        <v>1169</v>
      </c>
      <c r="J275" s="54" t="s">
        <v>47</v>
      </c>
      <c r="K275" s="54" t="s">
        <v>22</v>
      </c>
      <c r="L275" s="54" t="s">
        <v>15</v>
      </c>
      <c r="M275" s="54" t="s">
        <v>990</v>
      </c>
      <c r="N275" s="54" t="s">
        <v>1170</v>
      </c>
      <c r="O275" s="33" t="str">
        <f>VLOOKUP(K275,Listas!$G$6:$H$39,2,FALSE)</f>
        <v>Microempresa, Empresa Pequeña, Empresa Mediana, Empresa Grande, EPS, Artesano</v>
      </c>
      <c r="P275" s="33"/>
      <c r="Q275" s="33"/>
    </row>
    <row r="276" spans="1:18" hidden="1" x14ac:dyDescent="0.2">
      <c r="A276" s="54" t="s">
        <v>1727</v>
      </c>
      <c r="B276" s="54" t="s">
        <v>1749</v>
      </c>
      <c r="C276" s="33" t="s">
        <v>231</v>
      </c>
      <c r="D276" s="54" t="s">
        <v>231</v>
      </c>
      <c r="E276" s="54" t="s">
        <v>1171</v>
      </c>
      <c r="F276" s="54" t="s">
        <v>74</v>
      </c>
      <c r="G276" s="54" t="s">
        <v>74</v>
      </c>
      <c r="H276" s="33" t="s">
        <v>1172</v>
      </c>
      <c r="I276" s="33" t="s">
        <v>1173</v>
      </c>
      <c r="J276" s="54" t="s">
        <v>39</v>
      </c>
      <c r="K276" s="54" t="s">
        <v>22</v>
      </c>
      <c r="L276" s="54" t="s">
        <v>25</v>
      </c>
      <c r="M276" s="54" t="s">
        <v>28</v>
      </c>
      <c r="N276" s="54" t="s">
        <v>1010</v>
      </c>
      <c r="O276" s="33" t="str">
        <f>VLOOKUP(K276,Listas!$G$6:$H$39,2,FALSE)</f>
        <v>Microempresa, Empresa Pequeña, Empresa Mediana, Empresa Grande, EPS, Artesano</v>
      </c>
      <c r="P276" s="33">
        <v>1</v>
      </c>
      <c r="Q276" s="33"/>
      <c r="R276" s="1">
        <v>1</v>
      </c>
    </row>
    <row r="277" spans="1:18" hidden="1" x14ac:dyDescent="0.2">
      <c r="A277" s="54" t="s">
        <v>1727</v>
      </c>
      <c r="B277" s="54" t="s">
        <v>1749</v>
      </c>
      <c r="C277" s="33" t="s">
        <v>213</v>
      </c>
      <c r="D277" s="54" t="s">
        <v>213</v>
      </c>
      <c r="E277" s="54" t="s">
        <v>1174</v>
      </c>
      <c r="F277" s="54" t="s">
        <v>45</v>
      </c>
      <c r="G277" s="54" t="s">
        <v>45</v>
      </c>
      <c r="H277" s="33" t="s">
        <v>1175</v>
      </c>
      <c r="I277" s="33" t="s">
        <v>1176</v>
      </c>
      <c r="J277" s="54" t="s">
        <v>1743</v>
      </c>
      <c r="K277" s="54" t="s">
        <v>22</v>
      </c>
      <c r="L277" s="54" t="s">
        <v>1748</v>
      </c>
      <c r="M277" s="54" t="s">
        <v>246</v>
      </c>
      <c r="N277" s="54" t="s">
        <v>1010</v>
      </c>
      <c r="O277" s="33" t="str">
        <f>VLOOKUP(K277,Listas!$G$6:$H$39,2,FALSE)</f>
        <v>Microempresa, Empresa Pequeña, Empresa Mediana, Empresa Grande, EPS, Artesano</v>
      </c>
      <c r="P277" s="33"/>
      <c r="Q277" s="33"/>
    </row>
    <row r="278" spans="1:18" hidden="1" x14ac:dyDescent="0.2">
      <c r="A278" s="54" t="s">
        <v>1727</v>
      </c>
      <c r="B278" s="54" t="s">
        <v>1749</v>
      </c>
      <c r="C278" s="33" t="s">
        <v>213</v>
      </c>
      <c r="D278" s="54" t="s">
        <v>213</v>
      </c>
      <c r="E278" s="54" t="s">
        <v>1174</v>
      </c>
      <c r="F278" s="54" t="s">
        <v>1177</v>
      </c>
      <c r="G278" s="54" t="s">
        <v>1177</v>
      </c>
      <c r="H278" s="33" t="s">
        <v>1178</v>
      </c>
      <c r="I278" s="33" t="s">
        <v>1179</v>
      </c>
      <c r="J278" s="54" t="s">
        <v>980</v>
      </c>
      <c r="K278" s="54" t="s">
        <v>1747</v>
      </c>
      <c r="L278" s="54" t="s">
        <v>1748</v>
      </c>
      <c r="M278" s="54" t="s">
        <v>246</v>
      </c>
      <c r="N278" s="54" t="s">
        <v>1010</v>
      </c>
      <c r="O278" s="33" t="str">
        <f>VLOOKUP(K278,Listas!$G$6:$H$39,2,FALSE)</f>
        <v xml:space="preserve">Empresa Pequeña </v>
      </c>
      <c r="P278" s="33"/>
      <c r="Q278" s="33"/>
    </row>
    <row r="279" spans="1:18" hidden="1" x14ac:dyDescent="0.2">
      <c r="A279" s="54" t="s">
        <v>1727</v>
      </c>
      <c r="B279" s="54" t="s">
        <v>1749</v>
      </c>
      <c r="C279" s="33" t="s">
        <v>219</v>
      </c>
      <c r="D279" s="54" t="s">
        <v>1744</v>
      </c>
      <c r="E279" s="54" t="s">
        <v>1180</v>
      </c>
      <c r="F279" s="54" t="s">
        <v>75</v>
      </c>
      <c r="G279" s="54" t="s">
        <v>75</v>
      </c>
      <c r="H279" s="33" t="s">
        <v>1181</v>
      </c>
      <c r="I279" s="33" t="s">
        <v>1182</v>
      </c>
      <c r="J279" s="54" t="s">
        <v>39</v>
      </c>
      <c r="K279" s="54" t="s">
        <v>1747</v>
      </c>
      <c r="L279" s="54" t="s">
        <v>1009</v>
      </c>
      <c r="M279" s="54" t="s">
        <v>76</v>
      </c>
      <c r="N279" s="54" t="s">
        <v>990</v>
      </c>
      <c r="O279" s="33" t="str">
        <f>VLOOKUP(K279,Listas!$G$6:$H$39,2,FALSE)</f>
        <v xml:space="preserve">Empresa Pequeña </v>
      </c>
      <c r="P279" s="33"/>
      <c r="Q279" s="33"/>
    </row>
    <row r="280" spans="1:18" hidden="1" x14ac:dyDescent="0.2">
      <c r="A280" s="54" t="s">
        <v>1727</v>
      </c>
      <c r="B280" s="54" t="s">
        <v>1749</v>
      </c>
      <c r="C280" s="33" t="s">
        <v>219</v>
      </c>
      <c r="D280" s="54" t="s">
        <v>1744</v>
      </c>
      <c r="E280" s="54" t="s">
        <v>1183</v>
      </c>
      <c r="F280" s="54" t="s">
        <v>77</v>
      </c>
      <c r="G280" s="54" t="s">
        <v>77</v>
      </c>
      <c r="H280" s="33" t="s">
        <v>1184</v>
      </c>
      <c r="I280" s="33" t="s">
        <v>1185</v>
      </c>
      <c r="J280" s="54" t="s">
        <v>1743</v>
      </c>
      <c r="K280" s="54" t="s">
        <v>1747</v>
      </c>
      <c r="L280" s="54" t="s">
        <v>1193</v>
      </c>
      <c r="M280" s="54" t="s">
        <v>1089</v>
      </c>
      <c r="N280" s="54" t="s">
        <v>990</v>
      </c>
      <c r="O280" s="33" t="str">
        <f>VLOOKUP(K280,Listas!$G$6:$H$39,2,FALSE)</f>
        <v xml:space="preserve">Empresa Pequeña </v>
      </c>
      <c r="P280" s="33"/>
      <c r="Q280" s="33"/>
    </row>
    <row r="281" spans="1:18" hidden="1" x14ac:dyDescent="0.2">
      <c r="A281" s="54" t="s">
        <v>1727</v>
      </c>
      <c r="B281" s="54" t="s">
        <v>1749</v>
      </c>
      <c r="C281" s="33" t="s">
        <v>231</v>
      </c>
      <c r="D281" s="54" t="s">
        <v>231</v>
      </c>
      <c r="E281" s="54" t="s">
        <v>2072</v>
      </c>
      <c r="F281" s="54" t="s">
        <v>1186</v>
      </c>
      <c r="G281" s="54" t="s">
        <v>1186</v>
      </c>
      <c r="H281" s="33" t="s">
        <v>1187</v>
      </c>
      <c r="I281" s="33" t="s">
        <v>1188</v>
      </c>
      <c r="J281" s="54" t="s">
        <v>39</v>
      </c>
      <c r="K281" s="54" t="s">
        <v>22</v>
      </c>
      <c r="L281" s="54" t="s">
        <v>55</v>
      </c>
      <c r="M281" s="54" t="s">
        <v>246</v>
      </c>
      <c r="N281" s="54" t="s">
        <v>1189</v>
      </c>
      <c r="O281" s="33" t="str">
        <f>VLOOKUP(K281,Listas!$G$6:$H$39,2,FALSE)</f>
        <v>Microempresa, Empresa Pequeña, Empresa Mediana, Empresa Grande, EPS, Artesano</v>
      </c>
      <c r="P281" s="33"/>
      <c r="Q281" s="33"/>
    </row>
    <row r="282" spans="1:18" ht="18.75" hidden="1" customHeight="1" x14ac:dyDescent="0.2">
      <c r="A282" s="54" t="s">
        <v>2073</v>
      </c>
      <c r="B282" s="54" t="s">
        <v>1749</v>
      </c>
      <c r="C282" s="20" t="s">
        <v>219</v>
      </c>
      <c r="D282" s="54" t="s">
        <v>1744</v>
      </c>
      <c r="E282" s="54" t="s">
        <v>2074</v>
      </c>
      <c r="F282" s="54" t="s">
        <v>1694</v>
      </c>
      <c r="G282" s="54" t="s">
        <v>1694</v>
      </c>
      <c r="H282" s="21" t="s">
        <v>1599</v>
      </c>
      <c r="I282" s="21" t="s">
        <v>1600</v>
      </c>
      <c r="J282" s="54" t="s">
        <v>10</v>
      </c>
      <c r="K282" s="54" t="s">
        <v>149</v>
      </c>
      <c r="L282" s="54" t="s">
        <v>54</v>
      </c>
      <c r="M282" s="54" t="s">
        <v>1601</v>
      </c>
      <c r="N282" s="54" t="s">
        <v>2077</v>
      </c>
      <c r="O282" s="33" t="str">
        <f>VLOOKUP(K282,Listas!$G$6:$H$39,2,FALSE)</f>
        <v xml:space="preserve">Transversal </v>
      </c>
      <c r="P282" s="33"/>
      <c r="Q282" s="33"/>
      <c r="R282" s="1">
        <v>1</v>
      </c>
    </row>
    <row r="283" spans="1:18" ht="36" hidden="1" x14ac:dyDescent="0.2">
      <c r="A283" s="54" t="s">
        <v>2073</v>
      </c>
      <c r="B283" s="54" t="s">
        <v>1749</v>
      </c>
      <c r="C283" s="20" t="s">
        <v>296</v>
      </c>
      <c r="D283" s="54" t="s">
        <v>296</v>
      </c>
      <c r="E283" s="54" t="s">
        <v>2078</v>
      </c>
      <c r="F283" s="54" t="s">
        <v>60</v>
      </c>
      <c r="G283" s="54" t="s">
        <v>60</v>
      </c>
      <c r="H283" s="23" t="s">
        <v>1603</v>
      </c>
      <c r="I283" s="23" t="s">
        <v>1604</v>
      </c>
      <c r="J283" s="54" t="s">
        <v>1605</v>
      </c>
      <c r="K283" s="54" t="s">
        <v>1759</v>
      </c>
      <c r="L283" s="54" t="s">
        <v>54</v>
      </c>
      <c r="M283" s="54" t="s">
        <v>1606</v>
      </c>
      <c r="N283" s="54" t="s">
        <v>1607</v>
      </c>
      <c r="O283" s="33" t="str">
        <f>VLOOKUP(K283,Listas!$G$6:$H$39,2,FALSE)</f>
        <v>Empresa Grande</v>
      </c>
      <c r="P283" s="33"/>
      <c r="Q283" s="33"/>
      <c r="R283" s="1">
        <v>1</v>
      </c>
    </row>
    <row r="284" spans="1:18" ht="12" hidden="1" x14ac:dyDescent="0.2">
      <c r="A284" s="54" t="s">
        <v>2073</v>
      </c>
      <c r="B284" s="54" t="s">
        <v>1749</v>
      </c>
      <c r="C284" s="20" t="s">
        <v>296</v>
      </c>
      <c r="D284" s="54" t="s">
        <v>296</v>
      </c>
      <c r="E284" s="54" t="s">
        <v>2081</v>
      </c>
      <c r="F284" s="54" t="s">
        <v>1695</v>
      </c>
      <c r="G284" s="54" t="s">
        <v>1695</v>
      </c>
      <c r="H284" s="23" t="s">
        <v>1609</v>
      </c>
      <c r="I284" s="25" t="s">
        <v>1610</v>
      </c>
      <c r="J284" s="54" t="s">
        <v>1605</v>
      </c>
      <c r="K284" s="54" t="s">
        <v>149</v>
      </c>
      <c r="L284" s="54" t="s">
        <v>55</v>
      </c>
      <c r="M284" s="54" t="s">
        <v>1601</v>
      </c>
      <c r="N284" s="54" t="s">
        <v>2077</v>
      </c>
      <c r="O284" s="33" t="str">
        <f>VLOOKUP(K284,Listas!$G$6:$H$39,2,FALSE)</f>
        <v xml:space="preserve">Transversal </v>
      </c>
      <c r="P284" s="33"/>
      <c r="Q284" s="33"/>
      <c r="R284" s="1">
        <v>1</v>
      </c>
    </row>
    <row r="285" spans="1:18" ht="12" hidden="1" x14ac:dyDescent="0.2">
      <c r="A285" s="54" t="s">
        <v>2073</v>
      </c>
      <c r="B285" s="54" t="s">
        <v>1749</v>
      </c>
      <c r="C285" s="20" t="s">
        <v>231</v>
      </c>
      <c r="D285" s="54" t="s">
        <v>231</v>
      </c>
      <c r="E285" s="54" t="s">
        <v>2084</v>
      </c>
      <c r="F285" s="54" t="s">
        <v>14</v>
      </c>
      <c r="G285" s="54" t="s">
        <v>14</v>
      </c>
      <c r="H285" s="23" t="s">
        <v>1611</v>
      </c>
      <c r="I285" s="25" t="s">
        <v>1612</v>
      </c>
      <c r="J285" s="54" t="s">
        <v>47</v>
      </c>
      <c r="K285" s="54" t="s">
        <v>149</v>
      </c>
      <c r="L285" s="54" t="s">
        <v>1191</v>
      </c>
      <c r="M285" s="54" t="s">
        <v>1613</v>
      </c>
      <c r="N285" s="54" t="s">
        <v>2077</v>
      </c>
      <c r="O285" s="33" t="str">
        <f>VLOOKUP(K285,Listas!$G$6:$H$39,2,FALSE)</f>
        <v xml:space="preserve">Transversal </v>
      </c>
      <c r="P285" s="33"/>
      <c r="Q285" s="33"/>
    </row>
    <row r="286" spans="1:18" ht="45" hidden="1" x14ac:dyDescent="0.2">
      <c r="A286" s="54" t="s">
        <v>2073</v>
      </c>
      <c r="B286" s="54" t="s">
        <v>1749</v>
      </c>
      <c r="C286" s="20" t="s">
        <v>213</v>
      </c>
      <c r="D286" s="54" t="s">
        <v>213</v>
      </c>
      <c r="E286" s="54" t="s">
        <v>2087</v>
      </c>
      <c r="F286" s="54" t="s">
        <v>60</v>
      </c>
      <c r="G286" s="54" t="s">
        <v>60</v>
      </c>
      <c r="H286" s="26" t="s">
        <v>1614</v>
      </c>
      <c r="I286" s="26" t="s">
        <v>1615</v>
      </c>
      <c r="J286" s="54" t="s">
        <v>1743</v>
      </c>
      <c r="K286" s="54" t="s">
        <v>149</v>
      </c>
      <c r="L286" s="54" t="s">
        <v>54</v>
      </c>
      <c r="M286" s="54" t="s">
        <v>1616</v>
      </c>
      <c r="N286" s="54" t="s">
        <v>2077</v>
      </c>
      <c r="O286" s="33" t="str">
        <f>VLOOKUP(K286,Listas!$G$6:$H$39,2,FALSE)</f>
        <v xml:space="preserve">Transversal </v>
      </c>
      <c r="P286" s="33"/>
      <c r="Q286" s="33"/>
    </row>
    <row r="287" spans="1:18" ht="30" hidden="1" x14ac:dyDescent="0.2">
      <c r="A287" s="54" t="s">
        <v>2073</v>
      </c>
      <c r="B287" s="54" t="s">
        <v>1749</v>
      </c>
      <c r="C287" s="20" t="s">
        <v>231</v>
      </c>
      <c r="D287" s="54" t="s">
        <v>231</v>
      </c>
      <c r="E287" s="54" t="s">
        <v>2090</v>
      </c>
      <c r="F287" s="54" t="s">
        <v>60</v>
      </c>
      <c r="G287" s="54" t="s">
        <v>60</v>
      </c>
      <c r="H287" s="26" t="s">
        <v>1617</v>
      </c>
      <c r="I287" s="26" t="s">
        <v>1618</v>
      </c>
      <c r="J287" s="54" t="s">
        <v>1743</v>
      </c>
      <c r="K287" s="54" t="s">
        <v>149</v>
      </c>
      <c r="L287" s="54" t="s">
        <v>65</v>
      </c>
      <c r="M287" s="54" t="s">
        <v>1619</v>
      </c>
      <c r="N287" s="54" t="s">
        <v>2077</v>
      </c>
      <c r="O287" s="33" t="str">
        <f>VLOOKUP(K287,Listas!$G$6:$H$39,2,FALSE)</f>
        <v xml:space="preserve">Transversal </v>
      </c>
      <c r="P287" s="33"/>
      <c r="Q287" s="33"/>
    </row>
    <row r="288" spans="1:18" ht="45" hidden="1" x14ac:dyDescent="0.2">
      <c r="A288" s="54" t="s">
        <v>2073</v>
      </c>
      <c r="B288" s="54" t="s">
        <v>1749</v>
      </c>
      <c r="C288" s="20" t="s">
        <v>274</v>
      </c>
      <c r="D288" s="54" t="s">
        <v>1751</v>
      </c>
      <c r="E288" s="54" t="s">
        <v>2093</v>
      </c>
      <c r="F288" s="54" t="s">
        <v>60</v>
      </c>
      <c r="G288" s="54" t="s">
        <v>60</v>
      </c>
      <c r="H288" s="26" t="s">
        <v>1620</v>
      </c>
      <c r="I288" s="26" t="s">
        <v>1621</v>
      </c>
      <c r="J288" s="54" t="s">
        <v>1743</v>
      </c>
      <c r="K288" s="54" t="s">
        <v>149</v>
      </c>
      <c r="L288" s="54" t="s">
        <v>15</v>
      </c>
      <c r="M288" s="54" t="s">
        <v>1622</v>
      </c>
      <c r="N288" s="54" t="s">
        <v>2077</v>
      </c>
      <c r="O288" s="33" t="str">
        <f>VLOOKUP(K288,Listas!$G$6:$H$39,2,FALSE)</f>
        <v xml:space="preserve">Transversal </v>
      </c>
      <c r="P288" s="33"/>
      <c r="Q288" s="33"/>
    </row>
    <row r="289" spans="1:18" ht="45" hidden="1" x14ac:dyDescent="0.2">
      <c r="A289" s="54" t="s">
        <v>2073</v>
      </c>
      <c r="B289" s="54" t="s">
        <v>1749</v>
      </c>
      <c r="C289" s="20" t="s">
        <v>219</v>
      </c>
      <c r="D289" s="54" t="s">
        <v>1744</v>
      </c>
      <c r="E289" s="54" t="s">
        <v>2096</v>
      </c>
      <c r="F289" s="54" t="s">
        <v>1696</v>
      </c>
      <c r="G289" s="54" t="s">
        <v>1696</v>
      </c>
      <c r="H289" s="26" t="s">
        <v>1624</v>
      </c>
      <c r="I289" s="26" t="s">
        <v>1625</v>
      </c>
      <c r="J289" s="54" t="s">
        <v>10</v>
      </c>
      <c r="K289" s="54" t="s">
        <v>149</v>
      </c>
      <c r="L289" s="54" t="s">
        <v>65</v>
      </c>
      <c r="M289" s="54" t="s">
        <v>59</v>
      </c>
      <c r="N289" s="54" t="s">
        <v>1626</v>
      </c>
      <c r="O289" s="33" t="str">
        <f>VLOOKUP(K289,Listas!$G$6:$H$39,2,FALSE)</f>
        <v xml:space="preserve">Transversal </v>
      </c>
      <c r="P289" s="33"/>
      <c r="Q289" s="33"/>
      <c r="R289" s="1">
        <v>1</v>
      </c>
    </row>
    <row r="290" spans="1:18" ht="75" hidden="1" x14ac:dyDescent="0.2">
      <c r="A290" s="54" t="s">
        <v>2073</v>
      </c>
      <c r="B290" s="54" t="s">
        <v>1749</v>
      </c>
      <c r="C290" s="20" t="s">
        <v>296</v>
      </c>
      <c r="D290" s="54" t="s">
        <v>296</v>
      </c>
      <c r="E290" s="54" t="s">
        <v>2099</v>
      </c>
      <c r="F290" s="54" t="s">
        <v>74</v>
      </c>
      <c r="G290" s="54" t="s">
        <v>74</v>
      </c>
      <c r="H290" s="26" t="s">
        <v>1627</v>
      </c>
      <c r="I290" s="26" t="s">
        <v>1628</v>
      </c>
      <c r="J290" s="54" t="s">
        <v>10</v>
      </c>
      <c r="K290" s="54" t="s">
        <v>149</v>
      </c>
      <c r="L290" s="54" t="s">
        <v>65</v>
      </c>
      <c r="M290" s="54" t="s">
        <v>59</v>
      </c>
      <c r="N290" s="54" t="s">
        <v>2077</v>
      </c>
      <c r="O290" s="33" t="str">
        <f>VLOOKUP(K290,Listas!$G$6:$H$39,2,FALSE)</f>
        <v xml:space="preserve">Transversal </v>
      </c>
      <c r="P290" s="33"/>
      <c r="Q290" s="33"/>
      <c r="R290" s="1">
        <v>1</v>
      </c>
    </row>
    <row r="291" spans="1:18" ht="24" hidden="1" x14ac:dyDescent="0.2">
      <c r="A291" s="54" t="s">
        <v>2073</v>
      </c>
      <c r="B291" s="54" t="s">
        <v>1773</v>
      </c>
      <c r="C291" s="28" t="s">
        <v>231</v>
      </c>
      <c r="D291" s="54" t="s">
        <v>231</v>
      </c>
      <c r="E291" s="54" t="s">
        <v>2102</v>
      </c>
      <c r="F291" s="54" t="s">
        <v>1630</v>
      </c>
      <c r="G291" s="54" t="s">
        <v>1630</v>
      </c>
      <c r="H291" s="22" t="s">
        <v>1631</v>
      </c>
      <c r="I291" s="21" t="s">
        <v>1632</v>
      </c>
      <c r="J291" s="54" t="s">
        <v>34</v>
      </c>
      <c r="K291" s="54" t="s">
        <v>22</v>
      </c>
      <c r="L291" s="54" t="s">
        <v>31</v>
      </c>
      <c r="M291" s="54" t="s">
        <v>1633</v>
      </c>
      <c r="N291" s="54"/>
      <c r="O291" s="33" t="str">
        <f>VLOOKUP(K291,Listas!$G$6:$H$39,2,FALSE)</f>
        <v>Microempresa, Empresa Pequeña, Empresa Mediana, Empresa Grande, EPS, Artesano</v>
      </c>
      <c r="P291" s="33"/>
      <c r="Q291" s="33"/>
    </row>
    <row r="292" spans="1:18" ht="24" hidden="1" x14ac:dyDescent="0.2">
      <c r="A292" s="54" t="s">
        <v>2073</v>
      </c>
      <c r="B292" s="54" t="s">
        <v>1773</v>
      </c>
      <c r="C292" s="28" t="s">
        <v>231</v>
      </c>
      <c r="D292" s="54" t="s">
        <v>231</v>
      </c>
      <c r="E292" s="54" t="s">
        <v>1634</v>
      </c>
      <c r="F292" s="54" t="s">
        <v>1630</v>
      </c>
      <c r="G292" s="54" t="s">
        <v>1630</v>
      </c>
      <c r="H292" s="24" t="s">
        <v>1635</v>
      </c>
      <c r="I292" s="23" t="s">
        <v>1636</v>
      </c>
      <c r="J292" s="54" t="s">
        <v>34</v>
      </c>
      <c r="K292" s="54" t="s">
        <v>22</v>
      </c>
      <c r="L292" s="54" t="s">
        <v>31</v>
      </c>
      <c r="M292" s="54" t="s">
        <v>1633</v>
      </c>
      <c r="N292" s="54"/>
      <c r="O292" s="33" t="str">
        <f>VLOOKUP(K292,Listas!$G$6:$H$39,2,FALSE)</f>
        <v>Microempresa, Empresa Pequeña, Empresa Mediana, Empresa Grande, EPS, Artesano</v>
      </c>
      <c r="P292" s="33"/>
      <c r="Q292" s="33"/>
    </row>
    <row r="293" spans="1:18" ht="36" hidden="1" x14ac:dyDescent="0.2">
      <c r="A293" s="54" t="s">
        <v>2073</v>
      </c>
      <c r="B293" s="54" t="s">
        <v>1773</v>
      </c>
      <c r="C293" s="28" t="s">
        <v>231</v>
      </c>
      <c r="D293" s="54" t="s">
        <v>231</v>
      </c>
      <c r="E293" s="54" t="s">
        <v>1637</v>
      </c>
      <c r="F293" s="54" t="s">
        <v>1638</v>
      </c>
      <c r="G293" s="54" t="s">
        <v>1638</v>
      </c>
      <c r="H293" s="24" t="s">
        <v>1639</v>
      </c>
      <c r="I293" s="23" t="s">
        <v>1640</v>
      </c>
      <c r="J293" s="54" t="s">
        <v>47</v>
      </c>
      <c r="K293" s="54" t="s">
        <v>1745</v>
      </c>
      <c r="L293" s="54" t="s">
        <v>15</v>
      </c>
      <c r="M293" s="54" t="s">
        <v>796</v>
      </c>
      <c r="N293" s="54" t="s">
        <v>1641</v>
      </c>
      <c r="O293" s="33" t="str">
        <f>VLOOKUP(K293,Listas!$G$6:$H$39,2,FALSE)</f>
        <v>Microempresa, Empresa Pequeña, Empresa Mediana, Empresa Grande, EPS, Artesano</v>
      </c>
      <c r="P293" s="33"/>
      <c r="Q293" s="33"/>
      <c r="R293" s="1">
        <v>1</v>
      </c>
    </row>
    <row r="294" spans="1:18" ht="48" hidden="1" x14ac:dyDescent="0.2">
      <c r="A294" s="54" t="s">
        <v>2073</v>
      </c>
      <c r="B294" s="54" t="s">
        <v>1773</v>
      </c>
      <c r="C294" s="28" t="s">
        <v>1642</v>
      </c>
      <c r="D294" s="54" t="s">
        <v>231</v>
      </c>
      <c r="E294" s="54" t="s">
        <v>1643</v>
      </c>
      <c r="F294" s="54" t="s">
        <v>1644</v>
      </c>
      <c r="G294" s="54" t="s">
        <v>1644</v>
      </c>
      <c r="H294" s="24" t="s">
        <v>1645</v>
      </c>
      <c r="I294" s="21" t="s">
        <v>1646</v>
      </c>
      <c r="J294" s="54" t="s">
        <v>10</v>
      </c>
      <c r="K294" s="54" t="s">
        <v>1745</v>
      </c>
      <c r="L294" s="54" t="s">
        <v>906</v>
      </c>
      <c r="M294" s="54" t="s">
        <v>796</v>
      </c>
      <c r="N294" s="54" t="s">
        <v>1647</v>
      </c>
      <c r="O294" s="33" t="str">
        <f>VLOOKUP(K294,Listas!$G$6:$H$39,2,FALSE)</f>
        <v>Microempresa, Empresa Pequeña, Empresa Mediana, Empresa Grande, EPS, Artesano</v>
      </c>
      <c r="P294" s="33"/>
      <c r="Q294" s="33">
        <v>1</v>
      </c>
      <c r="R294" s="1">
        <v>1</v>
      </c>
    </row>
    <row r="295" spans="1:18" ht="12" hidden="1" x14ac:dyDescent="0.2">
      <c r="A295" s="54" t="s">
        <v>2073</v>
      </c>
      <c r="B295" s="54" t="s">
        <v>1742</v>
      </c>
      <c r="C295" s="28" t="s">
        <v>274</v>
      </c>
      <c r="D295" s="54" t="s">
        <v>1751</v>
      </c>
      <c r="E295" s="54" t="s">
        <v>1648</v>
      </c>
      <c r="F295" s="54" t="s">
        <v>1649</v>
      </c>
      <c r="G295" s="54" t="s">
        <v>1649</v>
      </c>
      <c r="H295" s="29" t="s">
        <v>1650</v>
      </c>
      <c r="I295" s="29" t="s">
        <v>1651</v>
      </c>
      <c r="J295" s="54" t="s">
        <v>62</v>
      </c>
      <c r="K295" s="54" t="s">
        <v>1776</v>
      </c>
      <c r="L295" s="54" t="s">
        <v>31</v>
      </c>
      <c r="M295" s="54" t="s">
        <v>23</v>
      </c>
      <c r="N295" s="54"/>
      <c r="O295" s="33" t="str">
        <f>VLOOKUP(K295,Listas!$G$6:$H$39,2,FALSE)</f>
        <v>Empresa Mediana</v>
      </c>
      <c r="P295" s="33"/>
      <c r="Q295" s="33"/>
      <c r="R295" s="1">
        <v>1</v>
      </c>
    </row>
    <row r="296" spans="1:18" ht="24" hidden="1" x14ac:dyDescent="0.2">
      <c r="A296" s="54" t="s">
        <v>2073</v>
      </c>
      <c r="B296" s="54" t="s">
        <v>1742</v>
      </c>
      <c r="C296" s="28" t="s">
        <v>274</v>
      </c>
      <c r="D296" s="54" t="s">
        <v>1751</v>
      </c>
      <c r="E296" s="54" t="s">
        <v>1652</v>
      </c>
      <c r="F296" s="54" t="s">
        <v>1653</v>
      </c>
      <c r="G296" s="54" t="s">
        <v>1653</v>
      </c>
      <c r="H296" s="30" t="s">
        <v>1654</v>
      </c>
      <c r="I296" s="30" t="s">
        <v>1655</v>
      </c>
      <c r="J296" s="54" t="s">
        <v>47</v>
      </c>
      <c r="K296" s="54" t="s">
        <v>22</v>
      </c>
      <c r="L296" s="54" t="s">
        <v>1190</v>
      </c>
      <c r="M296" s="54" t="s">
        <v>76</v>
      </c>
      <c r="N296" s="54" t="s">
        <v>1656</v>
      </c>
      <c r="O296" s="33" t="str">
        <f>VLOOKUP(K296,Listas!$G$6:$H$39,2,FALSE)</f>
        <v>Microempresa, Empresa Pequeña, Empresa Mediana, Empresa Grande, EPS, Artesano</v>
      </c>
      <c r="P296" s="33"/>
      <c r="Q296" s="33"/>
    </row>
    <row r="297" spans="1:18" ht="12" hidden="1" x14ac:dyDescent="0.2">
      <c r="A297" s="54" t="s">
        <v>2073</v>
      </c>
      <c r="B297" s="54" t="s">
        <v>1742</v>
      </c>
      <c r="C297" s="28" t="s">
        <v>274</v>
      </c>
      <c r="D297" s="54" t="s">
        <v>1751</v>
      </c>
      <c r="E297" s="54" t="s">
        <v>1657</v>
      </c>
      <c r="F297" s="54" t="s">
        <v>1658</v>
      </c>
      <c r="G297" s="54" t="s">
        <v>1658</v>
      </c>
      <c r="H297" s="30" t="s">
        <v>1659</v>
      </c>
      <c r="I297" s="31" t="s">
        <v>1660</v>
      </c>
      <c r="J297" s="54" t="s">
        <v>10</v>
      </c>
      <c r="K297" s="54" t="s">
        <v>1759</v>
      </c>
      <c r="L297" s="54" t="s">
        <v>1190</v>
      </c>
      <c r="M297" s="54" t="s">
        <v>23</v>
      </c>
      <c r="N297" s="54"/>
      <c r="O297" s="33" t="str">
        <f>VLOOKUP(K297,Listas!$G$6:$H$39,2,FALSE)</f>
        <v>Empresa Grande</v>
      </c>
      <c r="P297" s="33"/>
      <c r="Q297" s="33"/>
      <c r="R297" s="1">
        <v>1</v>
      </c>
    </row>
    <row r="298" spans="1:18" ht="12" hidden="1" x14ac:dyDescent="0.2">
      <c r="A298" s="54" t="s">
        <v>2073</v>
      </c>
      <c r="B298" s="54" t="s">
        <v>1742</v>
      </c>
      <c r="C298" s="28" t="s">
        <v>274</v>
      </c>
      <c r="D298" s="54" t="s">
        <v>1751</v>
      </c>
      <c r="E298" s="54" t="s">
        <v>1661</v>
      </c>
      <c r="F298" s="54" t="s">
        <v>1227</v>
      </c>
      <c r="G298" s="54" t="s">
        <v>1227</v>
      </c>
      <c r="H298" s="30" t="s">
        <v>1662</v>
      </c>
      <c r="I298" s="31" t="s">
        <v>1663</v>
      </c>
      <c r="J298" s="54" t="s">
        <v>71</v>
      </c>
      <c r="K298" s="54" t="s">
        <v>22</v>
      </c>
      <c r="L298" s="54" t="s">
        <v>46</v>
      </c>
      <c r="M298" s="54" t="s">
        <v>153</v>
      </c>
      <c r="N298" s="54"/>
      <c r="O298" s="33" t="str">
        <f>VLOOKUP(K298,Listas!$G$6:$H$39,2,FALSE)</f>
        <v>Microempresa, Empresa Pequeña, Empresa Mediana, Empresa Grande, EPS, Artesano</v>
      </c>
      <c r="P298" s="33"/>
      <c r="Q298" s="33"/>
      <c r="R298" s="1">
        <v>1</v>
      </c>
    </row>
    <row r="299" spans="1:18" ht="24" hidden="1" x14ac:dyDescent="0.2">
      <c r="A299" s="54" t="s">
        <v>2073</v>
      </c>
      <c r="B299" s="54" t="s">
        <v>1742</v>
      </c>
      <c r="C299" s="28" t="s">
        <v>231</v>
      </c>
      <c r="D299" s="54" t="s">
        <v>231</v>
      </c>
      <c r="E299" s="54" t="s">
        <v>2104</v>
      </c>
      <c r="F299" s="54" t="s">
        <v>1664</v>
      </c>
      <c r="G299" s="54" t="s">
        <v>1664</v>
      </c>
      <c r="H299" s="32" t="s">
        <v>1665</v>
      </c>
      <c r="I299" s="32" t="s">
        <v>1666</v>
      </c>
      <c r="J299" s="54" t="s">
        <v>1004</v>
      </c>
      <c r="K299" s="54" t="s">
        <v>22</v>
      </c>
      <c r="L299" s="54" t="s">
        <v>16</v>
      </c>
      <c r="M299" s="54" t="s">
        <v>23</v>
      </c>
      <c r="N299" s="54"/>
      <c r="O299" s="33" t="str">
        <f>VLOOKUP(K299,Listas!$G$6:$H$39,2,FALSE)</f>
        <v>Microempresa, Empresa Pequeña, Empresa Mediana, Empresa Grande, EPS, Artesano</v>
      </c>
      <c r="P299" s="33"/>
      <c r="Q299" s="33"/>
      <c r="R299" s="1">
        <v>1</v>
      </c>
    </row>
    <row r="300" spans="1:18" ht="48" hidden="1" x14ac:dyDescent="0.2">
      <c r="A300" s="54" t="s">
        <v>2073</v>
      </c>
      <c r="B300" s="54" t="s">
        <v>1742</v>
      </c>
      <c r="C300" s="28" t="s">
        <v>231</v>
      </c>
      <c r="D300" s="54" t="s">
        <v>231</v>
      </c>
      <c r="E300" s="54" t="s">
        <v>1667</v>
      </c>
      <c r="F300" s="54" t="s">
        <v>77</v>
      </c>
      <c r="G300" s="54" t="s">
        <v>77</v>
      </c>
      <c r="H300" s="32" t="s">
        <v>1668</v>
      </c>
      <c r="I300" s="32" t="s">
        <v>1669</v>
      </c>
      <c r="J300" s="54" t="s">
        <v>47</v>
      </c>
      <c r="K300" s="54" t="s">
        <v>22</v>
      </c>
      <c r="L300" s="54" t="s">
        <v>16</v>
      </c>
      <c r="M300" s="54" t="s">
        <v>23</v>
      </c>
      <c r="N300" s="54"/>
      <c r="O300" s="33" t="str">
        <f>VLOOKUP(K300,Listas!$G$6:$H$39,2,FALSE)</f>
        <v>Microempresa, Empresa Pequeña, Empresa Mediana, Empresa Grande, EPS, Artesano</v>
      </c>
      <c r="P300" s="33"/>
      <c r="Q300" s="33"/>
      <c r="R300" s="1">
        <v>1</v>
      </c>
    </row>
    <row r="301" spans="1:18" ht="12" hidden="1" x14ac:dyDescent="0.2">
      <c r="A301" s="54" t="s">
        <v>2073</v>
      </c>
      <c r="B301" s="54" t="s">
        <v>1742</v>
      </c>
      <c r="C301" s="28" t="s">
        <v>296</v>
      </c>
      <c r="D301" s="54" t="s">
        <v>296</v>
      </c>
      <c r="E301" s="54" t="s">
        <v>2106</v>
      </c>
      <c r="F301" s="54" t="s">
        <v>106</v>
      </c>
      <c r="G301" s="54" t="s">
        <v>106</v>
      </c>
      <c r="H301" s="32" t="s">
        <v>1670</v>
      </c>
      <c r="I301" s="32" t="s">
        <v>1671</v>
      </c>
      <c r="J301" s="54" t="s">
        <v>49</v>
      </c>
      <c r="K301" s="54" t="s">
        <v>22</v>
      </c>
      <c r="L301" s="54" t="s">
        <v>1192</v>
      </c>
      <c r="M301" s="54" t="s">
        <v>899</v>
      </c>
      <c r="N301" s="54" t="s">
        <v>796</v>
      </c>
      <c r="O301" s="33" t="str">
        <f>VLOOKUP(K301,Listas!$G$6:$H$39,2,FALSE)</f>
        <v>Microempresa, Empresa Pequeña, Empresa Mediana, Empresa Grande, EPS, Artesano</v>
      </c>
      <c r="P301" s="33"/>
      <c r="Q301" s="33"/>
    </row>
    <row r="302" spans="1:18" ht="48" hidden="1" x14ac:dyDescent="0.2">
      <c r="A302" s="54" t="s">
        <v>2073</v>
      </c>
      <c r="B302" s="54" t="s">
        <v>1742</v>
      </c>
      <c r="C302" s="28" t="s">
        <v>296</v>
      </c>
      <c r="D302" s="54" t="s">
        <v>296</v>
      </c>
      <c r="E302" s="54" t="s">
        <v>1672</v>
      </c>
      <c r="F302" s="54" t="s">
        <v>787</v>
      </c>
      <c r="G302" s="54" t="s">
        <v>787</v>
      </c>
      <c r="H302" s="32" t="s">
        <v>1673</v>
      </c>
      <c r="I302" s="32" t="s">
        <v>1674</v>
      </c>
      <c r="J302" s="54" t="s">
        <v>39</v>
      </c>
      <c r="K302" s="54" t="s">
        <v>1776</v>
      </c>
      <c r="L302" s="54" t="s">
        <v>1191</v>
      </c>
      <c r="M302" s="54" t="s">
        <v>23</v>
      </c>
      <c r="N302" s="54" t="s">
        <v>1675</v>
      </c>
      <c r="O302" s="33" t="str">
        <f>VLOOKUP(K302,Listas!$G$6:$H$39,2,FALSE)</f>
        <v>Empresa Mediana</v>
      </c>
      <c r="P302" s="33"/>
      <c r="Q302" s="33"/>
      <c r="R302" s="1">
        <v>1</v>
      </c>
    </row>
    <row r="303" spans="1:18" ht="48" hidden="1" x14ac:dyDescent="0.2">
      <c r="A303" s="54" t="s">
        <v>2073</v>
      </c>
      <c r="B303" s="54" t="s">
        <v>1742</v>
      </c>
      <c r="C303" s="28" t="s">
        <v>219</v>
      </c>
      <c r="D303" s="54" t="s">
        <v>1744</v>
      </c>
      <c r="E303" s="54" t="s">
        <v>1676</v>
      </c>
      <c r="F303" s="54" t="s">
        <v>74</v>
      </c>
      <c r="G303" s="54" t="s">
        <v>74</v>
      </c>
      <c r="H303" s="32" t="s">
        <v>1677</v>
      </c>
      <c r="I303" s="32" t="s">
        <v>1678</v>
      </c>
      <c r="J303" s="54" t="s">
        <v>10</v>
      </c>
      <c r="K303" s="54" t="s">
        <v>1776</v>
      </c>
      <c r="L303" s="54" t="s">
        <v>16</v>
      </c>
      <c r="M303" s="54" t="s">
        <v>23</v>
      </c>
      <c r="N303" s="54"/>
      <c r="O303" s="33" t="str">
        <f>VLOOKUP(K303,Listas!$G$6:$H$39,2,FALSE)</f>
        <v>Empresa Mediana</v>
      </c>
      <c r="P303" s="33"/>
      <c r="Q303" s="33"/>
      <c r="R303" s="1">
        <v>1</v>
      </c>
    </row>
    <row r="304" spans="1:18" ht="36" hidden="1" x14ac:dyDescent="0.2">
      <c r="A304" s="54" t="s">
        <v>2073</v>
      </c>
      <c r="B304" s="54" t="s">
        <v>408</v>
      </c>
      <c r="C304" s="28" t="s">
        <v>231</v>
      </c>
      <c r="D304" s="54" t="s">
        <v>231</v>
      </c>
      <c r="E304" s="54" t="s">
        <v>2107</v>
      </c>
      <c r="F304" s="54" t="s">
        <v>1679</v>
      </c>
      <c r="G304" s="54" t="s">
        <v>1679</v>
      </c>
      <c r="H304" s="29" t="s">
        <v>1680</v>
      </c>
      <c r="I304" s="29" t="s">
        <v>1681</v>
      </c>
      <c r="J304" s="54" t="s">
        <v>66</v>
      </c>
      <c r="K304" s="54" t="s">
        <v>1747</v>
      </c>
      <c r="L304" s="54" t="s">
        <v>1193</v>
      </c>
      <c r="M304" s="54" t="s">
        <v>1893</v>
      </c>
      <c r="N304" s="54"/>
      <c r="O304" s="33" t="str">
        <f>VLOOKUP(K304,Listas!$G$6:$H$39,2,FALSE)</f>
        <v xml:space="preserve">Empresa Pequeña </v>
      </c>
      <c r="P304" s="33"/>
      <c r="Q304" s="33"/>
    </row>
    <row r="305" spans="1:18" ht="36" hidden="1" x14ac:dyDescent="0.2">
      <c r="A305" s="54" t="s">
        <v>2073</v>
      </c>
      <c r="B305" s="54" t="s">
        <v>408</v>
      </c>
      <c r="C305" s="28" t="s">
        <v>213</v>
      </c>
      <c r="D305" s="54" t="s">
        <v>213</v>
      </c>
      <c r="E305" s="54" t="s">
        <v>2107</v>
      </c>
      <c r="F305" s="54" t="s">
        <v>1679</v>
      </c>
      <c r="G305" s="54" t="s">
        <v>1679</v>
      </c>
      <c r="H305" s="29" t="s">
        <v>1680</v>
      </c>
      <c r="I305" s="29" t="s">
        <v>1681</v>
      </c>
      <c r="J305" s="54" t="s">
        <v>49</v>
      </c>
      <c r="K305" s="54" t="s">
        <v>1747</v>
      </c>
      <c r="L305" s="54" t="s">
        <v>1193</v>
      </c>
      <c r="M305" s="54" t="s">
        <v>1682</v>
      </c>
      <c r="N305" s="54"/>
      <c r="O305" s="33" t="str">
        <f>VLOOKUP(K305,Listas!$G$6:$H$39,2,FALSE)</f>
        <v xml:space="preserve">Empresa Pequeña </v>
      </c>
      <c r="P305" s="33"/>
      <c r="Q305" s="33"/>
    </row>
    <row r="306" spans="1:18" ht="36" hidden="1" x14ac:dyDescent="0.2">
      <c r="A306" s="54" t="s">
        <v>2073</v>
      </c>
      <c r="B306" s="54" t="s">
        <v>1756</v>
      </c>
      <c r="C306" s="28" t="s">
        <v>219</v>
      </c>
      <c r="D306" s="54" t="s">
        <v>1744</v>
      </c>
      <c r="E306" s="54" t="s">
        <v>2109</v>
      </c>
      <c r="F306" s="54" t="s">
        <v>1683</v>
      </c>
      <c r="G306" s="54" t="s">
        <v>1683</v>
      </c>
      <c r="H306" s="30" t="s">
        <v>1684</v>
      </c>
      <c r="I306" s="30" t="s">
        <v>1685</v>
      </c>
      <c r="J306" s="54" t="s">
        <v>62</v>
      </c>
      <c r="K306" s="54" t="s">
        <v>1760</v>
      </c>
      <c r="L306" s="54" t="s">
        <v>1191</v>
      </c>
      <c r="M306" s="54" t="s">
        <v>1686</v>
      </c>
      <c r="N306" s="54"/>
      <c r="O306" s="33" t="str">
        <f>VLOOKUP(K306,Listas!$G$6:$H$39,2,FALSE)</f>
        <v>Microempresa, Empresa Pequeña, Empresa Mediana, Empresa Grande, EPS, Artesano</v>
      </c>
      <c r="P306" s="33"/>
      <c r="Q306" s="33"/>
    </row>
    <row r="307" spans="1:18" ht="36" hidden="1" x14ac:dyDescent="0.2">
      <c r="A307" s="54" t="s">
        <v>2073</v>
      </c>
      <c r="B307" s="54" t="s">
        <v>1756</v>
      </c>
      <c r="C307" s="28" t="s">
        <v>219</v>
      </c>
      <c r="D307" s="54" t="s">
        <v>1744</v>
      </c>
      <c r="E307" s="54" t="s">
        <v>2109</v>
      </c>
      <c r="F307" s="54" t="s">
        <v>1683</v>
      </c>
      <c r="G307" s="54" t="s">
        <v>1683</v>
      </c>
      <c r="H307" s="30" t="s">
        <v>1684</v>
      </c>
      <c r="I307" s="30" t="s">
        <v>1685</v>
      </c>
      <c r="J307" s="54" t="s">
        <v>62</v>
      </c>
      <c r="K307" s="54" t="s">
        <v>22</v>
      </c>
      <c r="L307" s="54" t="s">
        <v>1191</v>
      </c>
      <c r="M307" s="54" t="s">
        <v>1687</v>
      </c>
      <c r="N307" s="54"/>
      <c r="O307" s="33" t="str">
        <f>VLOOKUP(K307,Listas!$G$6:$H$39,2,FALSE)</f>
        <v>Microempresa, Empresa Pequeña, Empresa Mediana, Empresa Grande, EPS, Artesano</v>
      </c>
      <c r="P307" s="33">
        <v>1</v>
      </c>
      <c r="Q307" s="33"/>
    </row>
    <row r="308" spans="1:18" ht="48" hidden="1" x14ac:dyDescent="0.2">
      <c r="A308" s="54" t="s">
        <v>2073</v>
      </c>
      <c r="B308" s="54" t="s">
        <v>1756</v>
      </c>
      <c r="C308" s="28" t="s">
        <v>296</v>
      </c>
      <c r="D308" s="54" t="s">
        <v>296</v>
      </c>
      <c r="E308" s="54" t="s">
        <v>2110</v>
      </c>
      <c r="F308" s="54" t="s">
        <v>1688</v>
      </c>
      <c r="G308" s="54" t="s">
        <v>1688</v>
      </c>
      <c r="H308" s="30" t="s">
        <v>1689</v>
      </c>
      <c r="I308" s="31" t="s">
        <v>1690</v>
      </c>
      <c r="J308" s="54" t="s">
        <v>43</v>
      </c>
      <c r="K308" s="54" t="s">
        <v>22</v>
      </c>
      <c r="L308" s="54" t="s">
        <v>44</v>
      </c>
      <c r="M308" s="54" t="s">
        <v>40</v>
      </c>
      <c r="N308" s="54"/>
      <c r="O308" s="33" t="str">
        <f>VLOOKUP(K308,Listas!$G$6:$H$39,2,FALSE)</f>
        <v>Microempresa, Empresa Pequeña, Empresa Mediana, Empresa Grande, EPS, Artesano</v>
      </c>
      <c r="P308" s="33"/>
      <c r="Q308" s="33"/>
    </row>
    <row r="309" spans="1:18" ht="36" hidden="1" x14ac:dyDescent="0.2">
      <c r="A309" s="54" t="s">
        <v>2073</v>
      </c>
      <c r="B309" s="54" t="s">
        <v>1756</v>
      </c>
      <c r="C309" s="28" t="s">
        <v>231</v>
      </c>
      <c r="D309" s="54" t="s">
        <v>231</v>
      </c>
      <c r="E309" s="54" t="s">
        <v>2112</v>
      </c>
      <c r="F309" s="54" t="s">
        <v>530</v>
      </c>
      <c r="G309" s="54" t="s">
        <v>530</v>
      </c>
      <c r="H309" s="23" t="s">
        <v>1691</v>
      </c>
      <c r="I309" s="23" t="s">
        <v>1692</v>
      </c>
      <c r="J309" s="54" t="s">
        <v>47</v>
      </c>
      <c r="K309" s="54" t="s">
        <v>1759</v>
      </c>
      <c r="L309" s="54" t="s">
        <v>16</v>
      </c>
      <c r="M309" s="54" t="s">
        <v>185</v>
      </c>
      <c r="N309" s="54" t="s">
        <v>1693</v>
      </c>
      <c r="O309" s="33" t="str">
        <f>VLOOKUP(K309,Listas!$G$6:$H$39,2,FALSE)</f>
        <v>Empresa Grande</v>
      </c>
      <c r="P309" s="33"/>
      <c r="Q309" s="33"/>
      <c r="R309" s="1">
        <v>1</v>
      </c>
    </row>
    <row r="310" spans="1:18" hidden="1" x14ac:dyDescent="0.2">
      <c r="F310" s="54" t="s">
        <v>530</v>
      </c>
    </row>
  </sheetData>
  <autoFilter ref="A1:R310">
    <filterColumn colId="12">
      <filters>
        <filter val="SRI"/>
      </filters>
    </filterColumn>
  </autoFilter>
  <conditionalFormatting sqref="E1:E281 F291:F309 H282:H290 E321:E1048576 E310:E319">
    <cfRule type="containsText" dxfId="5" priority="5" operator="containsText" text="crédito">
      <formula>NOT(ISERROR(SEARCH("crédito",E1)))</formula>
    </cfRule>
  </conditionalFormatting>
  <conditionalFormatting sqref="M1:M1048576">
    <cfRule type="containsText" dxfId="4" priority="3" operator="containsText" text="INDUSTRIAS">
      <formula>NOT(ISERROR(SEARCH("INDUSTRIAS",M1)))</formula>
    </cfRule>
    <cfRule type="containsText" dxfId="3" priority="4" operator="containsText" text="mipro">
      <formula>NOT(ISERROR(SEARCH("mipro",M1)))</formula>
    </cfRule>
  </conditionalFormatting>
  <conditionalFormatting sqref="N1:N1048576">
    <cfRule type="containsText" dxfId="2" priority="1" operator="containsText" text="Industrias">
      <formula>NOT(ISERROR(SEARCH("Industrias",N1)))</formula>
    </cfRule>
    <cfRule type="containsText" dxfId="1" priority="2" operator="containsText" text="MIPRO">
      <formula>NOT(ISERROR(SEARCH("MIPRO",N1)))</formula>
    </cfRule>
  </conditionalFormatting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T144"/>
  <sheetViews>
    <sheetView topLeftCell="A102" workbookViewId="0">
      <selection activeCell="G135" sqref="G135"/>
    </sheetView>
  </sheetViews>
  <sheetFormatPr baseColWidth="10" defaultRowHeight="15" x14ac:dyDescent="0.25"/>
  <cols>
    <col min="7" max="7" width="64.42578125" customWidth="1"/>
    <col min="15" max="15" width="16.28515625" customWidth="1"/>
  </cols>
  <sheetData>
    <row r="6" spans="3:20" x14ac:dyDescent="0.25">
      <c r="C6" t="s">
        <v>661</v>
      </c>
      <c r="D6" t="s">
        <v>661</v>
      </c>
      <c r="G6" t="s">
        <v>758</v>
      </c>
      <c r="H6" t="s">
        <v>622</v>
      </c>
      <c r="O6" s="3" t="s">
        <v>1037</v>
      </c>
      <c r="P6" t="s">
        <v>402</v>
      </c>
      <c r="S6" s="3" t="s">
        <v>1199</v>
      </c>
    </row>
    <row r="7" spans="3:20" x14ac:dyDescent="0.25">
      <c r="C7" t="s">
        <v>231</v>
      </c>
      <c r="D7" t="s">
        <v>661</v>
      </c>
      <c r="G7" t="s">
        <v>293</v>
      </c>
      <c r="H7" t="s">
        <v>622</v>
      </c>
      <c r="O7" s="3" t="s">
        <v>348</v>
      </c>
      <c r="P7" t="s">
        <v>1217</v>
      </c>
      <c r="S7" s="3" t="s">
        <v>62</v>
      </c>
      <c r="T7" t="s">
        <v>62</v>
      </c>
    </row>
    <row r="8" spans="3:20" x14ac:dyDescent="0.25">
      <c r="C8" t="s">
        <v>457</v>
      </c>
      <c r="D8" t="s">
        <v>661</v>
      </c>
      <c r="G8" t="s">
        <v>37</v>
      </c>
      <c r="H8" t="s">
        <v>622</v>
      </c>
      <c r="O8" s="3" t="s">
        <v>580</v>
      </c>
      <c r="P8" t="s">
        <v>1218</v>
      </c>
      <c r="S8" s="3" t="s">
        <v>701</v>
      </c>
      <c r="T8" t="s">
        <v>10</v>
      </c>
    </row>
    <row r="9" spans="3:20" x14ac:dyDescent="0.25">
      <c r="C9" t="s">
        <v>213</v>
      </c>
      <c r="D9" t="s">
        <v>213</v>
      </c>
      <c r="G9" t="s">
        <v>289</v>
      </c>
      <c r="H9" t="s">
        <v>622</v>
      </c>
      <c r="O9" s="3" t="s">
        <v>199</v>
      </c>
      <c r="P9" t="s">
        <v>1218</v>
      </c>
      <c r="S9" s="3" t="s">
        <v>694</v>
      </c>
      <c r="T9" t="s">
        <v>10</v>
      </c>
    </row>
    <row r="10" spans="3:20" x14ac:dyDescent="0.25">
      <c r="C10" t="s">
        <v>219</v>
      </c>
      <c r="D10" t="s">
        <v>219</v>
      </c>
      <c r="G10" t="s">
        <v>943</v>
      </c>
      <c r="H10" t="s">
        <v>622</v>
      </c>
      <c r="O10" s="3" t="s">
        <v>1167</v>
      </c>
      <c r="P10" t="s">
        <v>1219</v>
      </c>
      <c r="S10" s="3" t="s">
        <v>778</v>
      </c>
      <c r="T10" t="s">
        <v>666</v>
      </c>
    </row>
    <row r="11" spans="3:20" x14ac:dyDescent="0.25">
      <c r="C11" t="s">
        <v>466</v>
      </c>
      <c r="D11" t="s">
        <v>219</v>
      </c>
      <c r="G11" t="s">
        <v>953</v>
      </c>
      <c r="H11" t="s">
        <v>622</v>
      </c>
      <c r="O11" s="3" t="s">
        <v>134</v>
      </c>
      <c r="P11" t="s">
        <v>134</v>
      </c>
      <c r="S11" s="3" t="s">
        <v>989</v>
      </c>
      <c r="T11" t="s">
        <v>1593</v>
      </c>
    </row>
    <row r="12" spans="3:20" x14ac:dyDescent="0.25">
      <c r="C12" t="s">
        <v>247</v>
      </c>
      <c r="D12" t="s">
        <v>219</v>
      </c>
      <c r="G12" t="s">
        <v>948</v>
      </c>
      <c r="H12" t="s">
        <v>622</v>
      </c>
      <c r="O12" s="3" t="s">
        <v>896</v>
      </c>
      <c r="P12" t="s">
        <v>896</v>
      </c>
      <c r="S12" s="3" t="s">
        <v>56</v>
      </c>
      <c r="T12" t="s">
        <v>10</v>
      </c>
    </row>
    <row r="13" spans="3:20" x14ac:dyDescent="0.25">
      <c r="C13" t="s">
        <v>274</v>
      </c>
      <c r="D13" t="s">
        <v>274</v>
      </c>
      <c r="G13" t="s">
        <v>795</v>
      </c>
      <c r="H13" t="s">
        <v>622</v>
      </c>
      <c r="O13" s="3" t="s">
        <v>870</v>
      </c>
      <c r="P13" t="s">
        <v>870</v>
      </c>
      <c r="S13" s="3" t="s">
        <v>10</v>
      </c>
      <c r="T13" t="s">
        <v>10</v>
      </c>
    </row>
    <row r="14" spans="3:20" x14ac:dyDescent="0.25">
      <c r="C14" t="s">
        <v>938</v>
      </c>
      <c r="D14" t="s">
        <v>274</v>
      </c>
      <c r="G14" t="s">
        <v>254</v>
      </c>
      <c r="H14" t="s">
        <v>1200</v>
      </c>
      <c r="O14" s="3" t="s">
        <v>416</v>
      </c>
      <c r="P14" t="s">
        <v>416</v>
      </c>
      <c r="S14" s="3" t="s">
        <v>686</v>
      </c>
      <c r="T14" t="s">
        <v>10</v>
      </c>
    </row>
    <row r="15" spans="3:20" x14ac:dyDescent="0.25">
      <c r="C15" t="s">
        <v>296</v>
      </c>
      <c r="D15" t="s">
        <v>296</v>
      </c>
      <c r="G15" t="s">
        <v>48</v>
      </c>
      <c r="H15" t="s">
        <v>48</v>
      </c>
      <c r="O15" s="3" t="s">
        <v>1070</v>
      </c>
      <c r="P15" t="s">
        <v>1070</v>
      </c>
      <c r="S15" s="3" t="s">
        <v>715</v>
      </c>
      <c r="T15" t="s">
        <v>10</v>
      </c>
    </row>
    <row r="16" spans="3:20" x14ac:dyDescent="0.25">
      <c r="G16" t="s">
        <v>894</v>
      </c>
      <c r="H16" t="s">
        <v>64</v>
      </c>
      <c r="O16" s="3" t="s">
        <v>242</v>
      </c>
      <c r="P16" t="s">
        <v>242</v>
      </c>
      <c r="S16" s="3" t="s">
        <v>689</v>
      </c>
      <c r="T16" t="s">
        <v>10</v>
      </c>
    </row>
    <row r="17" spans="7:20" x14ac:dyDescent="0.25">
      <c r="G17" t="s">
        <v>389</v>
      </c>
      <c r="H17" t="s">
        <v>48</v>
      </c>
      <c r="O17" s="3" t="s">
        <v>1084</v>
      </c>
      <c r="P17" t="s">
        <v>242</v>
      </c>
      <c r="S17" s="3" t="s">
        <v>732</v>
      </c>
      <c r="T17" t="s">
        <v>10</v>
      </c>
    </row>
    <row r="18" spans="7:20" x14ac:dyDescent="0.25">
      <c r="G18" t="s">
        <v>64</v>
      </c>
      <c r="H18" t="s">
        <v>64</v>
      </c>
      <c r="O18" s="3" t="s">
        <v>379</v>
      </c>
      <c r="P18" t="s">
        <v>242</v>
      </c>
      <c r="S18" s="3" t="s">
        <v>831</v>
      </c>
      <c r="T18" t="s">
        <v>1004</v>
      </c>
    </row>
    <row r="19" spans="7:20" x14ac:dyDescent="0.25">
      <c r="G19" t="s">
        <v>30</v>
      </c>
      <c r="H19" t="s">
        <v>1201</v>
      </c>
      <c r="O19" s="3" t="s">
        <v>70</v>
      </c>
      <c r="P19" t="s">
        <v>1220</v>
      </c>
      <c r="S19" s="3" t="s">
        <v>81</v>
      </c>
      <c r="T19" t="s">
        <v>1004</v>
      </c>
    </row>
    <row r="20" spans="7:20" x14ac:dyDescent="0.25">
      <c r="G20" t="s">
        <v>756</v>
      </c>
      <c r="H20" t="s">
        <v>1201</v>
      </c>
      <c r="O20" s="3" t="s">
        <v>656</v>
      </c>
      <c r="P20" t="s">
        <v>1221</v>
      </c>
      <c r="S20" s="3" t="s">
        <v>116</v>
      </c>
      <c r="T20" t="s">
        <v>116</v>
      </c>
    </row>
    <row r="21" spans="7:20" x14ac:dyDescent="0.25">
      <c r="G21" t="s">
        <v>35</v>
      </c>
      <c r="H21" t="s">
        <v>622</v>
      </c>
      <c r="O21" s="3" t="s">
        <v>1161</v>
      </c>
      <c r="P21" t="s">
        <v>1161</v>
      </c>
      <c r="S21" s="3" t="s">
        <v>43</v>
      </c>
      <c r="T21" t="s">
        <v>1594</v>
      </c>
    </row>
    <row r="22" spans="7:20" x14ac:dyDescent="0.25">
      <c r="G22" t="s">
        <v>864</v>
      </c>
      <c r="H22" t="s">
        <v>622</v>
      </c>
      <c r="O22" s="3" t="s">
        <v>171</v>
      </c>
      <c r="P22" t="s">
        <v>74</v>
      </c>
      <c r="S22" s="3" t="s">
        <v>980</v>
      </c>
      <c r="T22" t="s">
        <v>980</v>
      </c>
    </row>
    <row r="23" spans="7:20" x14ac:dyDescent="0.25">
      <c r="G23" t="s">
        <v>903</v>
      </c>
      <c r="H23" t="s">
        <v>622</v>
      </c>
      <c r="O23" s="3" t="s">
        <v>20</v>
      </c>
      <c r="P23" t="s">
        <v>74</v>
      </c>
      <c r="S23" s="3" t="s">
        <v>405</v>
      </c>
      <c r="T23" t="s">
        <v>980</v>
      </c>
    </row>
    <row r="24" spans="7:20" x14ac:dyDescent="0.25">
      <c r="G24" t="s">
        <v>882</v>
      </c>
      <c r="H24" t="s">
        <v>622</v>
      </c>
      <c r="O24" s="3" t="s">
        <v>1115</v>
      </c>
      <c r="P24" t="s">
        <v>74</v>
      </c>
      <c r="S24" s="3" t="s">
        <v>838</v>
      </c>
      <c r="T24" t="s">
        <v>980</v>
      </c>
    </row>
    <row r="25" spans="7:20" x14ac:dyDescent="0.25">
      <c r="G25" t="s">
        <v>905</v>
      </c>
      <c r="H25" t="s">
        <v>622</v>
      </c>
      <c r="O25" s="3" t="s">
        <v>832</v>
      </c>
      <c r="P25" t="s">
        <v>1222</v>
      </c>
      <c r="S25" s="3" t="s">
        <v>12</v>
      </c>
      <c r="T25" t="s">
        <v>980</v>
      </c>
    </row>
    <row r="26" spans="7:20" x14ac:dyDescent="0.25">
      <c r="G26" t="s">
        <v>22</v>
      </c>
      <c r="H26" t="s">
        <v>622</v>
      </c>
      <c r="O26" s="3" t="s">
        <v>919</v>
      </c>
      <c r="P26" t="s">
        <v>1223</v>
      </c>
      <c r="S26" s="3" t="s">
        <v>63</v>
      </c>
      <c r="T26" t="s">
        <v>980</v>
      </c>
    </row>
    <row r="27" spans="7:20" x14ac:dyDescent="0.25">
      <c r="G27" t="s">
        <v>878</v>
      </c>
      <c r="H27" t="s">
        <v>622</v>
      </c>
      <c r="O27" s="3" t="s">
        <v>269</v>
      </c>
      <c r="P27" t="s">
        <v>269</v>
      </c>
      <c r="S27" s="3" t="s">
        <v>1031</v>
      </c>
      <c r="T27" t="s">
        <v>1595</v>
      </c>
    </row>
    <row r="28" spans="7:20" x14ac:dyDescent="0.25">
      <c r="G28" t="s">
        <v>868</v>
      </c>
      <c r="H28" t="s">
        <v>622</v>
      </c>
      <c r="O28" s="3" t="s">
        <v>90</v>
      </c>
      <c r="P28" t="s">
        <v>90</v>
      </c>
      <c r="S28" s="3" t="s">
        <v>843</v>
      </c>
      <c r="T28" t="s">
        <v>1595</v>
      </c>
    </row>
    <row r="29" spans="7:20" x14ac:dyDescent="0.25">
      <c r="G29" t="s">
        <v>708</v>
      </c>
      <c r="H29" t="s">
        <v>622</v>
      </c>
      <c r="O29" s="3" t="s">
        <v>569</v>
      </c>
      <c r="P29" t="s">
        <v>1224</v>
      </c>
      <c r="S29" s="3" t="s">
        <v>11</v>
      </c>
      <c r="T29" t="s">
        <v>1595</v>
      </c>
    </row>
    <row r="30" spans="7:20" x14ac:dyDescent="0.25">
      <c r="G30" t="s">
        <v>752</v>
      </c>
      <c r="H30" t="s">
        <v>622</v>
      </c>
      <c r="O30" s="3" t="s">
        <v>337</v>
      </c>
      <c r="P30" t="s">
        <v>337</v>
      </c>
      <c r="S30" s="3" t="s">
        <v>630</v>
      </c>
      <c r="T30" t="s">
        <v>1595</v>
      </c>
    </row>
    <row r="31" spans="7:20" x14ac:dyDescent="0.25">
      <c r="G31" t="s">
        <v>932</v>
      </c>
      <c r="H31" t="s">
        <v>622</v>
      </c>
      <c r="O31" s="3" t="s">
        <v>326</v>
      </c>
      <c r="P31" t="s">
        <v>337</v>
      </c>
      <c r="S31" s="3" t="s">
        <v>822</v>
      </c>
      <c r="T31" t="s">
        <v>1595</v>
      </c>
    </row>
    <row r="32" spans="7:20" x14ac:dyDescent="0.25">
      <c r="G32" t="s">
        <v>973</v>
      </c>
      <c r="H32" t="s">
        <v>622</v>
      </c>
      <c r="O32" s="3" t="s">
        <v>1106</v>
      </c>
      <c r="P32" t="s">
        <v>337</v>
      </c>
      <c r="S32" s="3" t="s">
        <v>73</v>
      </c>
      <c r="T32" t="s">
        <v>1596</v>
      </c>
    </row>
    <row r="33" spans="7:20" x14ac:dyDescent="0.25">
      <c r="G33" t="s">
        <v>622</v>
      </c>
      <c r="H33" t="s">
        <v>622</v>
      </c>
      <c r="O33" s="3" t="s">
        <v>642</v>
      </c>
      <c r="P33" t="s">
        <v>642</v>
      </c>
      <c r="S33" s="3" t="s">
        <v>34</v>
      </c>
      <c r="T33" t="s">
        <v>34</v>
      </c>
    </row>
    <row r="34" spans="7:20" x14ac:dyDescent="0.25">
      <c r="G34" t="s">
        <v>733</v>
      </c>
      <c r="H34" t="s">
        <v>622</v>
      </c>
      <c r="O34" s="3" t="s">
        <v>77</v>
      </c>
      <c r="P34" t="s">
        <v>77</v>
      </c>
      <c r="S34" s="3" t="s">
        <v>817</v>
      </c>
      <c r="T34" t="s">
        <v>34</v>
      </c>
    </row>
    <row r="35" spans="7:20" x14ac:dyDescent="0.25">
      <c r="G35" t="s">
        <v>617</v>
      </c>
      <c r="H35" t="s">
        <v>622</v>
      </c>
      <c r="O35" s="3" t="s">
        <v>521</v>
      </c>
      <c r="P35" t="s">
        <v>77</v>
      </c>
      <c r="S35" s="3" t="s">
        <v>679</v>
      </c>
      <c r="T35" t="s">
        <v>34</v>
      </c>
    </row>
    <row r="36" spans="7:20" x14ac:dyDescent="0.25">
      <c r="G36" t="s">
        <v>748</v>
      </c>
      <c r="H36" t="s">
        <v>622</v>
      </c>
      <c r="O36" s="3" t="s">
        <v>343</v>
      </c>
      <c r="P36" t="s">
        <v>77</v>
      </c>
      <c r="S36" s="3" t="s">
        <v>107</v>
      </c>
      <c r="T36" s="3" t="s">
        <v>107</v>
      </c>
    </row>
    <row r="37" spans="7:20" x14ac:dyDescent="0.25">
      <c r="G37" t="s">
        <v>968</v>
      </c>
      <c r="H37" t="s">
        <v>622</v>
      </c>
      <c r="O37" s="3" t="s">
        <v>1001</v>
      </c>
      <c r="P37" t="s">
        <v>1001</v>
      </c>
      <c r="S37" s="3" t="s">
        <v>47</v>
      </c>
      <c r="T37" s="3" t="s">
        <v>47</v>
      </c>
    </row>
    <row r="38" spans="7:20" x14ac:dyDescent="0.25">
      <c r="G38" t="s">
        <v>149</v>
      </c>
      <c r="H38" t="s">
        <v>1202</v>
      </c>
      <c r="O38" s="3" t="s">
        <v>557</v>
      </c>
      <c r="P38" t="s">
        <v>557</v>
      </c>
      <c r="S38" s="3" t="s">
        <v>231</v>
      </c>
      <c r="T38" s="3" t="s">
        <v>231</v>
      </c>
    </row>
    <row r="39" spans="7:20" x14ac:dyDescent="0.25">
      <c r="G39" s="1" t="s">
        <v>351</v>
      </c>
      <c r="H39" t="s">
        <v>1201</v>
      </c>
      <c r="O39" s="3" t="s">
        <v>118</v>
      </c>
      <c r="P39" t="s">
        <v>118</v>
      </c>
      <c r="S39" s="3" t="s">
        <v>39</v>
      </c>
      <c r="T39" s="3" t="s">
        <v>39</v>
      </c>
    </row>
    <row r="40" spans="7:20" x14ac:dyDescent="0.25">
      <c r="O40" s="3" t="s">
        <v>475</v>
      </c>
      <c r="P40" t="s">
        <v>118</v>
      </c>
      <c r="S40" s="3" t="s">
        <v>49</v>
      </c>
      <c r="T40" s="3" t="s">
        <v>49</v>
      </c>
    </row>
    <row r="41" spans="7:20" x14ac:dyDescent="0.25">
      <c r="O41" s="3" t="s">
        <v>152</v>
      </c>
      <c r="P41" t="s">
        <v>1225</v>
      </c>
      <c r="S41" s="3" t="s">
        <v>21</v>
      </c>
      <c r="T41" s="3" t="s">
        <v>21</v>
      </c>
    </row>
    <row r="42" spans="7:20" x14ac:dyDescent="0.25">
      <c r="O42" s="3" t="s">
        <v>174</v>
      </c>
      <c r="P42" t="s">
        <v>996</v>
      </c>
      <c r="S42" s="3" t="s">
        <v>66</v>
      </c>
      <c r="T42" s="3" t="s">
        <v>66</v>
      </c>
    </row>
    <row r="43" spans="7:20" x14ac:dyDescent="0.25">
      <c r="O43" s="3" t="s">
        <v>211</v>
      </c>
      <c r="P43" t="s">
        <v>996</v>
      </c>
      <c r="S43" s="3" t="s">
        <v>69</v>
      </c>
      <c r="T43" s="3" t="s">
        <v>69</v>
      </c>
    </row>
    <row r="44" spans="7:20" x14ac:dyDescent="0.25">
      <c r="O44" s="3" t="s">
        <v>458</v>
      </c>
      <c r="P44" t="s">
        <v>996</v>
      </c>
      <c r="S44" s="3" t="s">
        <v>71</v>
      </c>
      <c r="T44" s="3" t="s">
        <v>666</v>
      </c>
    </row>
    <row r="45" spans="7:20" x14ac:dyDescent="0.25">
      <c r="O45" s="3" t="s">
        <v>100</v>
      </c>
      <c r="P45" t="s">
        <v>1226</v>
      </c>
      <c r="S45" s="3" t="s">
        <v>751</v>
      </c>
      <c r="T45" s="3" t="s">
        <v>666</v>
      </c>
    </row>
    <row r="46" spans="7:20" x14ac:dyDescent="0.25">
      <c r="O46" s="3" t="s">
        <v>60</v>
      </c>
      <c r="P46" t="s">
        <v>60</v>
      </c>
      <c r="S46" s="3" t="s">
        <v>340</v>
      </c>
      <c r="T46" s="3" t="s">
        <v>340</v>
      </c>
    </row>
    <row r="47" spans="7:20" x14ac:dyDescent="0.25">
      <c r="O47" s="3" t="s">
        <v>429</v>
      </c>
      <c r="P47" t="s">
        <v>60</v>
      </c>
      <c r="S47" s="3" t="s">
        <v>61</v>
      </c>
      <c r="T47" s="3" t="s">
        <v>61</v>
      </c>
    </row>
    <row r="48" spans="7:20" x14ac:dyDescent="0.25">
      <c r="O48" s="3" t="s">
        <v>451</v>
      </c>
      <c r="P48" t="s">
        <v>1227</v>
      </c>
      <c r="S48" s="3" t="s">
        <v>50</v>
      </c>
      <c r="T48" s="3" t="s">
        <v>50</v>
      </c>
    </row>
    <row r="49" spans="15:20" x14ac:dyDescent="0.25">
      <c r="O49" s="3" t="s">
        <v>363</v>
      </c>
      <c r="P49" t="s">
        <v>1227</v>
      </c>
      <c r="S49" s="3" t="s">
        <v>762</v>
      </c>
      <c r="T49" s="3" t="s">
        <v>50</v>
      </c>
    </row>
    <row r="50" spans="15:20" x14ac:dyDescent="0.25">
      <c r="O50" s="3" t="s">
        <v>323</v>
      </c>
      <c r="P50" t="s">
        <v>323</v>
      </c>
      <c r="S50" s="3" t="s">
        <v>121</v>
      </c>
      <c r="T50" s="3" t="s">
        <v>121</v>
      </c>
    </row>
    <row r="51" spans="15:20" x14ac:dyDescent="0.25">
      <c r="O51" s="3" t="s">
        <v>787</v>
      </c>
      <c r="P51" t="s">
        <v>787</v>
      </c>
      <c r="S51" s="3" t="s">
        <v>811</v>
      </c>
      <c r="T51" s="3" t="s">
        <v>121</v>
      </c>
    </row>
    <row r="52" spans="15:20" x14ac:dyDescent="0.25">
      <c r="O52" s="3" t="s">
        <v>792</v>
      </c>
      <c r="P52" t="s">
        <v>787</v>
      </c>
      <c r="S52" s="3" t="s">
        <v>53</v>
      </c>
      <c r="T52" s="3" t="s">
        <v>1597</v>
      </c>
    </row>
    <row r="53" spans="15:20" x14ac:dyDescent="0.25">
      <c r="O53" s="3" t="s">
        <v>565</v>
      </c>
      <c r="P53" t="s">
        <v>787</v>
      </c>
      <c r="S53" s="3" t="s">
        <v>292</v>
      </c>
      <c r="T53" s="3" t="s">
        <v>1597</v>
      </c>
    </row>
    <row r="54" spans="15:20" x14ac:dyDescent="0.25">
      <c r="O54" s="3" t="s">
        <v>1095</v>
      </c>
      <c r="P54" t="s">
        <v>1095</v>
      </c>
    </row>
    <row r="55" spans="15:20" x14ac:dyDescent="0.25">
      <c r="O55" s="3" t="s">
        <v>879</v>
      </c>
      <c r="P55" t="s">
        <v>1095</v>
      </c>
    </row>
    <row r="56" spans="15:20" x14ac:dyDescent="0.25">
      <c r="O56" s="3" t="s">
        <v>371</v>
      </c>
      <c r="P56" t="s">
        <v>371</v>
      </c>
    </row>
    <row r="57" spans="15:20" x14ac:dyDescent="0.25">
      <c r="O57" s="3" t="s">
        <v>42</v>
      </c>
      <c r="P57" t="s">
        <v>57</v>
      </c>
    </row>
    <row r="58" spans="15:20" x14ac:dyDescent="0.25">
      <c r="O58" s="3" t="s">
        <v>57</v>
      </c>
      <c r="P58" t="s">
        <v>57</v>
      </c>
    </row>
    <row r="59" spans="15:20" x14ac:dyDescent="0.25">
      <c r="O59" s="3" t="s">
        <v>367</v>
      </c>
      <c r="P59" t="s">
        <v>367</v>
      </c>
    </row>
    <row r="60" spans="15:20" x14ac:dyDescent="0.25">
      <c r="O60" s="3" t="s">
        <v>157</v>
      </c>
      <c r="P60" t="s">
        <v>157</v>
      </c>
    </row>
    <row r="61" spans="15:20" x14ac:dyDescent="0.25">
      <c r="O61" s="3" t="s">
        <v>33</v>
      </c>
      <c r="P61" t="s">
        <v>33</v>
      </c>
    </row>
    <row r="62" spans="15:20" x14ac:dyDescent="0.25">
      <c r="O62" s="3" t="s">
        <v>82</v>
      </c>
      <c r="P62" t="s">
        <v>82</v>
      </c>
    </row>
    <row r="63" spans="15:20" x14ac:dyDescent="0.25">
      <c r="O63" s="3" t="s">
        <v>1017</v>
      </c>
      <c r="P63" t="s">
        <v>1228</v>
      </c>
    </row>
    <row r="64" spans="15:20" x14ac:dyDescent="0.25">
      <c r="O64" s="3" t="s">
        <v>103</v>
      </c>
      <c r="P64" t="s">
        <v>1028</v>
      </c>
    </row>
    <row r="65" spans="15:16" x14ac:dyDescent="0.25">
      <c r="O65" s="3" t="s">
        <v>828</v>
      </c>
      <c r="P65" t="s">
        <v>1028</v>
      </c>
    </row>
    <row r="66" spans="15:16" x14ac:dyDescent="0.25">
      <c r="O66" s="3" t="s">
        <v>72</v>
      </c>
      <c r="P66" t="s">
        <v>72</v>
      </c>
    </row>
    <row r="67" spans="15:16" x14ac:dyDescent="0.25">
      <c r="O67" s="3" t="s">
        <v>27</v>
      </c>
      <c r="P67" t="s">
        <v>72</v>
      </c>
    </row>
    <row r="68" spans="15:16" x14ac:dyDescent="0.25">
      <c r="O68" s="3" t="s">
        <v>51</v>
      </c>
      <c r="P68" t="s">
        <v>83</v>
      </c>
    </row>
    <row r="69" spans="15:16" x14ac:dyDescent="0.25">
      <c r="O69" s="3" t="s">
        <v>386</v>
      </c>
      <c r="P69" t="s">
        <v>83</v>
      </c>
    </row>
    <row r="70" spans="15:16" x14ac:dyDescent="0.25">
      <c r="O70" s="3" t="s">
        <v>1121</v>
      </c>
      <c r="P70" t="s">
        <v>83</v>
      </c>
    </row>
    <row r="71" spans="15:16" x14ac:dyDescent="0.25">
      <c r="O71" s="3" t="s">
        <v>1177</v>
      </c>
      <c r="P71" t="s">
        <v>1177</v>
      </c>
    </row>
    <row r="72" spans="15:16" x14ac:dyDescent="0.25">
      <c r="O72" s="3" t="s">
        <v>279</v>
      </c>
      <c r="P72" t="s">
        <v>279</v>
      </c>
    </row>
    <row r="73" spans="15:16" x14ac:dyDescent="0.25">
      <c r="O73" s="3" t="s">
        <v>553</v>
      </c>
      <c r="P73" t="s">
        <v>279</v>
      </c>
    </row>
    <row r="74" spans="15:16" x14ac:dyDescent="0.25">
      <c r="O74" s="3" t="s">
        <v>14</v>
      </c>
      <c r="P74" t="s">
        <v>14</v>
      </c>
    </row>
    <row r="75" spans="15:16" x14ac:dyDescent="0.25">
      <c r="O75" s="3" t="s">
        <v>45</v>
      </c>
      <c r="P75" t="s">
        <v>14</v>
      </c>
    </row>
    <row r="76" spans="15:16" x14ac:dyDescent="0.25">
      <c r="O76" s="3" t="s">
        <v>215</v>
      </c>
      <c r="P76" t="s">
        <v>215</v>
      </c>
    </row>
    <row r="77" spans="15:16" x14ac:dyDescent="0.25">
      <c r="O77" s="3" t="s">
        <v>875</v>
      </c>
      <c r="P77" t="s">
        <v>875</v>
      </c>
    </row>
    <row r="78" spans="15:16" x14ac:dyDescent="0.25">
      <c r="O78" s="3" t="s">
        <v>316</v>
      </c>
      <c r="P78" t="s">
        <v>1229</v>
      </c>
    </row>
    <row r="79" spans="15:16" x14ac:dyDescent="0.25">
      <c r="O79" s="3" t="s">
        <v>915</v>
      </c>
      <c r="P79" t="s">
        <v>1230</v>
      </c>
    </row>
    <row r="80" spans="15:16" x14ac:dyDescent="0.25">
      <c r="O80" s="3" t="s">
        <v>446</v>
      </c>
      <c r="P80" t="s">
        <v>1231</v>
      </c>
    </row>
    <row r="81" spans="15:16" x14ac:dyDescent="0.25">
      <c r="O81" s="3" t="s">
        <v>67</v>
      </c>
      <c r="P81" t="s">
        <v>530</v>
      </c>
    </row>
    <row r="82" spans="15:16" x14ac:dyDescent="0.25">
      <c r="O82" s="3" t="s">
        <v>148</v>
      </c>
      <c r="P82" t="s">
        <v>530</v>
      </c>
    </row>
    <row r="83" spans="15:16" x14ac:dyDescent="0.25">
      <c r="O83" s="3" t="s">
        <v>127</v>
      </c>
      <c r="P83" t="s">
        <v>127</v>
      </c>
    </row>
    <row r="84" spans="15:16" x14ac:dyDescent="0.25">
      <c r="O84" s="3" t="s">
        <v>374</v>
      </c>
      <c r="P84" t="s">
        <v>1232</v>
      </c>
    </row>
    <row r="85" spans="15:16" x14ac:dyDescent="0.25">
      <c r="O85" s="3" t="s">
        <v>138</v>
      </c>
      <c r="P85" t="s">
        <v>1233</v>
      </c>
    </row>
    <row r="86" spans="15:16" x14ac:dyDescent="0.25">
      <c r="O86" s="3" t="s">
        <v>106</v>
      </c>
      <c r="P86" s="3" t="s">
        <v>106</v>
      </c>
    </row>
    <row r="87" spans="15:16" x14ac:dyDescent="0.25">
      <c r="O87" s="3" t="s">
        <v>142</v>
      </c>
      <c r="P87" s="3" t="s">
        <v>142</v>
      </c>
    </row>
    <row r="88" spans="15:16" x14ac:dyDescent="0.25">
      <c r="O88" s="3" t="s">
        <v>945</v>
      </c>
      <c r="P88" t="s">
        <v>1234</v>
      </c>
    </row>
    <row r="89" spans="15:16" x14ac:dyDescent="0.25">
      <c r="O89" s="3" t="s">
        <v>940</v>
      </c>
      <c r="P89" t="s">
        <v>1234</v>
      </c>
    </row>
    <row r="90" spans="15:16" x14ac:dyDescent="0.25">
      <c r="O90" s="3" t="s">
        <v>1141</v>
      </c>
      <c r="P90" s="3" t="s">
        <v>1141</v>
      </c>
    </row>
    <row r="91" spans="15:16" x14ac:dyDescent="0.25">
      <c r="O91" s="3" t="s">
        <v>1034</v>
      </c>
      <c r="P91" s="3" t="s">
        <v>1186</v>
      </c>
    </row>
    <row r="92" spans="15:16" x14ac:dyDescent="0.25">
      <c r="O92" s="3" t="s">
        <v>1186</v>
      </c>
      <c r="P92" s="3" t="s">
        <v>1186</v>
      </c>
    </row>
    <row r="93" spans="15:16" x14ac:dyDescent="0.25">
      <c r="O93" s="3" t="s">
        <v>610</v>
      </c>
      <c r="P93" s="3" t="s">
        <v>1186</v>
      </c>
    </row>
    <row r="94" spans="15:16" x14ac:dyDescent="0.25">
      <c r="O94" s="3" t="s">
        <v>397</v>
      </c>
      <c r="P94" s="3" t="s">
        <v>1235</v>
      </c>
    </row>
    <row r="95" spans="15:16" x14ac:dyDescent="0.25">
      <c r="O95" s="3" t="s">
        <v>251</v>
      </c>
      <c r="P95" s="3" t="s">
        <v>251</v>
      </c>
    </row>
    <row r="96" spans="15:16" x14ac:dyDescent="0.25">
      <c r="O96" s="3" t="s">
        <v>891</v>
      </c>
      <c r="P96" s="3" t="s">
        <v>251</v>
      </c>
    </row>
    <row r="97" spans="15:16" x14ac:dyDescent="0.25">
      <c r="O97" s="3" t="s">
        <v>286</v>
      </c>
      <c r="P97" s="3" t="s">
        <v>38</v>
      </c>
    </row>
    <row r="98" spans="15:16" x14ac:dyDescent="0.25">
      <c r="O98" s="3" t="s">
        <v>176</v>
      </c>
      <c r="P98" s="3" t="s">
        <v>38</v>
      </c>
    </row>
    <row r="99" spans="15:16" x14ac:dyDescent="0.25">
      <c r="O99" s="3" t="s">
        <v>88</v>
      </c>
      <c r="P99" s="3" t="s">
        <v>88</v>
      </c>
    </row>
    <row r="100" spans="15:16" x14ac:dyDescent="0.25">
      <c r="O100" s="3" t="s">
        <v>804</v>
      </c>
      <c r="P100" s="3" t="s">
        <v>88</v>
      </c>
    </row>
    <row r="101" spans="15:16" x14ac:dyDescent="0.25">
      <c r="O101" s="3" t="s">
        <v>96</v>
      </c>
      <c r="P101" s="3" t="s">
        <v>96</v>
      </c>
    </row>
    <row r="102" spans="15:16" x14ac:dyDescent="0.25">
      <c r="O102" s="3" t="s">
        <v>754</v>
      </c>
      <c r="P102" s="3" t="s">
        <v>1236</v>
      </c>
    </row>
    <row r="103" spans="15:16" x14ac:dyDescent="0.25">
      <c r="O103" s="3" t="s">
        <v>887</v>
      </c>
      <c r="P103" s="3" t="s">
        <v>887</v>
      </c>
    </row>
    <row r="104" spans="15:16" x14ac:dyDescent="0.25">
      <c r="O104" s="3" t="s">
        <v>264</v>
      </c>
      <c r="P104" s="3" t="s">
        <v>264</v>
      </c>
    </row>
    <row r="105" spans="15:16" x14ac:dyDescent="0.25">
      <c r="O105" s="3" t="s">
        <v>302</v>
      </c>
      <c r="P105" s="3" t="s">
        <v>264</v>
      </c>
    </row>
    <row r="106" spans="15:16" x14ac:dyDescent="0.25">
      <c r="O106" s="3" t="s">
        <v>1079</v>
      </c>
      <c r="P106" s="3" t="s">
        <v>264</v>
      </c>
    </row>
    <row r="107" spans="15:16" x14ac:dyDescent="0.25">
      <c r="O107" s="3" t="s">
        <v>402</v>
      </c>
      <c r="P107" s="3" t="s">
        <v>402</v>
      </c>
    </row>
    <row r="108" spans="15:16" x14ac:dyDescent="0.25">
      <c r="O108" s="3" t="s">
        <v>601</v>
      </c>
      <c r="P108" s="3" t="s">
        <v>1237</v>
      </c>
    </row>
    <row r="109" spans="15:16" x14ac:dyDescent="0.25">
      <c r="O109" s="3" t="s">
        <v>743</v>
      </c>
      <c r="P109" s="3" t="s">
        <v>961</v>
      </c>
    </row>
    <row r="110" spans="15:16" x14ac:dyDescent="0.25">
      <c r="O110" s="3" t="s">
        <v>75</v>
      </c>
      <c r="P110" s="3" t="s">
        <v>1238</v>
      </c>
    </row>
    <row r="111" spans="15:16" x14ac:dyDescent="0.25">
      <c r="O111" s="3" t="s">
        <v>653</v>
      </c>
      <c r="P111" s="3" t="s">
        <v>1238</v>
      </c>
    </row>
    <row r="112" spans="15:16" x14ac:dyDescent="0.25">
      <c r="O112" s="3" t="s">
        <v>312</v>
      </c>
      <c r="P112" s="3" t="s">
        <v>1238</v>
      </c>
    </row>
    <row r="113" spans="15:16" x14ac:dyDescent="0.25">
      <c r="O113" s="3" t="s">
        <v>798</v>
      </c>
      <c r="P113" s="3" t="s">
        <v>798</v>
      </c>
    </row>
    <row r="114" spans="15:16" x14ac:dyDescent="0.25">
      <c r="O114" s="3" t="s">
        <v>1156</v>
      </c>
      <c r="P114" s="3" t="s">
        <v>1239</v>
      </c>
    </row>
    <row r="115" spans="15:16" x14ac:dyDescent="0.25">
      <c r="O115" s="3" t="s">
        <v>483</v>
      </c>
      <c r="P115" s="3" t="s">
        <v>1240</v>
      </c>
    </row>
    <row r="116" spans="15:16" x14ac:dyDescent="0.25">
      <c r="O116" s="3" t="s">
        <v>1042</v>
      </c>
      <c r="P116" s="3" t="s">
        <v>1241</v>
      </c>
    </row>
    <row r="117" spans="15:16" x14ac:dyDescent="0.25">
      <c r="O117" s="22" t="s">
        <v>1598</v>
      </c>
      <c r="P117" s="3" t="s">
        <v>1694</v>
      </c>
    </row>
    <row r="118" spans="15:16" x14ac:dyDescent="0.25">
      <c r="O118" s="24" t="s">
        <v>1602</v>
      </c>
      <c r="P118" s="34" t="s">
        <v>60</v>
      </c>
    </row>
    <row r="119" spans="15:16" x14ac:dyDescent="0.25">
      <c r="O119" s="24" t="s">
        <v>1608</v>
      </c>
      <c r="P119" s="34" t="s">
        <v>1695</v>
      </c>
    </row>
    <row r="120" spans="15:16" x14ac:dyDescent="0.25">
      <c r="O120" s="24" t="s">
        <v>201</v>
      </c>
      <c r="P120" s="34" t="s">
        <v>14</v>
      </c>
    </row>
    <row r="121" spans="15:16" x14ac:dyDescent="0.25">
      <c r="O121" s="27" t="s">
        <v>1602</v>
      </c>
      <c r="P121" s="34" t="s">
        <v>60</v>
      </c>
    </row>
    <row r="122" spans="15:16" x14ac:dyDescent="0.25">
      <c r="O122" s="27" t="s">
        <v>1602</v>
      </c>
      <c r="P122" s="34" t="s">
        <v>60</v>
      </c>
    </row>
    <row r="123" spans="15:16" x14ac:dyDescent="0.25">
      <c r="O123" s="27" t="s">
        <v>1602</v>
      </c>
      <c r="P123" s="34" t="s">
        <v>60</v>
      </c>
    </row>
    <row r="124" spans="15:16" x14ac:dyDescent="0.25">
      <c r="O124" s="27" t="s">
        <v>1623</v>
      </c>
      <c r="P124" s="34" t="s">
        <v>1696</v>
      </c>
    </row>
    <row r="125" spans="15:16" x14ac:dyDescent="0.25">
      <c r="O125" s="27" t="s">
        <v>171</v>
      </c>
      <c r="P125" s="34" t="s">
        <v>74</v>
      </c>
    </row>
    <row r="126" spans="15:16" x14ac:dyDescent="0.25">
      <c r="O126" s="22" t="s">
        <v>1630</v>
      </c>
      <c r="P126" s="34" t="s">
        <v>1630</v>
      </c>
    </row>
    <row r="127" spans="15:16" x14ac:dyDescent="0.25">
      <c r="O127" s="22" t="s">
        <v>1630</v>
      </c>
      <c r="P127" s="34" t="s">
        <v>1630</v>
      </c>
    </row>
    <row r="128" spans="15:16" x14ac:dyDescent="0.25">
      <c r="O128" s="24" t="s">
        <v>1638</v>
      </c>
      <c r="P128" s="34" t="s">
        <v>1638</v>
      </c>
    </row>
    <row r="129" spans="15:16" x14ac:dyDescent="0.25">
      <c r="O129" s="24" t="s">
        <v>1644</v>
      </c>
      <c r="P129" s="34" t="s">
        <v>1644</v>
      </c>
    </row>
    <row r="130" spans="15:16" x14ac:dyDescent="0.25">
      <c r="O130" s="29" t="s">
        <v>1649</v>
      </c>
      <c r="P130" s="34" t="s">
        <v>1649</v>
      </c>
    </row>
    <row r="131" spans="15:16" x14ac:dyDescent="0.25">
      <c r="O131" s="30" t="s">
        <v>1653</v>
      </c>
      <c r="P131" s="34" t="s">
        <v>1653</v>
      </c>
    </row>
    <row r="132" spans="15:16" x14ac:dyDescent="0.25">
      <c r="O132" s="30" t="s">
        <v>1658</v>
      </c>
      <c r="P132" s="34" t="s">
        <v>1658</v>
      </c>
    </row>
    <row r="133" spans="15:16" x14ac:dyDescent="0.25">
      <c r="O133" s="30" t="s">
        <v>1227</v>
      </c>
      <c r="P133" s="34" t="s">
        <v>1227</v>
      </c>
    </row>
    <row r="134" spans="15:16" x14ac:dyDescent="0.25">
      <c r="O134" s="32" t="s">
        <v>1664</v>
      </c>
      <c r="P134" s="34" t="s">
        <v>1697</v>
      </c>
    </row>
    <row r="135" spans="15:16" x14ac:dyDescent="0.25">
      <c r="O135" s="30" t="s">
        <v>77</v>
      </c>
      <c r="P135" s="34" t="s">
        <v>77</v>
      </c>
    </row>
    <row r="136" spans="15:16" x14ac:dyDescent="0.25">
      <c r="O136" s="32" t="s">
        <v>106</v>
      </c>
      <c r="P136" s="34" t="s">
        <v>106</v>
      </c>
    </row>
    <row r="137" spans="15:16" x14ac:dyDescent="0.25">
      <c r="O137" s="32" t="s">
        <v>787</v>
      </c>
      <c r="P137" s="34" t="s">
        <v>787</v>
      </c>
    </row>
    <row r="138" spans="15:16" x14ac:dyDescent="0.25">
      <c r="O138" s="32" t="s">
        <v>74</v>
      </c>
      <c r="P138" s="34" t="s">
        <v>74</v>
      </c>
    </row>
    <row r="139" spans="15:16" x14ac:dyDescent="0.25">
      <c r="O139" s="29" t="s">
        <v>1679</v>
      </c>
      <c r="P139" s="34" t="s">
        <v>1698</v>
      </c>
    </row>
    <row r="140" spans="15:16" x14ac:dyDescent="0.25">
      <c r="O140" s="29" t="s">
        <v>1679</v>
      </c>
      <c r="P140" s="34" t="s">
        <v>1698</v>
      </c>
    </row>
    <row r="141" spans="15:16" x14ac:dyDescent="0.25">
      <c r="O141" s="30" t="s">
        <v>1683</v>
      </c>
      <c r="P141" s="34" t="s">
        <v>1683</v>
      </c>
    </row>
    <row r="142" spans="15:16" x14ac:dyDescent="0.25">
      <c r="O142" s="30" t="s">
        <v>1683</v>
      </c>
      <c r="P142" s="34" t="s">
        <v>1683</v>
      </c>
    </row>
    <row r="143" spans="15:16" x14ac:dyDescent="0.25">
      <c r="O143" s="30" t="s">
        <v>1688</v>
      </c>
      <c r="P143" s="34" t="s">
        <v>1688</v>
      </c>
    </row>
    <row r="144" spans="15:16" x14ac:dyDescent="0.25">
      <c r="O144" s="23" t="s">
        <v>530</v>
      </c>
      <c r="P144" s="34" t="s">
        <v>530</v>
      </c>
    </row>
  </sheetData>
  <sortState ref="S6:S53">
    <sortCondition ref="S6:S53"/>
  </sortState>
  <conditionalFormatting sqref="O126:O144">
    <cfRule type="containsText" dxfId="0" priority="1" operator="containsText" text="crédito">
      <formula>NOT(ISERROR(SEARCH("crédito",O126)))</formula>
    </cfRule>
  </conditionalFormatting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9"/>
  <sheetViews>
    <sheetView workbookViewId="0">
      <selection activeCell="K2" sqref="K2:L309"/>
    </sheetView>
  </sheetViews>
  <sheetFormatPr baseColWidth="10" defaultRowHeight="15" x14ac:dyDescent="0.25"/>
  <cols>
    <col min="7" max="10" width="30.42578125" customWidth="1"/>
  </cols>
  <sheetData>
    <row r="1" spans="1:12" ht="30.95" customHeight="1" x14ac:dyDescent="0.25">
      <c r="A1" s="53" t="s">
        <v>17</v>
      </c>
      <c r="B1" s="53" t="s">
        <v>1739</v>
      </c>
      <c r="C1" s="53" t="s">
        <v>1740</v>
      </c>
      <c r="D1" s="53" t="s">
        <v>1</v>
      </c>
      <c r="E1" s="53" t="s">
        <v>2</v>
      </c>
      <c r="F1" s="53" t="s">
        <v>3</v>
      </c>
      <c r="G1" s="53" t="s">
        <v>4</v>
      </c>
      <c r="H1" s="53" t="s">
        <v>5</v>
      </c>
      <c r="I1" s="53" t="s">
        <v>1741</v>
      </c>
      <c r="J1" s="53" t="s">
        <v>7</v>
      </c>
      <c r="K1" s="53" t="s">
        <v>8</v>
      </c>
      <c r="L1" s="53" t="s">
        <v>9</v>
      </c>
    </row>
    <row r="2" spans="1:12" x14ac:dyDescent="0.25">
      <c r="A2" s="54" t="s">
        <v>1731</v>
      </c>
      <c r="B2" s="54" t="s">
        <v>1742</v>
      </c>
      <c r="C2" s="54" t="s">
        <v>213</v>
      </c>
      <c r="D2" s="54" t="s">
        <v>214</v>
      </c>
      <c r="E2" s="54" t="s">
        <v>215</v>
      </c>
      <c r="F2" s="54" t="s">
        <v>216</v>
      </c>
      <c r="G2" s="54" t="s">
        <v>217</v>
      </c>
      <c r="H2" s="54" t="s">
        <v>1743</v>
      </c>
      <c r="I2" s="54" t="s">
        <v>22</v>
      </c>
      <c r="J2" s="54" t="s">
        <v>41</v>
      </c>
      <c r="K2" s="54" t="s">
        <v>23</v>
      </c>
      <c r="L2" s="54" t="s">
        <v>218</v>
      </c>
    </row>
    <row r="3" spans="1:12" x14ac:dyDescent="0.25">
      <c r="A3" s="54" t="s">
        <v>1731</v>
      </c>
      <c r="B3" s="54" t="s">
        <v>1742</v>
      </c>
      <c r="C3" s="54" t="s">
        <v>1744</v>
      </c>
      <c r="D3" s="54" t="s">
        <v>220</v>
      </c>
      <c r="E3" s="54" t="s">
        <v>82</v>
      </c>
      <c r="F3" s="54" t="s">
        <v>221</v>
      </c>
      <c r="G3" s="54" t="s">
        <v>222</v>
      </c>
      <c r="H3" s="54" t="s">
        <v>10</v>
      </c>
      <c r="I3" s="54" t="s">
        <v>1745</v>
      </c>
      <c r="J3" s="54" t="s">
        <v>16</v>
      </c>
      <c r="K3" s="54" t="s">
        <v>28</v>
      </c>
      <c r="L3" s="54" t="s">
        <v>223</v>
      </c>
    </row>
    <row r="4" spans="1:12" x14ac:dyDescent="0.25">
      <c r="A4" s="54" t="s">
        <v>1731</v>
      </c>
      <c r="B4" s="54" t="s">
        <v>1742</v>
      </c>
      <c r="C4" s="54" t="s">
        <v>213</v>
      </c>
      <c r="D4" s="54" t="s">
        <v>224</v>
      </c>
      <c r="E4" s="54" t="s">
        <v>77</v>
      </c>
      <c r="F4" s="54" t="s">
        <v>225</v>
      </c>
      <c r="G4" s="54" t="s">
        <v>226</v>
      </c>
      <c r="H4" s="54" t="s">
        <v>1743</v>
      </c>
      <c r="I4" s="54" t="s">
        <v>22</v>
      </c>
      <c r="J4" s="54" t="s">
        <v>16</v>
      </c>
      <c r="K4" s="54" t="s">
        <v>28</v>
      </c>
      <c r="L4" s="54" t="s">
        <v>227</v>
      </c>
    </row>
    <row r="5" spans="1:12" x14ac:dyDescent="0.25">
      <c r="A5" s="54" t="s">
        <v>1731</v>
      </c>
      <c r="B5" s="54" t="s">
        <v>1742</v>
      </c>
      <c r="C5" s="54" t="s">
        <v>1744</v>
      </c>
      <c r="D5" s="54" t="s">
        <v>1746</v>
      </c>
      <c r="E5" s="54" t="s">
        <v>57</v>
      </c>
      <c r="F5" s="54" t="s">
        <v>228</v>
      </c>
      <c r="G5" s="54" t="s">
        <v>229</v>
      </c>
      <c r="H5" s="54" t="s">
        <v>10</v>
      </c>
      <c r="I5" s="54" t="s">
        <v>1747</v>
      </c>
      <c r="J5" s="54" t="s">
        <v>58</v>
      </c>
      <c r="K5" s="54" t="s">
        <v>230</v>
      </c>
      <c r="L5" s="54" t="s">
        <v>28</v>
      </c>
    </row>
    <row r="6" spans="1:12" x14ac:dyDescent="0.25">
      <c r="A6" s="54" t="s">
        <v>1731</v>
      </c>
      <c r="B6" s="54" t="s">
        <v>1742</v>
      </c>
      <c r="C6" s="54" t="s">
        <v>231</v>
      </c>
      <c r="D6" s="54" t="s">
        <v>232</v>
      </c>
      <c r="E6" s="54" t="s">
        <v>77</v>
      </c>
      <c r="F6" s="54" t="s">
        <v>233</v>
      </c>
      <c r="G6" s="54" t="s">
        <v>234</v>
      </c>
      <c r="H6" s="54" t="s">
        <v>69</v>
      </c>
      <c r="I6" s="54" t="s">
        <v>22</v>
      </c>
      <c r="J6" s="54" t="s">
        <v>41</v>
      </c>
      <c r="K6" s="54" t="s">
        <v>23</v>
      </c>
      <c r="L6" s="54" t="s">
        <v>235</v>
      </c>
    </row>
    <row r="7" spans="1:12" x14ac:dyDescent="0.25">
      <c r="A7" s="54" t="s">
        <v>1731</v>
      </c>
      <c r="B7" s="54" t="s">
        <v>1742</v>
      </c>
      <c r="C7" s="54" t="s">
        <v>213</v>
      </c>
      <c r="D7" s="54" t="s">
        <v>236</v>
      </c>
      <c r="E7" s="54" t="s">
        <v>42</v>
      </c>
      <c r="F7" s="54" t="s">
        <v>237</v>
      </c>
      <c r="G7" s="54" t="s">
        <v>238</v>
      </c>
      <c r="H7" s="54" t="s">
        <v>62</v>
      </c>
      <c r="I7" s="54" t="s">
        <v>22</v>
      </c>
      <c r="J7" s="54" t="s">
        <v>1748</v>
      </c>
      <c r="K7" s="54" t="s">
        <v>239</v>
      </c>
      <c r="L7" s="54" t="s">
        <v>240</v>
      </c>
    </row>
    <row r="8" spans="1:12" x14ac:dyDescent="0.25">
      <c r="A8" s="54" t="s">
        <v>1731</v>
      </c>
      <c r="B8" s="54" t="s">
        <v>1749</v>
      </c>
      <c r="C8" s="54" t="s">
        <v>1744</v>
      </c>
      <c r="D8" s="54" t="s">
        <v>241</v>
      </c>
      <c r="E8" s="54" t="s">
        <v>242</v>
      </c>
      <c r="F8" s="54" t="s">
        <v>243</v>
      </c>
      <c r="G8" s="54" t="s">
        <v>1750</v>
      </c>
      <c r="H8" s="54" t="s">
        <v>1743</v>
      </c>
      <c r="I8" s="54" t="s">
        <v>1747</v>
      </c>
      <c r="J8" s="54" t="s">
        <v>15</v>
      </c>
      <c r="K8" s="54" t="s">
        <v>245</v>
      </c>
      <c r="L8" s="54" t="s">
        <v>246</v>
      </c>
    </row>
    <row r="9" spans="1:12" x14ac:dyDescent="0.25">
      <c r="A9" s="54" t="s">
        <v>1731</v>
      </c>
      <c r="B9" s="54" t="s">
        <v>1749</v>
      </c>
      <c r="C9" s="54" t="s">
        <v>1751</v>
      </c>
      <c r="D9" s="54" t="s">
        <v>248</v>
      </c>
      <c r="E9" s="54" t="s">
        <v>77</v>
      </c>
      <c r="F9" s="54" t="s">
        <v>249</v>
      </c>
      <c r="G9" s="54" t="s">
        <v>1752</v>
      </c>
      <c r="H9" s="54" t="s">
        <v>121</v>
      </c>
      <c r="I9" s="54" t="s">
        <v>22</v>
      </c>
      <c r="J9" s="54" t="s">
        <v>1748</v>
      </c>
      <c r="K9" s="54" t="s">
        <v>245</v>
      </c>
      <c r="L9" s="54" t="s">
        <v>246</v>
      </c>
    </row>
    <row r="10" spans="1:12" x14ac:dyDescent="0.25">
      <c r="A10" s="54" t="s">
        <v>1731</v>
      </c>
      <c r="B10" s="54" t="s">
        <v>408</v>
      </c>
      <c r="C10" s="54" t="s">
        <v>1744</v>
      </c>
      <c r="D10" s="54" t="s">
        <v>1753</v>
      </c>
      <c r="E10" s="54" t="s">
        <v>251</v>
      </c>
      <c r="F10" s="54" t="s">
        <v>1754</v>
      </c>
      <c r="G10" s="54" t="s">
        <v>253</v>
      </c>
      <c r="H10" s="54" t="s">
        <v>980</v>
      </c>
      <c r="I10" s="54" t="s">
        <v>149</v>
      </c>
      <c r="J10" s="54" t="s">
        <v>55</v>
      </c>
      <c r="K10" s="54" t="s">
        <v>255</v>
      </c>
      <c r="L10" s="54" t="s">
        <v>78</v>
      </c>
    </row>
    <row r="11" spans="1:12" x14ac:dyDescent="0.25">
      <c r="A11" s="54" t="s">
        <v>1731</v>
      </c>
      <c r="B11" s="54" t="s">
        <v>408</v>
      </c>
      <c r="C11" s="54" t="s">
        <v>1744</v>
      </c>
      <c r="D11" s="54" t="s">
        <v>256</v>
      </c>
      <c r="E11" s="54" t="s">
        <v>42</v>
      </c>
      <c r="F11" s="54" t="s">
        <v>1755</v>
      </c>
      <c r="G11" s="54" t="s">
        <v>258</v>
      </c>
      <c r="H11" s="54" t="s">
        <v>34</v>
      </c>
      <c r="I11" s="54" t="s">
        <v>149</v>
      </c>
      <c r="J11" s="54" t="s">
        <v>44</v>
      </c>
      <c r="K11" s="54" t="s">
        <v>259</v>
      </c>
      <c r="L11" s="54" t="s">
        <v>80</v>
      </c>
    </row>
    <row r="12" spans="1:12" x14ac:dyDescent="0.25">
      <c r="A12" s="54" t="s">
        <v>1731</v>
      </c>
      <c r="B12" s="54" t="s">
        <v>1756</v>
      </c>
      <c r="C12" s="54" t="s">
        <v>231</v>
      </c>
      <c r="D12" s="54" t="s">
        <v>260</v>
      </c>
      <c r="E12" s="54" t="s">
        <v>251</v>
      </c>
      <c r="F12" s="54" t="s">
        <v>1757</v>
      </c>
      <c r="G12" s="54" t="s">
        <v>1758</v>
      </c>
      <c r="H12" s="54" t="s">
        <v>49</v>
      </c>
      <c r="I12" s="54" t="s">
        <v>1759</v>
      </c>
      <c r="J12" s="54" t="s">
        <v>55</v>
      </c>
      <c r="K12" s="54" t="s">
        <v>108</v>
      </c>
      <c r="L12" s="54"/>
    </row>
    <row r="13" spans="1:12" x14ac:dyDescent="0.25">
      <c r="A13" s="54" t="s">
        <v>1731</v>
      </c>
      <c r="B13" s="54" t="s">
        <v>1756</v>
      </c>
      <c r="C13" s="54" t="s">
        <v>1744</v>
      </c>
      <c r="D13" s="54" t="s">
        <v>263</v>
      </c>
      <c r="E13" s="54" t="s">
        <v>264</v>
      </c>
      <c r="F13" s="54" t="s">
        <v>265</v>
      </c>
      <c r="G13" s="54" t="s">
        <v>266</v>
      </c>
      <c r="H13" s="54" t="s">
        <v>50</v>
      </c>
      <c r="I13" s="54" t="s">
        <v>1760</v>
      </c>
      <c r="J13" s="54" t="s">
        <v>16</v>
      </c>
      <c r="K13" s="54" t="s">
        <v>267</v>
      </c>
      <c r="L13" s="54" t="s">
        <v>268</v>
      </c>
    </row>
    <row r="14" spans="1:12" x14ac:dyDescent="0.25">
      <c r="A14" s="54" t="s">
        <v>1731</v>
      </c>
      <c r="B14" s="54" t="s">
        <v>1756</v>
      </c>
      <c r="C14" s="54" t="s">
        <v>213</v>
      </c>
      <c r="D14" s="54" t="s">
        <v>1761</v>
      </c>
      <c r="E14" s="54" t="s">
        <v>269</v>
      </c>
      <c r="F14" s="54" t="s">
        <v>1762</v>
      </c>
      <c r="G14" s="54" t="s">
        <v>1763</v>
      </c>
      <c r="H14" s="54" t="s">
        <v>53</v>
      </c>
      <c r="I14" s="54" t="s">
        <v>1760</v>
      </c>
      <c r="J14" s="54" t="s">
        <v>16</v>
      </c>
      <c r="K14" s="54" t="s">
        <v>272</v>
      </c>
      <c r="L14" s="54" t="s">
        <v>273</v>
      </c>
    </row>
    <row r="15" spans="1:12" x14ac:dyDescent="0.25">
      <c r="A15" s="54" t="s">
        <v>1731</v>
      </c>
      <c r="B15" s="54" t="s">
        <v>1756</v>
      </c>
      <c r="C15" s="54" t="s">
        <v>1751</v>
      </c>
      <c r="D15" s="54" t="s">
        <v>275</v>
      </c>
      <c r="E15" s="54" t="s">
        <v>14</v>
      </c>
      <c r="F15" s="54" t="s">
        <v>276</v>
      </c>
      <c r="G15" s="54" t="s">
        <v>277</v>
      </c>
      <c r="H15" s="54" t="s">
        <v>47</v>
      </c>
      <c r="I15" s="54" t="s">
        <v>1760</v>
      </c>
      <c r="J15" s="54" t="s">
        <v>16</v>
      </c>
      <c r="K15" s="54" t="s">
        <v>23</v>
      </c>
      <c r="L15" s="54"/>
    </row>
    <row r="16" spans="1:12" x14ac:dyDescent="0.25">
      <c r="A16" s="54" t="s">
        <v>1731</v>
      </c>
      <c r="B16" s="54" t="s">
        <v>1756</v>
      </c>
      <c r="C16" s="54" t="s">
        <v>1751</v>
      </c>
      <c r="D16" s="54" t="s">
        <v>278</v>
      </c>
      <c r="E16" s="54" t="s">
        <v>279</v>
      </c>
      <c r="F16" s="54" t="s">
        <v>280</v>
      </c>
      <c r="G16" s="54" t="s">
        <v>1764</v>
      </c>
      <c r="H16" s="54" t="s">
        <v>1743</v>
      </c>
      <c r="I16" s="54" t="s">
        <v>1760</v>
      </c>
      <c r="J16" s="54" t="s">
        <v>41</v>
      </c>
      <c r="K16" s="54" t="s">
        <v>282</v>
      </c>
      <c r="L16" s="54" t="s">
        <v>1765</v>
      </c>
    </row>
    <row r="17" spans="1:12" x14ac:dyDescent="0.25">
      <c r="A17" s="54" t="s">
        <v>1731</v>
      </c>
      <c r="B17" s="54" t="s">
        <v>1756</v>
      </c>
      <c r="C17" s="54" t="s">
        <v>213</v>
      </c>
      <c r="D17" s="54" t="s">
        <v>283</v>
      </c>
      <c r="E17" s="54" t="s">
        <v>42</v>
      </c>
      <c r="F17" s="54" t="s">
        <v>237</v>
      </c>
      <c r="G17" s="54" t="s">
        <v>238</v>
      </c>
      <c r="H17" s="54" t="s">
        <v>62</v>
      </c>
      <c r="I17" s="54" t="s">
        <v>1760</v>
      </c>
      <c r="J17" s="54" t="s">
        <v>1748</v>
      </c>
      <c r="K17" s="54" t="s">
        <v>28</v>
      </c>
      <c r="L17" s="54" t="s">
        <v>284</v>
      </c>
    </row>
    <row r="18" spans="1:12" x14ac:dyDescent="0.25">
      <c r="A18" s="54" t="s">
        <v>1731</v>
      </c>
      <c r="B18" s="54" t="s">
        <v>1766</v>
      </c>
      <c r="C18" s="54" t="s">
        <v>1744</v>
      </c>
      <c r="D18" s="54" t="s">
        <v>1767</v>
      </c>
      <c r="E18" s="54" t="s">
        <v>38</v>
      </c>
      <c r="F18" s="54" t="s">
        <v>1768</v>
      </c>
      <c r="G18" s="54" t="s">
        <v>1769</v>
      </c>
      <c r="H18" s="54" t="s">
        <v>10</v>
      </c>
      <c r="I18" s="54" t="s">
        <v>149</v>
      </c>
      <c r="J18" s="54" t="s">
        <v>13</v>
      </c>
      <c r="K18" s="54" t="s">
        <v>40</v>
      </c>
      <c r="L18" s="54" t="s">
        <v>28</v>
      </c>
    </row>
    <row r="19" spans="1:12" x14ac:dyDescent="0.25">
      <c r="A19" s="54" t="s">
        <v>1731</v>
      </c>
      <c r="B19" s="54" t="s">
        <v>1766</v>
      </c>
      <c r="C19" s="54" t="s">
        <v>1744</v>
      </c>
      <c r="D19" s="54" t="s">
        <v>1770</v>
      </c>
      <c r="E19" s="54" t="s">
        <v>83</v>
      </c>
      <c r="F19" s="54" t="s">
        <v>1771</v>
      </c>
      <c r="G19" s="54" t="s">
        <v>1772</v>
      </c>
      <c r="H19" s="54" t="s">
        <v>10</v>
      </c>
      <c r="I19" s="54" t="s">
        <v>149</v>
      </c>
      <c r="J19" s="54" t="s">
        <v>16</v>
      </c>
      <c r="K19" s="54" t="s">
        <v>294</v>
      </c>
      <c r="L19" s="54" t="s">
        <v>295</v>
      </c>
    </row>
    <row r="20" spans="1:12" x14ac:dyDescent="0.25">
      <c r="A20" s="54" t="s">
        <v>1724</v>
      </c>
      <c r="B20" s="54" t="s">
        <v>1773</v>
      </c>
      <c r="C20" s="54" t="s">
        <v>296</v>
      </c>
      <c r="D20" s="54" t="s">
        <v>297</v>
      </c>
      <c r="E20" s="54" t="s">
        <v>75</v>
      </c>
      <c r="F20" s="54" t="s">
        <v>1774</v>
      </c>
      <c r="G20" s="54" t="s">
        <v>299</v>
      </c>
      <c r="H20" s="54" t="s">
        <v>62</v>
      </c>
      <c r="I20" s="54" t="s">
        <v>1747</v>
      </c>
      <c r="J20" s="54" t="s">
        <v>16</v>
      </c>
      <c r="K20" s="54" t="s">
        <v>796</v>
      </c>
      <c r="L20" s="54" t="s">
        <v>301</v>
      </c>
    </row>
    <row r="21" spans="1:12" x14ac:dyDescent="0.25">
      <c r="A21" s="54" t="s">
        <v>1724</v>
      </c>
      <c r="B21" s="54" t="s">
        <v>1773</v>
      </c>
      <c r="C21" s="54" t="s">
        <v>296</v>
      </c>
      <c r="D21" s="54" t="s">
        <v>297</v>
      </c>
      <c r="E21" s="54" t="s">
        <v>1775</v>
      </c>
      <c r="F21" s="54" t="s">
        <v>303</v>
      </c>
      <c r="G21" s="54" t="s">
        <v>304</v>
      </c>
      <c r="H21" s="54" t="s">
        <v>39</v>
      </c>
      <c r="I21" s="54" t="s">
        <v>1776</v>
      </c>
      <c r="J21" s="54" t="s">
        <v>41</v>
      </c>
      <c r="K21" s="54" t="s">
        <v>796</v>
      </c>
      <c r="L21" s="54" t="s">
        <v>305</v>
      </c>
    </row>
    <row r="22" spans="1:12" x14ac:dyDescent="0.25">
      <c r="A22" s="54" t="s">
        <v>1724</v>
      </c>
      <c r="B22" s="54" t="s">
        <v>1773</v>
      </c>
      <c r="C22" s="54" t="s">
        <v>1744</v>
      </c>
      <c r="D22" s="54" t="s">
        <v>297</v>
      </c>
      <c r="E22" s="54" t="s">
        <v>72</v>
      </c>
      <c r="F22" s="54" t="s">
        <v>306</v>
      </c>
      <c r="G22" s="54" t="s">
        <v>307</v>
      </c>
      <c r="H22" s="54" t="s">
        <v>121</v>
      </c>
      <c r="I22" s="54" t="s">
        <v>1747</v>
      </c>
      <c r="J22" s="54" t="s">
        <v>16</v>
      </c>
      <c r="K22" s="54" t="s">
        <v>305</v>
      </c>
      <c r="L22" s="54" t="s">
        <v>308</v>
      </c>
    </row>
    <row r="23" spans="1:12" x14ac:dyDescent="0.25">
      <c r="A23" s="54" t="s">
        <v>1724</v>
      </c>
      <c r="B23" s="54" t="s">
        <v>1773</v>
      </c>
      <c r="C23" s="54" t="s">
        <v>1744</v>
      </c>
      <c r="D23" s="54" t="s">
        <v>297</v>
      </c>
      <c r="E23" s="54" t="s">
        <v>75</v>
      </c>
      <c r="F23" s="54" t="s">
        <v>309</v>
      </c>
      <c r="G23" s="54" t="s">
        <v>310</v>
      </c>
      <c r="H23" s="54" t="s">
        <v>121</v>
      </c>
      <c r="I23" s="54" t="s">
        <v>1747</v>
      </c>
      <c r="J23" s="54" t="s">
        <v>16</v>
      </c>
      <c r="K23" s="54" t="s">
        <v>311</v>
      </c>
      <c r="L23" s="54" t="s">
        <v>308</v>
      </c>
    </row>
    <row r="24" spans="1:12" x14ac:dyDescent="0.25">
      <c r="A24" s="54" t="s">
        <v>1724</v>
      </c>
      <c r="B24" s="54" t="s">
        <v>1773</v>
      </c>
      <c r="C24" s="54" t="s">
        <v>231</v>
      </c>
      <c r="D24" s="54" t="s">
        <v>1777</v>
      </c>
      <c r="E24" s="54" t="s">
        <v>1778</v>
      </c>
      <c r="F24" s="54" t="s">
        <v>313</v>
      </c>
      <c r="G24" s="54" t="s">
        <v>314</v>
      </c>
      <c r="H24" s="54" t="s">
        <v>231</v>
      </c>
      <c r="I24" s="54" t="s">
        <v>1776</v>
      </c>
      <c r="J24" s="54" t="s">
        <v>13</v>
      </c>
      <c r="K24" s="54" t="s">
        <v>315</v>
      </c>
      <c r="L24" s="54" t="s">
        <v>300</v>
      </c>
    </row>
    <row r="25" spans="1:12" x14ac:dyDescent="0.25">
      <c r="A25" s="54" t="s">
        <v>1724</v>
      </c>
      <c r="B25" s="54" t="s">
        <v>1773</v>
      </c>
      <c r="C25" s="54" t="s">
        <v>1744</v>
      </c>
      <c r="D25" s="54" t="s">
        <v>1777</v>
      </c>
      <c r="E25" s="54" t="s">
        <v>316</v>
      </c>
      <c r="F25" s="54" t="s">
        <v>317</v>
      </c>
      <c r="G25" s="54" t="s">
        <v>318</v>
      </c>
      <c r="H25" s="54" t="s">
        <v>1743</v>
      </c>
      <c r="I25" s="54" t="s">
        <v>1747</v>
      </c>
      <c r="J25" s="54" t="s">
        <v>41</v>
      </c>
      <c r="K25" s="54" t="s">
        <v>185</v>
      </c>
      <c r="L25" s="54" t="s">
        <v>319</v>
      </c>
    </row>
    <row r="26" spans="1:12" x14ac:dyDescent="0.25">
      <c r="A26" s="54" t="s">
        <v>1724</v>
      </c>
      <c r="B26" s="54" t="s">
        <v>1773</v>
      </c>
      <c r="C26" s="54" t="s">
        <v>296</v>
      </c>
      <c r="D26" s="54" t="s">
        <v>1779</v>
      </c>
      <c r="E26" s="54" t="s">
        <v>242</v>
      </c>
      <c r="F26" s="54" t="s">
        <v>320</v>
      </c>
      <c r="G26" s="54" t="s">
        <v>321</v>
      </c>
      <c r="H26" s="54" t="s">
        <v>980</v>
      </c>
      <c r="I26" s="54" t="s">
        <v>1760</v>
      </c>
      <c r="J26" s="54" t="s">
        <v>1192</v>
      </c>
      <c r="K26" s="54" t="s">
        <v>1780</v>
      </c>
      <c r="L26" s="54" t="s">
        <v>1781</v>
      </c>
    </row>
    <row r="27" spans="1:12" x14ac:dyDescent="0.25">
      <c r="A27" s="54" t="s">
        <v>1724</v>
      </c>
      <c r="B27" s="54" t="s">
        <v>1773</v>
      </c>
      <c r="C27" s="54" t="s">
        <v>1744</v>
      </c>
      <c r="D27" s="54" t="s">
        <v>1782</v>
      </c>
      <c r="E27" s="54" t="s">
        <v>323</v>
      </c>
      <c r="F27" s="54" t="s">
        <v>324</v>
      </c>
      <c r="G27" s="54" t="s">
        <v>325</v>
      </c>
      <c r="H27" s="54" t="s">
        <v>62</v>
      </c>
      <c r="I27" s="54" t="s">
        <v>1760</v>
      </c>
      <c r="J27" s="54" t="s">
        <v>1192</v>
      </c>
      <c r="K27" s="54" t="s">
        <v>1781</v>
      </c>
      <c r="L27" s="54" t="s">
        <v>322</v>
      </c>
    </row>
    <row r="28" spans="1:12" x14ac:dyDescent="0.25">
      <c r="A28" s="54" t="s">
        <v>1724</v>
      </c>
      <c r="B28" s="54" t="s">
        <v>1773</v>
      </c>
      <c r="C28" s="54" t="s">
        <v>1751</v>
      </c>
      <c r="D28" s="54" t="s">
        <v>1782</v>
      </c>
      <c r="E28" s="54" t="s">
        <v>326</v>
      </c>
      <c r="F28" s="54" t="s">
        <v>327</v>
      </c>
      <c r="G28" s="54" t="s">
        <v>328</v>
      </c>
      <c r="H28" s="54" t="s">
        <v>39</v>
      </c>
      <c r="I28" s="54" t="s">
        <v>1760</v>
      </c>
      <c r="J28" s="54" t="s">
        <v>1192</v>
      </c>
      <c r="K28" s="54" t="s">
        <v>1781</v>
      </c>
      <c r="L28" s="54" t="s">
        <v>322</v>
      </c>
    </row>
    <row r="29" spans="1:12" x14ac:dyDescent="0.25">
      <c r="A29" s="54" t="s">
        <v>1724</v>
      </c>
      <c r="B29" s="54" t="s">
        <v>1773</v>
      </c>
      <c r="C29" s="54" t="s">
        <v>1744</v>
      </c>
      <c r="D29" s="54" t="s">
        <v>329</v>
      </c>
      <c r="E29" s="54" t="s">
        <v>14</v>
      </c>
      <c r="F29" s="54" t="s">
        <v>330</v>
      </c>
      <c r="G29" s="54" t="s">
        <v>331</v>
      </c>
      <c r="H29" s="54" t="s">
        <v>1743</v>
      </c>
      <c r="I29" s="54" t="s">
        <v>1760</v>
      </c>
      <c r="J29" s="54" t="s">
        <v>16</v>
      </c>
      <c r="K29" s="54" t="s">
        <v>28</v>
      </c>
      <c r="L29" s="54" t="s">
        <v>332</v>
      </c>
    </row>
    <row r="30" spans="1:12" x14ac:dyDescent="0.25">
      <c r="A30" s="54" t="s">
        <v>1724</v>
      </c>
      <c r="B30" s="54" t="s">
        <v>1742</v>
      </c>
      <c r="C30" s="54" t="s">
        <v>296</v>
      </c>
      <c r="D30" s="54" t="s">
        <v>117</v>
      </c>
      <c r="E30" s="54" t="s">
        <v>118</v>
      </c>
      <c r="F30" s="54" t="s">
        <v>119</v>
      </c>
      <c r="G30" s="54" t="s">
        <v>120</v>
      </c>
      <c r="H30" s="54" t="s">
        <v>121</v>
      </c>
      <c r="I30" s="54" t="s">
        <v>1747</v>
      </c>
      <c r="J30" s="54" t="s">
        <v>58</v>
      </c>
      <c r="K30" s="54" t="s">
        <v>122</v>
      </c>
      <c r="L30" s="54" t="s">
        <v>141</v>
      </c>
    </row>
    <row r="31" spans="1:12" x14ac:dyDescent="0.25">
      <c r="A31" s="54" t="s">
        <v>1724</v>
      </c>
      <c r="B31" s="54" t="s">
        <v>1742</v>
      </c>
      <c r="C31" s="54" t="s">
        <v>1744</v>
      </c>
      <c r="D31" s="54" t="s">
        <v>1783</v>
      </c>
      <c r="E31" s="54" t="s">
        <v>72</v>
      </c>
      <c r="F31" s="54" t="s">
        <v>334</v>
      </c>
      <c r="G31" s="54" t="s">
        <v>335</v>
      </c>
      <c r="H31" s="54" t="s">
        <v>121</v>
      </c>
      <c r="I31" s="54" t="s">
        <v>1745</v>
      </c>
      <c r="J31" s="54" t="s">
        <v>16</v>
      </c>
      <c r="K31" s="54" t="s">
        <v>336</v>
      </c>
      <c r="L31" s="54" t="s">
        <v>141</v>
      </c>
    </row>
    <row r="32" spans="1:12" x14ac:dyDescent="0.25">
      <c r="A32" s="54" t="s">
        <v>1724</v>
      </c>
      <c r="B32" s="54" t="s">
        <v>1742</v>
      </c>
      <c r="C32" s="54" t="s">
        <v>213</v>
      </c>
      <c r="D32" s="54" t="s">
        <v>1784</v>
      </c>
      <c r="E32" s="54" t="s">
        <v>337</v>
      </c>
      <c r="F32" s="54" t="s">
        <v>1785</v>
      </c>
      <c r="G32" s="54" t="s">
        <v>339</v>
      </c>
      <c r="H32" s="54" t="s">
        <v>340</v>
      </c>
      <c r="I32" s="54" t="s">
        <v>1745</v>
      </c>
      <c r="J32" s="54" t="s">
        <v>1192</v>
      </c>
      <c r="K32" s="54" t="s">
        <v>341</v>
      </c>
      <c r="L32" s="54" t="s">
        <v>141</v>
      </c>
    </row>
    <row r="33" spans="1:12" x14ac:dyDescent="0.25">
      <c r="A33" s="54" t="s">
        <v>1724</v>
      </c>
      <c r="B33" s="54" t="s">
        <v>1742</v>
      </c>
      <c r="C33" s="54" t="s">
        <v>231</v>
      </c>
      <c r="D33" s="54" t="s">
        <v>342</v>
      </c>
      <c r="E33" s="54" t="s">
        <v>343</v>
      </c>
      <c r="F33" s="54" t="s">
        <v>344</v>
      </c>
      <c r="G33" s="54" t="s">
        <v>345</v>
      </c>
      <c r="H33" s="54" t="s">
        <v>34</v>
      </c>
      <c r="I33" s="54" t="s">
        <v>1745</v>
      </c>
      <c r="J33" s="54" t="s">
        <v>31</v>
      </c>
      <c r="K33" s="54" t="s">
        <v>346</v>
      </c>
      <c r="L33" s="54" t="s">
        <v>141</v>
      </c>
    </row>
    <row r="34" spans="1:12" x14ac:dyDescent="0.25">
      <c r="A34" s="54" t="s">
        <v>1724</v>
      </c>
      <c r="B34" s="54" t="s">
        <v>1756</v>
      </c>
      <c r="C34" s="54" t="s">
        <v>1751</v>
      </c>
      <c r="D34" s="54" t="s">
        <v>1786</v>
      </c>
      <c r="E34" s="54" t="s">
        <v>1217</v>
      </c>
      <c r="F34" s="54" t="s">
        <v>1787</v>
      </c>
      <c r="G34" s="54" t="s">
        <v>1788</v>
      </c>
      <c r="H34" s="54" t="s">
        <v>34</v>
      </c>
      <c r="I34" s="54" t="s">
        <v>1747</v>
      </c>
      <c r="J34" s="54" t="s">
        <v>31</v>
      </c>
      <c r="K34" s="54" t="s">
        <v>352</v>
      </c>
      <c r="L34" s="54"/>
    </row>
    <row r="35" spans="1:12" x14ac:dyDescent="0.25">
      <c r="A35" s="54" t="s">
        <v>1724</v>
      </c>
      <c r="B35" s="54" t="s">
        <v>1756</v>
      </c>
      <c r="C35" s="54" t="s">
        <v>1744</v>
      </c>
      <c r="D35" s="54" t="s">
        <v>1789</v>
      </c>
      <c r="E35" s="54" t="s">
        <v>38</v>
      </c>
      <c r="F35" s="54" t="s">
        <v>1790</v>
      </c>
      <c r="G35" s="54" t="s">
        <v>1791</v>
      </c>
      <c r="H35" s="54" t="s">
        <v>1743</v>
      </c>
      <c r="I35" s="54" t="s">
        <v>1747</v>
      </c>
      <c r="J35" s="54" t="s">
        <v>58</v>
      </c>
      <c r="K35" s="54" t="s">
        <v>28</v>
      </c>
      <c r="L35" s="54" t="s">
        <v>356</v>
      </c>
    </row>
    <row r="36" spans="1:12" x14ac:dyDescent="0.25">
      <c r="A36" s="54" t="s">
        <v>1724</v>
      </c>
      <c r="B36" s="54" t="s">
        <v>1756</v>
      </c>
      <c r="C36" s="54" t="s">
        <v>213</v>
      </c>
      <c r="D36" s="54" t="s">
        <v>1792</v>
      </c>
      <c r="E36" s="54" t="s">
        <v>74</v>
      </c>
      <c r="F36" s="54" t="s">
        <v>1793</v>
      </c>
      <c r="G36" s="54" t="s">
        <v>1794</v>
      </c>
      <c r="H36" s="54" t="s">
        <v>10</v>
      </c>
      <c r="I36" s="54" t="s">
        <v>1745</v>
      </c>
      <c r="J36" s="54" t="s">
        <v>25</v>
      </c>
      <c r="K36" s="54" t="s">
        <v>359</v>
      </c>
      <c r="L36" s="54" t="s">
        <v>360</v>
      </c>
    </row>
    <row r="37" spans="1:12" x14ac:dyDescent="0.25">
      <c r="A37" s="54" t="s">
        <v>1724</v>
      </c>
      <c r="B37" s="54" t="s">
        <v>1756</v>
      </c>
      <c r="C37" s="54" t="s">
        <v>231</v>
      </c>
      <c r="D37" s="54" t="s">
        <v>1792</v>
      </c>
      <c r="E37" s="54" t="s">
        <v>1795</v>
      </c>
      <c r="F37" s="54" t="s">
        <v>1796</v>
      </c>
      <c r="G37" s="54" t="s">
        <v>1794</v>
      </c>
      <c r="H37" s="54" t="s">
        <v>62</v>
      </c>
      <c r="I37" s="54" t="s">
        <v>1745</v>
      </c>
      <c r="J37" s="54" t="s">
        <v>25</v>
      </c>
      <c r="K37" s="54" t="s">
        <v>359</v>
      </c>
      <c r="L37" s="54" t="s">
        <v>360</v>
      </c>
    </row>
    <row r="38" spans="1:12" x14ac:dyDescent="0.25">
      <c r="A38" s="54" t="s">
        <v>1724</v>
      </c>
      <c r="B38" s="54" t="s">
        <v>1766</v>
      </c>
      <c r="C38" s="54" t="s">
        <v>231</v>
      </c>
      <c r="D38" s="54" t="s">
        <v>362</v>
      </c>
      <c r="E38" s="54" t="s">
        <v>363</v>
      </c>
      <c r="F38" s="54" t="s">
        <v>364</v>
      </c>
      <c r="G38" s="54" t="s">
        <v>365</v>
      </c>
      <c r="H38" s="54" t="s">
        <v>71</v>
      </c>
      <c r="I38" s="54" t="s">
        <v>1747</v>
      </c>
      <c r="J38" s="54" t="s">
        <v>31</v>
      </c>
      <c r="K38" s="54" t="s">
        <v>36</v>
      </c>
      <c r="L38" s="54" t="s">
        <v>123</v>
      </c>
    </row>
    <row r="39" spans="1:12" x14ac:dyDescent="0.25">
      <c r="A39" s="54" t="s">
        <v>1724</v>
      </c>
      <c r="B39" s="54" t="s">
        <v>1766</v>
      </c>
      <c r="C39" s="54" t="s">
        <v>231</v>
      </c>
      <c r="D39" s="54" t="s">
        <v>366</v>
      </c>
      <c r="E39" s="54" t="s">
        <v>367</v>
      </c>
      <c r="F39" s="54" t="s">
        <v>368</v>
      </c>
      <c r="G39" s="54" t="s">
        <v>369</v>
      </c>
      <c r="H39" s="54" t="s">
        <v>71</v>
      </c>
      <c r="I39" s="54" t="s">
        <v>1747</v>
      </c>
      <c r="J39" s="54" t="s">
        <v>58</v>
      </c>
      <c r="K39" s="54" t="s">
        <v>370</v>
      </c>
      <c r="L39" s="54" t="s">
        <v>123</v>
      </c>
    </row>
    <row r="40" spans="1:12" x14ac:dyDescent="0.25">
      <c r="A40" s="54" t="s">
        <v>1724</v>
      </c>
      <c r="B40" s="54" t="s">
        <v>1766</v>
      </c>
      <c r="C40" s="54" t="s">
        <v>231</v>
      </c>
      <c r="D40" s="54" t="s">
        <v>366</v>
      </c>
      <c r="E40" s="54" t="s">
        <v>371</v>
      </c>
      <c r="F40" s="54" t="s">
        <v>372</v>
      </c>
      <c r="G40" s="54" t="s">
        <v>373</v>
      </c>
      <c r="H40" s="54" t="s">
        <v>71</v>
      </c>
      <c r="I40" s="54" t="s">
        <v>1747</v>
      </c>
      <c r="J40" s="54" t="s">
        <v>58</v>
      </c>
      <c r="K40" s="54" t="s">
        <v>370</v>
      </c>
      <c r="L40" s="54" t="s">
        <v>123</v>
      </c>
    </row>
    <row r="41" spans="1:12" x14ac:dyDescent="0.25">
      <c r="A41" s="54" t="s">
        <v>1724</v>
      </c>
      <c r="B41" s="54" t="s">
        <v>1766</v>
      </c>
      <c r="C41" s="54" t="s">
        <v>231</v>
      </c>
      <c r="D41" s="54" t="s">
        <v>366</v>
      </c>
      <c r="E41" s="54" t="s">
        <v>374</v>
      </c>
      <c r="F41" s="54" t="s">
        <v>368</v>
      </c>
      <c r="G41" s="54" t="s">
        <v>375</v>
      </c>
      <c r="H41" s="54" t="s">
        <v>71</v>
      </c>
      <c r="I41" s="54" t="s">
        <v>1747</v>
      </c>
      <c r="J41" s="54" t="s">
        <v>58</v>
      </c>
      <c r="K41" s="54" t="s">
        <v>370</v>
      </c>
      <c r="L41" s="54" t="s">
        <v>123</v>
      </c>
    </row>
    <row r="42" spans="1:12" x14ac:dyDescent="0.25">
      <c r="A42" s="54" t="s">
        <v>1724</v>
      </c>
      <c r="B42" s="54" t="s">
        <v>1766</v>
      </c>
      <c r="C42" s="54" t="s">
        <v>231</v>
      </c>
      <c r="D42" s="54" t="s">
        <v>366</v>
      </c>
      <c r="E42" s="54" t="s">
        <v>127</v>
      </c>
      <c r="F42" s="54" t="s">
        <v>376</v>
      </c>
      <c r="G42" s="54" t="s">
        <v>377</v>
      </c>
      <c r="H42" s="54" t="s">
        <v>71</v>
      </c>
      <c r="I42" s="54" t="s">
        <v>1747</v>
      </c>
      <c r="J42" s="54" t="s">
        <v>58</v>
      </c>
      <c r="K42" s="54" t="s">
        <v>370</v>
      </c>
      <c r="L42" s="54" t="s">
        <v>123</v>
      </c>
    </row>
    <row r="43" spans="1:12" x14ac:dyDescent="0.25">
      <c r="A43" s="54" t="s">
        <v>1724</v>
      </c>
      <c r="B43" s="54" t="s">
        <v>1766</v>
      </c>
      <c r="C43" s="54" t="s">
        <v>231</v>
      </c>
      <c r="D43" s="54" t="s">
        <v>378</v>
      </c>
      <c r="E43" s="54" t="s">
        <v>379</v>
      </c>
      <c r="F43" s="54" t="s">
        <v>380</v>
      </c>
      <c r="G43" s="54" t="s">
        <v>381</v>
      </c>
      <c r="H43" s="54" t="s">
        <v>980</v>
      </c>
      <c r="I43" s="54" t="s">
        <v>1747</v>
      </c>
      <c r="J43" s="54" t="s">
        <v>55</v>
      </c>
      <c r="K43" s="54" t="s">
        <v>382</v>
      </c>
      <c r="L43" s="54" t="s">
        <v>123</v>
      </c>
    </row>
    <row r="44" spans="1:12" x14ac:dyDescent="0.25">
      <c r="A44" s="54" t="s">
        <v>1724</v>
      </c>
      <c r="B44" s="54" t="s">
        <v>1766</v>
      </c>
      <c r="C44" s="54" t="s">
        <v>1751</v>
      </c>
      <c r="D44" s="54" t="s">
        <v>1797</v>
      </c>
      <c r="E44" s="54" t="s">
        <v>45</v>
      </c>
      <c r="F44" s="54" t="s">
        <v>383</v>
      </c>
      <c r="G44" s="54" t="s">
        <v>384</v>
      </c>
      <c r="H44" s="54" t="s">
        <v>1743</v>
      </c>
      <c r="I44" s="54" t="s">
        <v>1747</v>
      </c>
      <c r="J44" s="54" t="s">
        <v>44</v>
      </c>
      <c r="K44" s="54" t="s">
        <v>385</v>
      </c>
      <c r="L44" s="54" t="s">
        <v>123</v>
      </c>
    </row>
    <row r="45" spans="1:12" x14ac:dyDescent="0.25">
      <c r="A45" s="54" t="s">
        <v>1724</v>
      </c>
      <c r="B45" s="54" t="s">
        <v>408</v>
      </c>
      <c r="C45" s="54" t="s">
        <v>231</v>
      </c>
      <c r="D45" s="54" t="s">
        <v>1798</v>
      </c>
      <c r="E45" s="54" t="s">
        <v>386</v>
      </c>
      <c r="F45" s="54" t="s">
        <v>387</v>
      </c>
      <c r="G45" s="54" t="s">
        <v>388</v>
      </c>
      <c r="H45" s="54" t="s">
        <v>1743</v>
      </c>
      <c r="I45" s="54" t="s">
        <v>1759</v>
      </c>
      <c r="J45" s="54" t="s">
        <v>55</v>
      </c>
      <c r="K45" s="54" t="s">
        <v>390</v>
      </c>
      <c r="L45" s="54" t="s">
        <v>391</v>
      </c>
    </row>
    <row r="46" spans="1:12" x14ac:dyDescent="0.25">
      <c r="A46" s="54" t="s">
        <v>1724</v>
      </c>
      <c r="B46" s="54" t="s">
        <v>408</v>
      </c>
      <c r="C46" s="54" t="s">
        <v>1744</v>
      </c>
      <c r="D46" s="54" t="s">
        <v>1798</v>
      </c>
      <c r="E46" s="54" t="s">
        <v>242</v>
      </c>
      <c r="F46" s="54" t="s">
        <v>1799</v>
      </c>
      <c r="G46" s="54" t="s">
        <v>1800</v>
      </c>
      <c r="H46" s="54" t="s">
        <v>1743</v>
      </c>
      <c r="I46" s="54" t="s">
        <v>1759</v>
      </c>
      <c r="J46" s="54" t="s">
        <v>55</v>
      </c>
      <c r="K46" s="54" t="s">
        <v>390</v>
      </c>
      <c r="L46" s="54" t="s">
        <v>391</v>
      </c>
    </row>
    <row r="47" spans="1:12" x14ac:dyDescent="0.25">
      <c r="A47" s="54" t="s">
        <v>1724</v>
      </c>
      <c r="B47" s="54" t="s">
        <v>408</v>
      </c>
      <c r="C47" s="54" t="s">
        <v>1744</v>
      </c>
      <c r="D47" s="54" t="s">
        <v>1798</v>
      </c>
      <c r="E47" s="54" t="s">
        <v>72</v>
      </c>
      <c r="F47" s="54" t="s">
        <v>394</v>
      </c>
      <c r="G47" s="54" t="s">
        <v>1801</v>
      </c>
      <c r="H47" s="54" t="s">
        <v>1743</v>
      </c>
      <c r="I47" s="54" t="s">
        <v>1759</v>
      </c>
      <c r="J47" s="54" t="s">
        <v>55</v>
      </c>
      <c r="K47" s="54" t="s">
        <v>390</v>
      </c>
      <c r="L47" s="54" t="s">
        <v>391</v>
      </c>
    </row>
    <row r="48" spans="1:12" x14ac:dyDescent="0.25">
      <c r="A48" s="54" t="s">
        <v>1724</v>
      </c>
      <c r="B48" s="54" t="s">
        <v>408</v>
      </c>
      <c r="C48" s="54" t="s">
        <v>1751</v>
      </c>
      <c r="D48" s="54" t="s">
        <v>396</v>
      </c>
      <c r="E48" s="54" t="s">
        <v>397</v>
      </c>
      <c r="F48" s="54" t="s">
        <v>398</v>
      </c>
      <c r="G48" s="54" t="s">
        <v>399</v>
      </c>
      <c r="H48" s="54" t="s">
        <v>1743</v>
      </c>
      <c r="I48" s="54" t="s">
        <v>1759</v>
      </c>
      <c r="J48" s="54" t="s">
        <v>41</v>
      </c>
      <c r="K48" s="54" t="s">
        <v>28</v>
      </c>
      <c r="L48" s="54" t="s">
        <v>400</v>
      </c>
    </row>
    <row r="49" spans="1:12" x14ac:dyDescent="0.25">
      <c r="A49" s="54" t="s">
        <v>1724</v>
      </c>
      <c r="B49" s="54" t="s">
        <v>408</v>
      </c>
      <c r="C49" s="54" t="s">
        <v>213</v>
      </c>
      <c r="D49" s="54" t="s">
        <v>401</v>
      </c>
      <c r="E49" s="54" t="s">
        <v>402</v>
      </c>
      <c r="F49" s="54" t="s">
        <v>1802</v>
      </c>
      <c r="G49" s="54" t="s">
        <v>404</v>
      </c>
      <c r="H49" s="54" t="s">
        <v>980</v>
      </c>
      <c r="I49" s="54" t="s">
        <v>1759</v>
      </c>
      <c r="J49" s="54" t="s">
        <v>13</v>
      </c>
      <c r="K49" s="54" t="s">
        <v>406</v>
      </c>
      <c r="L49" s="54" t="s">
        <v>407</v>
      </c>
    </row>
    <row r="50" spans="1:12" x14ac:dyDescent="0.25">
      <c r="A50" s="54" t="s">
        <v>1724</v>
      </c>
      <c r="B50" s="54" t="s">
        <v>1749</v>
      </c>
      <c r="C50" s="54" t="s">
        <v>213</v>
      </c>
      <c r="D50" s="54" t="s">
        <v>409</v>
      </c>
      <c r="E50" s="54" t="s">
        <v>176</v>
      </c>
      <c r="F50" s="54" t="s">
        <v>410</v>
      </c>
      <c r="G50" s="54" t="s">
        <v>411</v>
      </c>
      <c r="H50" s="54" t="s">
        <v>10</v>
      </c>
      <c r="I50" s="54" t="s">
        <v>1747</v>
      </c>
      <c r="J50" s="54" t="s">
        <v>65</v>
      </c>
      <c r="K50" s="54" t="s">
        <v>1803</v>
      </c>
      <c r="L50" s="54" t="s">
        <v>412</v>
      </c>
    </row>
    <row r="51" spans="1:12" x14ac:dyDescent="0.25">
      <c r="A51" s="54" t="s">
        <v>1724</v>
      </c>
      <c r="B51" s="54" t="s">
        <v>1749</v>
      </c>
      <c r="C51" s="54" t="s">
        <v>213</v>
      </c>
      <c r="D51" s="54" t="s">
        <v>409</v>
      </c>
      <c r="E51" s="54" t="s">
        <v>176</v>
      </c>
      <c r="F51" s="54" t="s">
        <v>413</v>
      </c>
      <c r="G51" s="54" t="s">
        <v>414</v>
      </c>
      <c r="H51" s="54" t="s">
        <v>10</v>
      </c>
      <c r="I51" s="54" t="s">
        <v>1747</v>
      </c>
      <c r="J51" s="54" t="s">
        <v>16</v>
      </c>
      <c r="K51" s="54" t="s">
        <v>1803</v>
      </c>
      <c r="L51" s="54" t="s">
        <v>412</v>
      </c>
    </row>
    <row r="52" spans="1:12" x14ac:dyDescent="0.25">
      <c r="A52" s="54" t="s">
        <v>1724</v>
      </c>
      <c r="B52" s="54" t="s">
        <v>1749</v>
      </c>
      <c r="C52" s="54" t="s">
        <v>231</v>
      </c>
      <c r="D52" s="54" t="s">
        <v>415</v>
      </c>
      <c r="E52" s="54" t="s">
        <v>416</v>
      </c>
      <c r="F52" s="54" t="s">
        <v>417</v>
      </c>
      <c r="G52" s="54" t="s">
        <v>418</v>
      </c>
      <c r="H52" s="54" t="s">
        <v>66</v>
      </c>
      <c r="I52" s="54" t="s">
        <v>1747</v>
      </c>
      <c r="J52" s="54" t="s">
        <v>54</v>
      </c>
      <c r="K52" s="54" t="s">
        <v>419</v>
      </c>
      <c r="L52" s="54" t="s">
        <v>59</v>
      </c>
    </row>
    <row r="53" spans="1:12" x14ac:dyDescent="0.25">
      <c r="A53" s="54" t="s">
        <v>1724</v>
      </c>
      <c r="B53" s="54" t="s">
        <v>1749</v>
      </c>
      <c r="C53" s="54" t="s">
        <v>231</v>
      </c>
      <c r="D53" s="54" t="s">
        <v>420</v>
      </c>
      <c r="E53" s="54" t="s">
        <v>77</v>
      </c>
      <c r="F53" s="54" t="s">
        <v>421</v>
      </c>
      <c r="G53" s="54" t="s">
        <v>422</v>
      </c>
      <c r="H53" s="54" t="s">
        <v>116</v>
      </c>
      <c r="I53" s="54" t="s">
        <v>1747</v>
      </c>
      <c r="J53" s="54" t="s">
        <v>25</v>
      </c>
      <c r="K53" s="54" t="s">
        <v>423</v>
      </c>
      <c r="L53" s="54" t="s">
        <v>423</v>
      </c>
    </row>
    <row r="54" spans="1:12" x14ac:dyDescent="0.25">
      <c r="A54" s="54" t="s">
        <v>1724</v>
      </c>
      <c r="B54" s="54" t="s">
        <v>1749</v>
      </c>
      <c r="C54" s="54" t="s">
        <v>231</v>
      </c>
      <c r="D54" s="54" t="s">
        <v>424</v>
      </c>
      <c r="E54" s="54" t="s">
        <v>72</v>
      </c>
      <c r="F54" s="54" t="s">
        <v>425</v>
      </c>
      <c r="G54" s="54" t="s">
        <v>426</v>
      </c>
      <c r="H54" s="54" t="s">
        <v>10</v>
      </c>
      <c r="I54" s="54" t="s">
        <v>1747</v>
      </c>
      <c r="J54" s="54" t="s">
        <v>44</v>
      </c>
      <c r="K54" s="54" t="s">
        <v>1803</v>
      </c>
      <c r="L54" s="54" t="s">
        <v>427</v>
      </c>
    </row>
    <row r="55" spans="1:12" x14ac:dyDescent="0.25">
      <c r="A55" s="54" t="s">
        <v>1724</v>
      </c>
      <c r="B55" s="54" t="s">
        <v>1749</v>
      </c>
      <c r="C55" s="54" t="s">
        <v>1751</v>
      </c>
      <c r="D55" s="54" t="s">
        <v>428</v>
      </c>
      <c r="E55" s="54" t="s">
        <v>1804</v>
      </c>
      <c r="F55" s="54" t="s">
        <v>430</v>
      </c>
      <c r="G55" s="54" t="s">
        <v>431</v>
      </c>
      <c r="H55" s="54" t="s">
        <v>47</v>
      </c>
      <c r="I55" s="54" t="s">
        <v>1747</v>
      </c>
      <c r="J55" s="54" t="s">
        <v>16</v>
      </c>
      <c r="K55" s="54" t="s">
        <v>1803</v>
      </c>
      <c r="L55" s="54" t="s">
        <v>432</v>
      </c>
    </row>
    <row r="56" spans="1:12" x14ac:dyDescent="0.25">
      <c r="A56" s="54" t="s">
        <v>1724</v>
      </c>
      <c r="B56" s="54" t="s">
        <v>1749</v>
      </c>
      <c r="C56" s="54" t="s">
        <v>213</v>
      </c>
      <c r="D56" s="54" t="s">
        <v>433</v>
      </c>
      <c r="E56" s="54" t="s">
        <v>60</v>
      </c>
      <c r="F56" s="54" t="s">
        <v>434</v>
      </c>
      <c r="G56" s="54" t="s">
        <v>435</v>
      </c>
      <c r="H56" s="54" t="s">
        <v>116</v>
      </c>
      <c r="I56" s="54" t="s">
        <v>1747</v>
      </c>
      <c r="J56" s="54" t="s">
        <v>25</v>
      </c>
      <c r="K56" s="54" t="s">
        <v>1803</v>
      </c>
      <c r="L56" s="54" t="s">
        <v>427</v>
      </c>
    </row>
    <row r="57" spans="1:12" x14ac:dyDescent="0.25">
      <c r="A57" s="54" t="s">
        <v>1724</v>
      </c>
      <c r="B57" s="54" t="s">
        <v>1749</v>
      </c>
      <c r="C57" s="54" t="s">
        <v>1751</v>
      </c>
      <c r="D57" s="54" t="s">
        <v>1805</v>
      </c>
      <c r="E57" s="54" t="s">
        <v>416</v>
      </c>
      <c r="F57" s="54" t="s">
        <v>436</v>
      </c>
      <c r="G57" s="54" t="s">
        <v>437</v>
      </c>
      <c r="H57" s="54" t="s">
        <v>69</v>
      </c>
      <c r="I57" s="54" t="s">
        <v>1747</v>
      </c>
      <c r="J57" s="54" t="s">
        <v>25</v>
      </c>
      <c r="K57" s="54" t="s">
        <v>438</v>
      </c>
      <c r="L57" s="54" t="s">
        <v>427</v>
      </c>
    </row>
    <row r="58" spans="1:12" x14ac:dyDescent="0.25">
      <c r="A58" s="54" t="s">
        <v>1724</v>
      </c>
      <c r="B58" s="54" t="s">
        <v>1749</v>
      </c>
      <c r="C58" s="54" t="s">
        <v>1751</v>
      </c>
      <c r="D58" s="54" t="s">
        <v>1805</v>
      </c>
      <c r="E58" s="54" t="s">
        <v>60</v>
      </c>
      <c r="F58" s="54" t="s">
        <v>439</v>
      </c>
      <c r="G58" s="54" t="s">
        <v>1806</v>
      </c>
      <c r="H58" s="54" t="s">
        <v>69</v>
      </c>
      <c r="I58" s="54" t="s">
        <v>1747</v>
      </c>
      <c r="J58" s="54" t="s">
        <v>25</v>
      </c>
      <c r="K58" s="54" t="s">
        <v>438</v>
      </c>
      <c r="L58" s="54" t="s">
        <v>427</v>
      </c>
    </row>
    <row r="59" spans="1:12" x14ac:dyDescent="0.25">
      <c r="A59" s="54" t="s">
        <v>1726</v>
      </c>
      <c r="B59" s="54" t="s">
        <v>1742</v>
      </c>
      <c r="C59" s="54" t="s">
        <v>296</v>
      </c>
      <c r="D59" s="54" t="s">
        <v>1807</v>
      </c>
      <c r="E59" s="54" t="s">
        <v>14</v>
      </c>
      <c r="F59" s="54" t="s">
        <v>1808</v>
      </c>
      <c r="G59" s="54" t="s">
        <v>1809</v>
      </c>
      <c r="H59" s="54" t="s">
        <v>47</v>
      </c>
      <c r="I59" s="54" t="s">
        <v>22</v>
      </c>
      <c r="J59" s="54" t="s">
        <v>16</v>
      </c>
      <c r="K59" s="54" t="s">
        <v>26</v>
      </c>
      <c r="L59" s="54" t="s">
        <v>445</v>
      </c>
    </row>
    <row r="60" spans="1:12" x14ac:dyDescent="0.25">
      <c r="A60" s="54" t="s">
        <v>1726</v>
      </c>
      <c r="B60" s="54" t="s">
        <v>1742</v>
      </c>
      <c r="C60" s="54" t="s">
        <v>296</v>
      </c>
      <c r="D60" s="54" t="s">
        <v>1810</v>
      </c>
      <c r="E60" s="54" t="s">
        <v>1811</v>
      </c>
      <c r="F60" s="54" t="s">
        <v>1812</v>
      </c>
      <c r="G60" s="54" t="s">
        <v>1813</v>
      </c>
      <c r="H60" s="54" t="s">
        <v>47</v>
      </c>
      <c r="I60" s="54" t="s">
        <v>22</v>
      </c>
      <c r="J60" s="54" t="s">
        <v>1191</v>
      </c>
      <c r="K60" s="54" t="s">
        <v>406</v>
      </c>
      <c r="L60" s="54" t="s">
        <v>26</v>
      </c>
    </row>
    <row r="61" spans="1:12" x14ac:dyDescent="0.25">
      <c r="A61" s="54" t="s">
        <v>1726</v>
      </c>
      <c r="B61" s="54" t="s">
        <v>1742</v>
      </c>
      <c r="C61" s="54" t="s">
        <v>296</v>
      </c>
      <c r="D61" s="54" t="s">
        <v>1814</v>
      </c>
      <c r="E61" s="54" t="s">
        <v>530</v>
      </c>
      <c r="F61" s="54" t="s">
        <v>1815</v>
      </c>
      <c r="G61" s="54" t="s">
        <v>1816</v>
      </c>
      <c r="H61" s="54" t="s">
        <v>47</v>
      </c>
      <c r="I61" s="54" t="s">
        <v>22</v>
      </c>
      <c r="J61" s="54" t="s">
        <v>16</v>
      </c>
      <c r="K61" s="54" t="s">
        <v>185</v>
      </c>
      <c r="L61" s="54" t="s">
        <v>355</v>
      </c>
    </row>
    <row r="62" spans="1:12" x14ac:dyDescent="0.25">
      <c r="A62" s="54" t="s">
        <v>1726</v>
      </c>
      <c r="B62" s="54" t="s">
        <v>1742</v>
      </c>
      <c r="C62" s="54" t="s">
        <v>296</v>
      </c>
      <c r="D62" s="54" t="s">
        <v>1817</v>
      </c>
      <c r="E62" s="54" t="s">
        <v>1227</v>
      </c>
      <c r="F62" s="54" t="s">
        <v>1818</v>
      </c>
      <c r="G62" s="54" t="s">
        <v>1819</v>
      </c>
      <c r="H62" s="54" t="s">
        <v>47</v>
      </c>
      <c r="I62" s="54" t="s">
        <v>22</v>
      </c>
      <c r="J62" s="54" t="s">
        <v>16</v>
      </c>
      <c r="K62" s="54" t="s">
        <v>185</v>
      </c>
      <c r="L62" s="54" t="s">
        <v>355</v>
      </c>
    </row>
    <row r="63" spans="1:12" x14ac:dyDescent="0.25">
      <c r="A63" s="54" t="s">
        <v>1726</v>
      </c>
      <c r="B63" s="54" t="s">
        <v>1742</v>
      </c>
      <c r="C63" s="54" t="s">
        <v>296</v>
      </c>
      <c r="D63" s="54" t="s">
        <v>1820</v>
      </c>
      <c r="E63" s="54" t="s">
        <v>1821</v>
      </c>
      <c r="F63" s="54" t="s">
        <v>1822</v>
      </c>
      <c r="G63" s="54" t="s">
        <v>1823</v>
      </c>
      <c r="H63" s="54" t="s">
        <v>34</v>
      </c>
      <c r="I63" s="54" t="s">
        <v>1760</v>
      </c>
      <c r="J63" s="54" t="s">
        <v>31</v>
      </c>
      <c r="K63" s="54" t="s">
        <v>36</v>
      </c>
      <c r="L63" s="54" t="s">
        <v>456</v>
      </c>
    </row>
    <row r="64" spans="1:12" x14ac:dyDescent="0.25">
      <c r="A64" s="54" t="s">
        <v>1726</v>
      </c>
      <c r="B64" s="54" t="s">
        <v>1742</v>
      </c>
      <c r="C64" s="54" t="s">
        <v>231</v>
      </c>
      <c r="D64" s="54" t="s">
        <v>1824</v>
      </c>
      <c r="E64" s="54" t="s">
        <v>1825</v>
      </c>
      <c r="F64" s="54" t="s">
        <v>1826</v>
      </c>
      <c r="G64" s="54" t="s">
        <v>1827</v>
      </c>
      <c r="H64" s="54" t="s">
        <v>34</v>
      </c>
      <c r="I64" s="54" t="s">
        <v>1747</v>
      </c>
      <c r="J64" s="54" t="s">
        <v>55</v>
      </c>
      <c r="K64" s="54" t="s">
        <v>28</v>
      </c>
      <c r="L64" s="54" t="s">
        <v>1828</v>
      </c>
    </row>
    <row r="65" spans="1:12" x14ac:dyDescent="0.25">
      <c r="A65" s="54" t="s">
        <v>1726</v>
      </c>
      <c r="B65" s="54" t="s">
        <v>1742</v>
      </c>
      <c r="C65" s="54" t="s">
        <v>213</v>
      </c>
      <c r="D65" s="54" t="s">
        <v>1829</v>
      </c>
      <c r="E65" s="54" t="s">
        <v>337</v>
      </c>
      <c r="F65" s="54" t="s">
        <v>1830</v>
      </c>
      <c r="G65" s="54" t="s">
        <v>1831</v>
      </c>
      <c r="H65" s="54" t="s">
        <v>71</v>
      </c>
      <c r="I65" s="54" t="s">
        <v>1747</v>
      </c>
      <c r="J65" s="54" t="s">
        <v>13</v>
      </c>
      <c r="K65" s="54" t="s">
        <v>153</v>
      </c>
      <c r="L65" s="54" t="s">
        <v>24</v>
      </c>
    </row>
    <row r="66" spans="1:12" x14ac:dyDescent="0.25">
      <c r="A66" s="54" t="s">
        <v>1726</v>
      </c>
      <c r="B66" s="54" t="s">
        <v>1742</v>
      </c>
      <c r="C66" s="54" t="s">
        <v>213</v>
      </c>
      <c r="D66" s="54" t="s">
        <v>1829</v>
      </c>
      <c r="E66" s="54" t="s">
        <v>57</v>
      </c>
      <c r="F66" s="54" t="s">
        <v>1832</v>
      </c>
      <c r="G66" s="54" t="s">
        <v>1833</v>
      </c>
      <c r="H66" s="54" t="s">
        <v>61</v>
      </c>
      <c r="I66" s="54" t="s">
        <v>1747</v>
      </c>
      <c r="J66" s="54" t="s">
        <v>65</v>
      </c>
      <c r="K66" s="54" t="s">
        <v>23</v>
      </c>
      <c r="L66" s="54" t="s">
        <v>465</v>
      </c>
    </row>
    <row r="67" spans="1:12" x14ac:dyDescent="0.25">
      <c r="A67" s="54" t="s">
        <v>1726</v>
      </c>
      <c r="B67" s="54" t="s">
        <v>1742</v>
      </c>
      <c r="C67" s="54" t="s">
        <v>1744</v>
      </c>
      <c r="D67" s="54" t="s">
        <v>1834</v>
      </c>
      <c r="E67" s="54" t="s">
        <v>1795</v>
      </c>
      <c r="F67" s="54" t="s">
        <v>1835</v>
      </c>
      <c r="G67" s="54" t="s">
        <v>1836</v>
      </c>
      <c r="H67" s="54" t="s">
        <v>10</v>
      </c>
      <c r="I67" s="54" t="s">
        <v>1760</v>
      </c>
      <c r="J67" s="54" t="s">
        <v>31</v>
      </c>
      <c r="K67" s="54" t="s">
        <v>28</v>
      </c>
      <c r="L67" s="54" t="s">
        <v>469</v>
      </c>
    </row>
    <row r="68" spans="1:12" x14ac:dyDescent="0.25">
      <c r="A68" s="54" t="s">
        <v>1726</v>
      </c>
      <c r="B68" s="54" t="s">
        <v>1742</v>
      </c>
      <c r="C68" s="54" t="s">
        <v>1744</v>
      </c>
      <c r="D68" s="54" t="s">
        <v>1837</v>
      </c>
      <c r="E68" s="54" t="s">
        <v>1795</v>
      </c>
      <c r="F68" s="54" t="s">
        <v>1835</v>
      </c>
      <c r="G68" s="54" t="s">
        <v>1838</v>
      </c>
      <c r="H68" s="54" t="s">
        <v>10</v>
      </c>
      <c r="I68" s="54" t="s">
        <v>1760</v>
      </c>
      <c r="J68" s="54" t="s">
        <v>16</v>
      </c>
      <c r="K68" s="54" t="s">
        <v>23</v>
      </c>
      <c r="L68" s="54" t="s">
        <v>471</v>
      </c>
    </row>
    <row r="69" spans="1:12" x14ac:dyDescent="0.25">
      <c r="A69" s="54" t="s">
        <v>1726</v>
      </c>
      <c r="B69" s="54" t="s">
        <v>1742</v>
      </c>
      <c r="C69" s="54" t="s">
        <v>1744</v>
      </c>
      <c r="D69" s="54" t="s">
        <v>1839</v>
      </c>
      <c r="E69" s="54" t="s">
        <v>1795</v>
      </c>
      <c r="F69" s="54" t="s">
        <v>1840</v>
      </c>
      <c r="G69" s="54" t="s">
        <v>1841</v>
      </c>
      <c r="H69" s="54" t="s">
        <v>10</v>
      </c>
      <c r="I69" s="54" t="s">
        <v>1747</v>
      </c>
      <c r="J69" s="54" t="s">
        <v>16</v>
      </c>
      <c r="K69" s="54" t="s">
        <v>28</v>
      </c>
      <c r="L69" s="54" t="s">
        <v>474</v>
      </c>
    </row>
    <row r="70" spans="1:12" x14ac:dyDescent="0.25">
      <c r="A70" s="54" t="s">
        <v>1726</v>
      </c>
      <c r="B70" s="54" t="s">
        <v>1742</v>
      </c>
      <c r="C70" s="54" t="s">
        <v>213</v>
      </c>
      <c r="D70" s="54" t="s">
        <v>1842</v>
      </c>
      <c r="E70" s="54" t="s">
        <v>977</v>
      </c>
      <c r="F70" s="54" t="s">
        <v>1843</v>
      </c>
      <c r="G70" s="54" t="s">
        <v>1844</v>
      </c>
      <c r="H70" s="54" t="s">
        <v>1743</v>
      </c>
      <c r="I70" s="54" t="s">
        <v>22</v>
      </c>
      <c r="J70" s="54" t="s">
        <v>65</v>
      </c>
      <c r="K70" s="54" t="s">
        <v>23</v>
      </c>
      <c r="L70" s="54" t="s">
        <v>478</v>
      </c>
    </row>
    <row r="71" spans="1:12" x14ac:dyDescent="0.25">
      <c r="A71" s="54" t="s">
        <v>1726</v>
      </c>
      <c r="B71" s="54" t="s">
        <v>1742</v>
      </c>
      <c r="C71" s="54" t="s">
        <v>213</v>
      </c>
      <c r="D71" s="54" t="s">
        <v>1845</v>
      </c>
      <c r="E71" s="54" t="s">
        <v>977</v>
      </c>
      <c r="F71" s="54" t="s">
        <v>1843</v>
      </c>
      <c r="G71" s="54" t="s">
        <v>1846</v>
      </c>
      <c r="H71" s="54" t="s">
        <v>1743</v>
      </c>
      <c r="I71" s="54" t="s">
        <v>1747</v>
      </c>
      <c r="J71" s="54" t="s">
        <v>65</v>
      </c>
      <c r="K71" s="54" t="s">
        <v>23</v>
      </c>
      <c r="L71" s="54" t="s">
        <v>478</v>
      </c>
    </row>
    <row r="72" spans="1:12" x14ac:dyDescent="0.25">
      <c r="A72" s="54" t="s">
        <v>1726</v>
      </c>
      <c r="B72" s="54" t="s">
        <v>1742</v>
      </c>
      <c r="C72" s="54" t="s">
        <v>213</v>
      </c>
      <c r="D72" s="54" t="s">
        <v>1847</v>
      </c>
      <c r="E72" s="54" t="s">
        <v>42</v>
      </c>
      <c r="F72" s="54" t="s">
        <v>1848</v>
      </c>
      <c r="G72" s="54" t="s">
        <v>1849</v>
      </c>
      <c r="H72" s="54" t="s">
        <v>1743</v>
      </c>
      <c r="I72" s="54" t="s">
        <v>1760</v>
      </c>
      <c r="J72" s="54" t="s">
        <v>1192</v>
      </c>
      <c r="K72" s="54" t="s">
        <v>583</v>
      </c>
      <c r="L72" s="54" t="s">
        <v>482</v>
      </c>
    </row>
    <row r="73" spans="1:12" x14ac:dyDescent="0.25">
      <c r="A73" s="54" t="s">
        <v>1726</v>
      </c>
      <c r="B73" s="54" t="s">
        <v>1742</v>
      </c>
      <c r="C73" s="54" t="s">
        <v>1751</v>
      </c>
      <c r="D73" s="54" t="s">
        <v>1850</v>
      </c>
      <c r="E73" s="54" t="s">
        <v>1240</v>
      </c>
      <c r="F73" s="54" t="s">
        <v>1851</v>
      </c>
      <c r="G73" s="54" t="s">
        <v>1852</v>
      </c>
      <c r="H73" s="54" t="s">
        <v>1743</v>
      </c>
      <c r="I73" s="54" t="s">
        <v>149</v>
      </c>
      <c r="J73" s="54" t="s">
        <v>15</v>
      </c>
      <c r="K73" s="54" t="s">
        <v>486</v>
      </c>
      <c r="L73" s="54" t="s">
        <v>130</v>
      </c>
    </row>
    <row r="74" spans="1:12" x14ac:dyDescent="0.25">
      <c r="A74" s="54" t="s">
        <v>1726</v>
      </c>
      <c r="B74" s="54" t="s">
        <v>1756</v>
      </c>
      <c r="C74" s="54" t="s">
        <v>231</v>
      </c>
      <c r="D74" s="54" t="s">
        <v>1853</v>
      </c>
      <c r="E74" s="54" t="s">
        <v>131</v>
      </c>
      <c r="F74" s="54" t="s">
        <v>1854</v>
      </c>
      <c r="G74" s="54" t="s">
        <v>1855</v>
      </c>
      <c r="H74" s="54" t="s">
        <v>34</v>
      </c>
      <c r="I74" s="54" t="s">
        <v>1760</v>
      </c>
      <c r="J74" s="54" t="s">
        <v>31</v>
      </c>
      <c r="K74" s="54" t="s">
        <v>489</v>
      </c>
      <c r="L74" s="54" t="s">
        <v>490</v>
      </c>
    </row>
    <row r="75" spans="1:12" x14ac:dyDescent="0.25">
      <c r="A75" s="54" t="s">
        <v>1726</v>
      </c>
      <c r="B75" s="54" t="s">
        <v>1756</v>
      </c>
      <c r="C75" s="54" t="s">
        <v>231</v>
      </c>
      <c r="D75" s="54" t="s">
        <v>1856</v>
      </c>
      <c r="E75" s="54" t="s">
        <v>363</v>
      </c>
      <c r="F75" s="54" t="s">
        <v>1857</v>
      </c>
      <c r="G75" s="54" t="s">
        <v>1858</v>
      </c>
      <c r="H75" s="54" t="s">
        <v>1743</v>
      </c>
      <c r="I75" s="54" t="s">
        <v>1760</v>
      </c>
      <c r="J75" s="54" t="s">
        <v>58</v>
      </c>
      <c r="K75" s="54" t="s">
        <v>489</v>
      </c>
      <c r="L75" s="54" t="s">
        <v>490</v>
      </c>
    </row>
    <row r="76" spans="1:12" x14ac:dyDescent="0.25">
      <c r="A76" s="54" t="s">
        <v>1726</v>
      </c>
      <c r="B76" s="54" t="s">
        <v>1756</v>
      </c>
      <c r="C76" s="54" t="s">
        <v>213</v>
      </c>
      <c r="D76" s="54" t="s">
        <v>1859</v>
      </c>
      <c r="E76" s="54" t="s">
        <v>337</v>
      </c>
      <c r="F76" s="54" t="s">
        <v>1860</v>
      </c>
      <c r="G76" s="54" t="s">
        <v>1861</v>
      </c>
      <c r="H76" s="54" t="s">
        <v>1743</v>
      </c>
      <c r="I76" s="54" t="s">
        <v>1760</v>
      </c>
      <c r="J76" s="54" t="s">
        <v>16</v>
      </c>
      <c r="K76" s="54" t="s">
        <v>153</v>
      </c>
      <c r="L76" s="54" t="s">
        <v>495</v>
      </c>
    </row>
    <row r="77" spans="1:12" x14ac:dyDescent="0.25">
      <c r="A77" s="54" t="s">
        <v>1726</v>
      </c>
      <c r="B77" s="54" t="s">
        <v>1756</v>
      </c>
      <c r="C77" s="54" t="s">
        <v>1751</v>
      </c>
      <c r="D77" s="54" t="s">
        <v>1862</v>
      </c>
      <c r="E77" s="54" t="s">
        <v>74</v>
      </c>
      <c r="F77" s="54" t="s">
        <v>1863</v>
      </c>
      <c r="G77" s="54" t="s">
        <v>1864</v>
      </c>
      <c r="H77" s="54" t="s">
        <v>10</v>
      </c>
      <c r="I77" s="54" t="s">
        <v>1760</v>
      </c>
      <c r="J77" s="54" t="s">
        <v>16</v>
      </c>
      <c r="K77" s="54" t="s">
        <v>28</v>
      </c>
      <c r="L77" s="54" t="s">
        <v>498</v>
      </c>
    </row>
    <row r="78" spans="1:12" x14ac:dyDescent="0.25">
      <c r="A78" s="54" t="s">
        <v>1726</v>
      </c>
      <c r="B78" s="54" t="s">
        <v>1756</v>
      </c>
      <c r="C78" s="54" t="s">
        <v>213</v>
      </c>
      <c r="D78" s="54" t="s">
        <v>1865</v>
      </c>
      <c r="E78" s="54" t="s">
        <v>402</v>
      </c>
      <c r="F78" s="54" t="s">
        <v>1866</v>
      </c>
      <c r="G78" s="54" t="s">
        <v>1867</v>
      </c>
      <c r="H78" s="54" t="s">
        <v>43</v>
      </c>
      <c r="I78" s="54" t="s">
        <v>1760</v>
      </c>
      <c r="J78" s="54" t="s">
        <v>13</v>
      </c>
      <c r="K78" s="54" t="s">
        <v>40</v>
      </c>
      <c r="L78" s="54" t="s">
        <v>501</v>
      </c>
    </row>
    <row r="79" spans="1:12" x14ac:dyDescent="0.25">
      <c r="A79" s="54" t="s">
        <v>1726</v>
      </c>
      <c r="B79" s="54" t="s">
        <v>1756</v>
      </c>
      <c r="C79" s="54" t="s">
        <v>213</v>
      </c>
      <c r="D79" s="54" t="s">
        <v>1868</v>
      </c>
      <c r="E79" s="54" t="s">
        <v>530</v>
      </c>
      <c r="F79" s="54" t="s">
        <v>1869</v>
      </c>
      <c r="G79" s="54" t="s">
        <v>1870</v>
      </c>
      <c r="H79" s="54" t="s">
        <v>43</v>
      </c>
      <c r="I79" s="54" t="s">
        <v>1760</v>
      </c>
      <c r="J79" s="54" t="s">
        <v>58</v>
      </c>
      <c r="K79" s="54" t="s">
        <v>40</v>
      </c>
      <c r="L79" s="54" t="s">
        <v>168</v>
      </c>
    </row>
    <row r="80" spans="1:12" x14ac:dyDescent="0.25">
      <c r="A80" s="54" t="s">
        <v>1726</v>
      </c>
      <c r="B80" s="54" t="s">
        <v>1756</v>
      </c>
      <c r="C80" s="54" t="s">
        <v>213</v>
      </c>
      <c r="D80" s="54" t="s">
        <v>1871</v>
      </c>
      <c r="E80" s="54" t="s">
        <v>337</v>
      </c>
      <c r="F80" s="54" t="s">
        <v>1872</v>
      </c>
      <c r="G80" s="54" t="s">
        <v>1873</v>
      </c>
      <c r="H80" s="54" t="s">
        <v>43</v>
      </c>
      <c r="I80" s="54" t="s">
        <v>1760</v>
      </c>
      <c r="J80" s="54" t="s">
        <v>1191</v>
      </c>
      <c r="K80" s="54" t="s">
        <v>40</v>
      </c>
      <c r="L80" s="54"/>
    </row>
    <row r="81" spans="1:12" x14ac:dyDescent="0.25">
      <c r="A81" s="54" t="s">
        <v>1726</v>
      </c>
      <c r="B81" s="54" t="s">
        <v>1756</v>
      </c>
      <c r="C81" s="54" t="s">
        <v>213</v>
      </c>
      <c r="D81" s="54" t="s">
        <v>1874</v>
      </c>
      <c r="E81" s="54" t="s">
        <v>337</v>
      </c>
      <c r="F81" s="54" t="s">
        <v>1875</v>
      </c>
      <c r="G81" s="54" t="s">
        <v>1876</v>
      </c>
      <c r="H81" s="54" t="s">
        <v>61</v>
      </c>
      <c r="I81" s="54" t="s">
        <v>1760</v>
      </c>
      <c r="J81" s="54" t="s">
        <v>16</v>
      </c>
      <c r="K81" s="54" t="s">
        <v>168</v>
      </c>
      <c r="L81" s="54" t="s">
        <v>40</v>
      </c>
    </row>
    <row r="82" spans="1:12" x14ac:dyDescent="0.25">
      <c r="A82" s="54" t="s">
        <v>1726</v>
      </c>
      <c r="B82" s="54" t="s">
        <v>1756</v>
      </c>
      <c r="C82" s="54" t="s">
        <v>213</v>
      </c>
      <c r="D82" s="54" t="s">
        <v>1874</v>
      </c>
      <c r="E82" s="54" t="s">
        <v>131</v>
      </c>
      <c r="F82" s="54" t="s">
        <v>1877</v>
      </c>
      <c r="G82" s="54" t="s">
        <v>1878</v>
      </c>
      <c r="H82" s="54" t="s">
        <v>47</v>
      </c>
      <c r="I82" s="54" t="s">
        <v>1760</v>
      </c>
      <c r="J82" s="54" t="s">
        <v>16</v>
      </c>
      <c r="K82" s="54" t="s">
        <v>168</v>
      </c>
      <c r="L82" s="54" t="s">
        <v>510</v>
      </c>
    </row>
    <row r="83" spans="1:12" x14ac:dyDescent="0.25">
      <c r="A83" s="54" t="s">
        <v>1726</v>
      </c>
      <c r="B83" s="54" t="s">
        <v>1756</v>
      </c>
      <c r="C83" s="54" t="s">
        <v>1744</v>
      </c>
      <c r="D83" s="54" t="s">
        <v>1879</v>
      </c>
      <c r="E83" s="54" t="s">
        <v>82</v>
      </c>
      <c r="F83" s="54" t="s">
        <v>1880</v>
      </c>
      <c r="G83" s="54" t="s">
        <v>1881</v>
      </c>
      <c r="H83" s="54" t="s">
        <v>10</v>
      </c>
      <c r="I83" s="54" t="s">
        <v>1760</v>
      </c>
      <c r="J83" s="54" t="s">
        <v>16</v>
      </c>
      <c r="K83" s="54" t="s">
        <v>23</v>
      </c>
      <c r="L83" s="54" t="s">
        <v>513</v>
      </c>
    </row>
    <row r="84" spans="1:12" x14ac:dyDescent="0.25">
      <c r="A84" s="54" t="s">
        <v>1726</v>
      </c>
      <c r="B84" s="54" t="s">
        <v>1756</v>
      </c>
      <c r="C84" s="54" t="s">
        <v>213</v>
      </c>
      <c r="D84" s="54" t="s">
        <v>1879</v>
      </c>
      <c r="E84" s="54" t="s">
        <v>337</v>
      </c>
      <c r="F84" s="54" t="s">
        <v>1830</v>
      </c>
      <c r="G84" s="54" t="s">
        <v>1882</v>
      </c>
      <c r="H84" s="54" t="s">
        <v>340</v>
      </c>
      <c r="I84" s="54" t="s">
        <v>1760</v>
      </c>
      <c r="J84" s="54" t="s">
        <v>16</v>
      </c>
      <c r="K84" s="54" t="s">
        <v>515</v>
      </c>
      <c r="L84" s="54" t="s">
        <v>23</v>
      </c>
    </row>
    <row r="85" spans="1:12" x14ac:dyDescent="0.25">
      <c r="A85" s="54" t="s">
        <v>1726</v>
      </c>
      <c r="B85" s="54" t="s">
        <v>1766</v>
      </c>
      <c r="C85" s="54" t="s">
        <v>1744</v>
      </c>
      <c r="D85" s="54" t="s">
        <v>1883</v>
      </c>
      <c r="E85" s="54" t="s">
        <v>530</v>
      </c>
      <c r="F85" s="54" t="s">
        <v>531</v>
      </c>
      <c r="G85" s="54" t="s">
        <v>532</v>
      </c>
      <c r="H85" s="54" t="s">
        <v>10</v>
      </c>
      <c r="I85" s="54" t="s">
        <v>1747</v>
      </c>
      <c r="J85" s="54" t="s">
        <v>16</v>
      </c>
      <c r="K85" s="54" t="s">
        <v>533</v>
      </c>
      <c r="L85" s="54" t="s">
        <v>534</v>
      </c>
    </row>
    <row r="86" spans="1:12" x14ac:dyDescent="0.25">
      <c r="A86" s="54" t="s">
        <v>1726</v>
      </c>
      <c r="B86" s="54" t="s">
        <v>1766</v>
      </c>
      <c r="C86" s="54" t="s">
        <v>231</v>
      </c>
      <c r="D86" s="54" t="s">
        <v>535</v>
      </c>
      <c r="E86" s="54" t="s">
        <v>72</v>
      </c>
      <c r="F86" s="54" t="s">
        <v>536</v>
      </c>
      <c r="G86" s="54" t="s">
        <v>537</v>
      </c>
      <c r="H86" s="54" t="s">
        <v>1004</v>
      </c>
      <c r="I86" s="54" t="s">
        <v>1760</v>
      </c>
      <c r="J86" s="54" t="s">
        <v>13</v>
      </c>
      <c r="K86" s="54" t="s">
        <v>28</v>
      </c>
      <c r="L86" s="54" t="s">
        <v>52</v>
      </c>
    </row>
    <row r="87" spans="1:12" x14ac:dyDescent="0.25">
      <c r="A87" s="54" t="s">
        <v>1726</v>
      </c>
      <c r="B87" s="54" t="s">
        <v>1766</v>
      </c>
      <c r="C87" s="54" t="s">
        <v>296</v>
      </c>
      <c r="D87" s="54" t="s">
        <v>538</v>
      </c>
      <c r="E87" s="54" t="s">
        <v>77</v>
      </c>
      <c r="F87" s="54" t="s">
        <v>539</v>
      </c>
      <c r="G87" s="54" t="s">
        <v>540</v>
      </c>
      <c r="H87" s="54" t="s">
        <v>49</v>
      </c>
      <c r="I87" s="54" t="s">
        <v>1760</v>
      </c>
      <c r="J87" s="54" t="s">
        <v>16</v>
      </c>
      <c r="K87" s="54" t="s">
        <v>541</v>
      </c>
      <c r="L87" s="54" t="s">
        <v>542</v>
      </c>
    </row>
    <row r="88" spans="1:12" x14ac:dyDescent="0.25">
      <c r="A88" s="54" t="s">
        <v>1726</v>
      </c>
      <c r="B88" s="54" t="s">
        <v>1766</v>
      </c>
      <c r="C88" s="54" t="s">
        <v>1751</v>
      </c>
      <c r="D88" s="54" t="s">
        <v>543</v>
      </c>
      <c r="E88" s="54" t="s">
        <v>14</v>
      </c>
      <c r="F88" s="54" t="s">
        <v>544</v>
      </c>
      <c r="G88" s="54" t="s">
        <v>545</v>
      </c>
      <c r="H88" s="54" t="s">
        <v>50</v>
      </c>
      <c r="I88" s="54" t="s">
        <v>1760</v>
      </c>
      <c r="J88" s="54" t="s">
        <v>1193</v>
      </c>
      <c r="K88" s="54" t="s">
        <v>546</v>
      </c>
      <c r="L88" s="54" t="s">
        <v>547</v>
      </c>
    </row>
    <row r="89" spans="1:12" x14ac:dyDescent="0.25">
      <c r="A89" s="54" t="s">
        <v>1726</v>
      </c>
      <c r="B89" s="54" t="s">
        <v>1766</v>
      </c>
      <c r="C89" s="54" t="s">
        <v>1744</v>
      </c>
      <c r="D89" s="54" t="s">
        <v>548</v>
      </c>
      <c r="E89" s="54" t="s">
        <v>74</v>
      </c>
      <c r="F89" s="54" t="s">
        <v>549</v>
      </c>
      <c r="G89" s="54" t="s">
        <v>550</v>
      </c>
      <c r="H89" s="54" t="s">
        <v>10</v>
      </c>
      <c r="I89" s="54" t="s">
        <v>1760</v>
      </c>
      <c r="J89" s="54" t="s">
        <v>16</v>
      </c>
      <c r="K89" s="54" t="s">
        <v>28</v>
      </c>
      <c r="L89" s="54" t="s">
        <v>551</v>
      </c>
    </row>
    <row r="90" spans="1:12" x14ac:dyDescent="0.25">
      <c r="A90" s="54" t="s">
        <v>1726</v>
      </c>
      <c r="B90" s="54" t="s">
        <v>1766</v>
      </c>
      <c r="C90" s="54" t="s">
        <v>213</v>
      </c>
      <c r="D90" s="54" t="s">
        <v>552</v>
      </c>
      <c r="E90" s="54" t="s">
        <v>553</v>
      </c>
      <c r="F90" s="54" t="s">
        <v>554</v>
      </c>
      <c r="G90" s="54" t="s">
        <v>555</v>
      </c>
      <c r="H90" s="54" t="s">
        <v>1004</v>
      </c>
      <c r="I90" s="54" t="s">
        <v>1760</v>
      </c>
      <c r="J90" s="54" t="s">
        <v>16</v>
      </c>
      <c r="K90" s="54" t="s">
        <v>28</v>
      </c>
      <c r="L90" s="54" t="s">
        <v>556</v>
      </c>
    </row>
    <row r="91" spans="1:12" x14ac:dyDescent="0.25">
      <c r="A91" s="54" t="s">
        <v>1726</v>
      </c>
      <c r="B91" s="54" t="s">
        <v>1766</v>
      </c>
      <c r="C91" s="54" t="s">
        <v>1744</v>
      </c>
      <c r="D91" s="54" t="s">
        <v>516</v>
      </c>
      <c r="E91" s="54" t="s">
        <v>14</v>
      </c>
      <c r="F91" s="54" t="s">
        <v>1884</v>
      </c>
      <c r="G91" s="54" t="s">
        <v>518</v>
      </c>
      <c r="H91" s="54" t="s">
        <v>49</v>
      </c>
      <c r="I91" s="54" t="s">
        <v>1747</v>
      </c>
      <c r="J91" s="54" t="s">
        <v>16</v>
      </c>
      <c r="K91" s="54" t="s">
        <v>28</v>
      </c>
      <c r="L91" s="54" t="s">
        <v>519</v>
      </c>
    </row>
    <row r="92" spans="1:12" x14ac:dyDescent="0.25">
      <c r="A92" s="54" t="s">
        <v>1726</v>
      </c>
      <c r="B92" s="54" t="s">
        <v>1766</v>
      </c>
      <c r="C92" s="54" t="s">
        <v>231</v>
      </c>
      <c r="D92" s="54" t="s">
        <v>520</v>
      </c>
      <c r="E92" s="54" t="s">
        <v>521</v>
      </c>
      <c r="F92" s="54" t="s">
        <v>522</v>
      </c>
      <c r="G92" s="54" t="s">
        <v>1885</v>
      </c>
      <c r="H92" s="54" t="s">
        <v>47</v>
      </c>
      <c r="I92" s="54" t="s">
        <v>1747</v>
      </c>
      <c r="J92" s="54" t="s">
        <v>16</v>
      </c>
      <c r="K92" s="54" t="s">
        <v>524</v>
      </c>
      <c r="L92" s="54" t="s">
        <v>525</v>
      </c>
    </row>
    <row r="93" spans="1:12" x14ac:dyDescent="0.25">
      <c r="A93" s="54" t="s">
        <v>1726</v>
      </c>
      <c r="B93" s="54" t="s">
        <v>1766</v>
      </c>
      <c r="C93" s="54" t="s">
        <v>1744</v>
      </c>
      <c r="D93" s="54" t="s">
        <v>526</v>
      </c>
      <c r="E93" s="54" t="s">
        <v>131</v>
      </c>
      <c r="F93" s="54" t="s">
        <v>1886</v>
      </c>
      <c r="G93" s="54" t="s">
        <v>1887</v>
      </c>
      <c r="H93" s="54" t="s">
        <v>980</v>
      </c>
      <c r="I93" s="54" t="s">
        <v>1747</v>
      </c>
      <c r="J93" s="54" t="s">
        <v>16</v>
      </c>
      <c r="K93" s="54" t="s">
        <v>105</v>
      </c>
      <c r="L93" s="54" t="s">
        <v>529</v>
      </c>
    </row>
    <row r="94" spans="1:12" x14ac:dyDescent="0.25">
      <c r="A94" s="54" t="s">
        <v>1726</v>
      </c>
      <c r="B94" s="54" t="s">
        <v>408</v>
      </c>
      <c r="C94" s="54" t="s">
        <v>1744</v>
      </c>
      <c r="D94" s="54" t="s">
        <v>1888</v>
      </c>
      <c r="E94" s="54" t="s">
        <v>557</v>
      </c>
      <c r="F94" s="54" t="s">
        <v>1889</v>
      </c>
      <c r="G94" s="54" t="s">
        <v>1890</v>
      </c>
      <c r="H94" s="54" t="s">
        <v>49</v>
      </c>
      <c r="I94" s="54" t="s">
        <v>149</v>
      </c>
      <c r="J94" s="54" t="s">
        <v>1193</v>
      </c>
      <c r="K94" s="54" t="s">
        <v>560</v>
      </c>
      <c r="L94" s="54" t="s">
        <v>561</v>
      </c>
    </row>
    <row r="95" spans="1:12" x14ac:dyDescent="0.25">
      <c r="A95" s="54" t="s">
        <v>1726</v>
      </c>
      <c r="B95" s="54" t="s">
        <v>408</v>
      </c>
      <c r="C95" s="54" t="s">
        <v>231</v>
      </c>
      <c r="D95" s="54" t="s">
        <v>562</v>
      </c>
      <c r="E95" s="54" t="s">
        <v>33</v>
      </c>
      <c r="F95" s="54" t="s">
        <v>563</v>
      </c>
      <c r="G95" s="54" t="s">
        <v>1891</v>
      </c>
      <c r="H95" s="54" t="s">
        <v>34</v>
      </c>
      <c r="I95" s="54" t="s">
        <v>149</v>
      </c>
      <c r="J95" s="54" t="s">
        <v>31</v>
      </c>
      <c r="K95" s="54" t="s">
        <v>36</v>
      </c>
      <c r="L95" s="54"/>
    </row>
    <row r="96" spans="1:12" x14ac:dyDescent="0.25">
      <c r="A96" s="54" t="s">
        <v>1726</v>
      </c>
      <c r="B96" s="54" t="s">
        <v>408</v>
      </c>
      <c r="C96" s="54" t="s">
        <v>1744</v>
      </c>
      <c r="D96" s="54" t="s">
        <v>1205</v>
      </c>
      <c r="E96" s="54" t="s">
        <v>565</v>
      </c>
      <c r="F96" s="54" t="s">
        <v>566</v>
      </c>
      <c r="G96" s="54" t="s">
        <v>1892</v>
      </c>
      <c r="H96" s="54" t="s">
        <v>50</v>
      </c>
      <c r="I96" s="54" t="s">
        <v>149</v>
      </c>
      <c r="J96" s="54" t="s">
        <v>1193</v>
      </c>
      <c r="K96" s="54" t="s">
        <v>1893</v>
      </c>
      <c r="L96" s="54" t="s">
        <v>108</v>
      </c>
    </row>
    <row r="97" spans="1:12" x14ac:dyDescent="0.25">
      <c r="A97" s="54" t="s">
        <v>1726</v>
      </c>
      <c r="B97" s="54" t="s">
        <v>408</v>
      </c>
      <c r="C97" s="54" t="s">
        <v>231</v>
      </c>
      <c r="D97" s="54" t="s">
        <v>568</v>
      </c>
      <c r="E97" s="54" t="s">
        <v>569</v>
      </c>
      <c r="F97" s="54" t="s">
        <v>570</v>
      </c>
      <c r="G97" s="54" t="s">
        <v>571</v>
      </c>
      <c r="H97" s="54" t="s">
        <v>47</v>
      </c>
      <c r="I97" s="54" t="s">
        <v>149</v>
      </c>
      <c r="J97" s="54" t="s">
        <v>1191</v>
      </c>
      <c r="K97" s="54" t="s">
        <v>406</v>
      </c>
      <c r="L97" s="54" t="s">
        <v>572</v>
      </c>
    </row>
    <row r="98" spans="1:12" x14ac:dyDescent="0.25">
      <c r="A98" s="54" t="s">
        <v>1726</v>
      </c>
      <c r="B98" s="54" t="s">
        <v>408</v>
      </c>
      <c r="C98" s="54" t="s">
        <v>231</v>
      </c>
      <c r="D98" s="54" t="s">
        <v>1894</v>
      </c>
      <c r="E98" s="54" t="s">
        <v>176</v>
      </c>
      <c r="F98" s="54" t="s">
        <v>573</v>
      </c>
      <c r="G98" s="54" t="s">
        <v>574</v>
      </c>
      <c r="H98" s="54" t="s">
        <v>1743</v>
      </c>
      <c r="I98" s="54" t="s">
        <v>149</v>
      </c>
      <c r="J98" s="54" t="s">
        <v>1191</v>
      </c>
      <c r="K98" s="54" t="s">
        <v>575</v>
      </c>
      <c r="L98" s="54"/>
    </row>
    <row r="99" spans="1:12" x14ac:dyDescent="0.25">
      <c r="A99" s="54" t="s">
        <v>1726</v>
      </c>
      <c r="B99" s="54" t="s">
        <v>408</v>
      </c>
      <c r="C99" s="54" t="s">
        <v>1744</v>
      </c>
      <c r="D99" s="54" t="s">
        <v>576</v>
      </c>
      <c r="E99" s="54" t="s">
        <v>337</v>
      </c>
      <c r="F99" s="54" t="s">
        <v>577</v>
      </c>
      <c r="G99" s="54" t="s">
        <v>1895</v>
      </c>
      <c r="H99" s="54" t="s">
        <v>121</v>
      </c>
      <c r="I99" s="54" t="s">
        <v>149</v>
      </c>
      <c r="J99" s="54" t="s">
        <v>1192</v>
      </c>
      <c r="K99" s="54" t="s">
        <v>406</v>
      </c>
      <c r="L99" s="54"/>
    </row>
    <row r="100" spans="1:12" x14ac:dyDescent="0.25">
      <c r="A100" s="54" t="s">
        <v>1726</v>
      </c>
      <c r="B100" s="54" t="s">
        <v>1749</v>
      </c>
      <c r="C100" s="54" t="s">
        <v>1751</v>
      </c>
      <c r="D100" s="54" t="s">
        <v>579</v>
      </c>
      <c r="E100" s="54" t="s">
        <v>1218</v>
      </c>
      <c r="F100" s="54" t="s">
        <v>581</v>
      </c>
      <c r="G100" s="54" t="s">
        <v>582</v>
      </c>
      <c r="H100" s="54" t="s">
        <v>21</v>
      </c>
      <c r="I100" s="54" t="s">
        <v>1747</v>
      </c>
      <c r="J100" s="54" t="s">
        <v>16</v>
      </c>
      <c r="K100" s="54" t="s">
        <v>583</v>
      </c>
      <c r="L100" s="54" t="s">
        <v>584</v>
      </c>
    </row>
    <row r="101" spans="1:12" x14ac:dyDescent="0.25">
      <c r="A101" s="54" t="s">
        <v>1726</v>
      </c>
      <c r="B101" s="54" t="s">
        <v>1749</v>
      </c>
      <c r="C101" s="54" t="s">
        <v>1751</v>
      </c>
      <c r="D101" s="54" t="s">
        <v>579</v>
      </c>
      <c r="E101" s="54" t="s">
        <v>14</v>
      </c>
      <c r="F101" s="54" t="s">
        <v>585</v>
      </c>
      <c r="G101" s="54" t="s">
        <v>586</v>
      </c>
      <c r="H101" s="54" t="s">
        <v>47</v>
      </c>
      <c r="I101" s="54" t="s">
        <v>1747</v>
      </c>
      <c r="J101" s="54" t="s">
        <v>16</v>
      </c>
      <c r="K101" s="54" t="s">
        <v>583</v>
      </c>
      <c r="L101" s="54" t="s">
        <v>584</v>
      </c>
    </row>
    <row r="102" spans="1:12" x14ac:dyDescent="0.25">
      <c r="A102" s="54" t="s">
        <v>1726</v>
      </c>
      <c r="B102" s="54" t="s">
        <v>1749</v>
      </c>
      <c r="C102" s="54" t="s">
        <v>1744</v>
      </c>
      <c r="D102" s="54" t="s">
        <v>579</v>
      </c>
      <c r="E102" s="54" t="s">
        <v>77</v>
      </c>
      <c r="F102" s="54" t="s">
        <v>1896</v>
      </c>
      <c r="G102" s="54" t="s">
        <v>1897</v>
      </c>
      <c r="H102" s="54" t="s">
        <v>1743</v>
      </c>
      <c r="I102" s="54" t="s">
        <v>1760</v>
      </c>
      <c r="J102" s="54" t="s">
        <v>16</v>
      </c>
      <c r="K102" s="54" t="s">
        <v>589</v>
      </c>
      <c r="L102" s="54" t="s">
        <v>590</v>
      </c>
    </row>
    <row r="103" spans="1:12" x14ac:dyDescent="0.25">
      <c r="A103" s="54" t="s">
        <v>1726</v>
      </c>
      <c r="B103" s="54" t="s">
        <v>1749</v>
      </c>
      <c r="C103" s="54" t="s">
        <v>1744</v>
      </c>
      <c r="D103" s="54" t="s">
        <v>591</v>
      </c>
      <c r="E103" s="54" t="s">
        <v>131</v>
      </c>
      <c r="F103" s="54" t="s">
        <v>592</v>
      </c>
      <c r="G103" s="54" t="s">
        <v>593</v>
      </c>
      <c r="H103" s="54" t="s">
        <v>980</v>
      </c>
      <c r="I103" s="54" t="s">
        <v>1747</v>
      </c>
      <c r="J103" s="54" t="s">
        <v>55</v>
      </c>
      <c r="K103" s="54" t="s">
        <v>59</v>
      </c>
      <c r="L103" s="54" t="s">
        <v>594</v>
      </c>
    </row>
    <row r="104" spans="1:12" x14ac:dyDescent="0.25">
      <c r="A104" s="54" t="s">
        <v>1726</v>
      </c>
      <c r="B104" s="54" t="s">
        <v>1749</v>
      </c>
      <c r="C104" s="54" t="s">
        <v>231</v>
      </c>
      <c r="D104" s="54" t="s">
        <v>595</v>
      </c>
      <c r="E104" s="54" t="s">
        <v>72</v>
      </c>
      <c r="F104" s="54" t="s">
        <v>596</v>
      </c>
      <c r="G104" s="54" t="s">
        <v>597</v>
      </c>
      <c r="H104" s="54" t="s">
        <v>1743</v>
      </c>
      <c r="I104" s="54" t="s">
        <v>1760</v>
      </c>
      <c r="J104" s="54" t="s">
        <v>1191</v>
      </c>
      <c r="K104" s="54" t="s">
        <v>598</v>
      </c>
      <c r="L104" s="54" t="s">
        <v>599</v>
      </c>
    </row>
    <row r="105" spans="1:12" x14ac:dyDescent="0.25">
      <c r="A105" s="54" t="s">
        <v>1726</v>
      </c>
      <c r="B105" s="54" t="s">
        <v>1749</v>
      </c>
      <c r="C105" s="54" t="s">
        <v>213</v>
      </c>
      <c r="D105" s="54" t="s">
        <v>600</v>
      </c>
      <c r="E105" s="54" t="s">
        <v>601</v>
      </c>
      <c r="F105" s="54" t="s">
        <v>79</v>
      </c>
      <c r="G105" s="54" t="s">
        <v>602</v>
      </c>
      <c r="H105" s="54" t="s">
        <v>231</v>
      </c>
      <c r="I105" s="54" t="s">
        <v>1747</v>
      </c>
      <c r="J105" s="54" t="s">
        <v>16</v>
      </c>
      <c r="K105" s="54" t="s">
        <v>59</v>
      </c>
      <c r="L105" s="54" t="s">
        <v>603</v>
      </c>
    </row>
    <row r="106" spans="1:12" x14ac:dyDescent="0.25">
      <c r="A106" s="54" t="s">
        <v>1726</v>
      </c>
      <c r="B106" s="54" t="s">
        <v>1749</v>
      </c>
      <c r="C106" s="54" t="s">
        <v>213</v>
      </c>
      <c r="D106" s="54" t="s">
        <v>600</v>
      </c>
      <c r="E106" s="54" t="s">
        <v>553</v>
      </c>
      <c r="F106" s="54" t="s">
        <v>604</v>
      </c>
      <c r="G106" s="54" t="s">
        <v>605</v>
      </c>
      <c r="H106" s="54" t="s">
        <v>121</v>
      </c>
      <c r="I106" s="54" t="s">
        <v>1747</v>
      </c>
      <c r="J106" s="54" t="s">
        <v>54</v>
      </c>
      <c r="K106" s="54" t="s">
        <v>59</v>
      </c>
      <c r="L106" s="54" t="s">
        <v>603</v>
      </c>
    </row>
    <row r="107" spans="1:12" x14ac:dyDescent="0.25">
      <c r="A107" s="54" t="s">
        <v>1726</v>
      </c>
      <c r="B107" s="54" t="s">
        <v>1749</v>
      </c>
      <c r="C107" s="54" t="s">
        <v>231</v>
      </c>
      <c r="D107" s="54" t="s">
        <v>600</v>
      </c>
      <c r="E107" s="54" t="s">
        <v>131</v>
      </c>
      <c r="F107" s="54" t="s">
        <v>606</v>
      </c>
      <c r="G107" s="54" t="s">
        <v>607</v>
      </c>
      <c r="H107" s="54" t="s">
        <v>62</v>
      </c>
      <c r="I107" s="54" t="s">
        <v>1747</v>
      </c>
      <c r="J107" s="54" t="s">
        <v>1748</v>
      </c>
      <c r="K107" s="54" t="s">
        <v>59</v>
      </c>
      <c r="L107" s="54" t="s">
        <v>603</v>
      </c>
    </row>
    <row r="108" spans="1:12" x14ac:dyDescent="0.25">
      <c r="A108" s="54" t="s">
        <v>1726</v>
      </c>
      <c r="B108" s="54" t="s">
        <v>1749</v>
      </c>
      <c r="C108" s="54" t="s">
        <v>231</v>
      </c>
      <c r="D108" s="54" t="s">
        <v>600</v>
      </c>
      <c r="E108" s="54" t="s">
        <v>118</v>
      </c>
      <c r="F108" s="54" t="s">
        <v>608</v>
      </c>
      <c r="G108" s="54" t="s">
        <v>609</v>
      </c>
      <c r="H108" s="54" t="s">
        <v>121</v>
      </c>
      <c r="I108" s="54" t="s">
        <v>1747</v>
      </c>
      <c r="J108" s="54" t="s">
        <v>16</v>
      </c>
      <c r="K108" s="54" t="s">
        <v>59</v>
      </c>
      <c r="L108" s="54" t="s">
        <v>603</v>
      </c>
    </row>
    <row r="109" spans="1:12" x14ac:dyDescent="0.25">
      <c r="A109" s="54" t="s">
        <v>1726</v>
      </c>
      <c r="B109" s="54" t="s">
        <v>1749</v>
      </c>
      <c r="C109" s="54" t="s">
        <v>1751</v>
      </c>
      <c r="D109" s="54" t="s">
        <v>600</v>
      </c>
      <c r="E109" s="54" t="s">
        <v>610</v>
      </c>
      <c r="F109" s="54" t="s">
        <v>611</v>
      </c>
      <c r="G109" s="54" t="s">
        <v>612</v>
      </c>
      <c r="H109" s="54" t="s">
        <v>21</v>
      </c>
      <c r="I109" s="54" t="s">
        <v>1747</v>
      </c>
      <c r="J109" s="54" t="s">
        <v>54</v>
      </c>
      <c r="K109" s="54" t="s">
        <v>59</v>
      </c>
      <c r="L109" s="54" t="s">
        <v>603</v>
      </c>
    </row>
    <row r="110" spans="1:12" x14ac:dyDescent="0.25">
      <c r="A110" s="54" t="s">
        <v>1726</v>
      </c>
      <c r="B110" s="54" t="s">
        <v>1749</v>
      </c>
      <c r="C110" s="54" t="s">
        <v>231</v>
      </c>
      <c r="D110" s="54" t="s">
        <v>613</v>
      </c>
      <c r="E110" s="54" t="s">
        <v>70</v>
      </c>
      <c r="F110" s="54" t="s">
        <v>614</v>
      </c>
      <c r="G110" s="54" t="s">
        <v>615</v>
      </c>
      <c r="H110" s="54" t="s">
        <v>61</v>
      </c>
      <c r="I110" s="54" t="s">
        <v>1747</v>
      </c>
      <c r="J110" s="54" t="s">
        <v>31</v>
      </c>
      <c r="K110" s="54" t="s">
        <v>583</v>
      </c>
      <c r="L110" s="54" t="s">
        <v>36</v>
      </c>
    </row>
    <row r="111" spans="1:12" x14ac:dyDescent="0.25">
      <c r="A111" s="54" t="s">
        <v>1730</v>
      </c>
      <c r="B111" s="54" t="s">
        <v>1742</v>
      </c>
      <c r="C111" s="54" t="s">
        <v>213</v>
      </c>
      <c r="D111" s="54" t="s">
        <v>85</v>
      </c>
      <c r="E111" s="54" t="s">
        <v>77</v>
      </c>
      <c r="F111" s="54" t="s">
        <v>86</v>
      </c>
      <c r="G111" s="54" t="s">
        <v>616</v>
      </c>
      <c r="H111" s="54" t="s">
        <v>1743</v>
      </c>
      <c r="I111" s="54" t="s">
        <v>149</v>
      </c>
      <c r="J111" s="54" t="s">
        <v>16</v>
      </c>
      <c r="K111" s="54" t="s">
        <v>28</v>
      </c>
      <c r="L111" s="54" t="s">
        <v>87</v>
      </c>
    </row>
    <row r="112" spans="1:12" x14ac:dyDescent="0.25">
      <c r="A112" s="54" t="s">
        <v>1730</v>
      </c>
      <c r="B112" s="54" t="s">
        <v>1742</v>
      </c>
      <c r="C112" s="54" t="s">
        <v>1744</v>
      </c>
      <c r="D112" s="54" t="s">
        <v>1898</v>
      </c>
      <c r="E112" s="54" t="s">
        <v>88</v>
      </c>
      <c r="F112" s="54" t="s">
        <v>89</v>
      </c>
      <c r="G112" s="54" t="s">
        <v>618</v>
      </c>
      <c r="H112" s="54" t="s">
        <v>39</v>
      </c>
      <c r="I112" s="54" t="s">
        <v>149</v>
      </c>
      <c r="J112" s="54" t="s">
        <v>31</v>
      </c>
      <c r="K112" s="54" t="s">
        <v>36</v>
      </c>
      <c r="L112" s="54" t="s">
        <v>619</v>
      </c>
    </row>
    <row r="113" spans="1:12" x14ac:dyDescent="0.25">
      <c r="A113" s="54" t="s">
        <v>1730</v>
      </c>
      <c r="B113" s="54" t="s">
        <v>1742</v>
      </c>
      <c r="C113" s="54" t="s">
        <v>1744</v>
      </c>
      <c r="D113" s="54" t="s">
        <v>620</v>
      </c>
      <c r="E113" s="54" t="s">
        <v>90</v>
      </c>
      <c r="F113" s="54" t="s">
        <v>91</v>
      </c>
      <c r="G113" s="54" t="s">
        <v>621</v>
      </c>
      <c r="H113" s="54" t="s">
        <v>1743</v>
      </c>
      <c r="I113" s="54" t="s">
        <v>149</v>
      </c>
      <c r="J113" s="54" t="s">
        <v>55</v>
      </c>
      <c r="K113" s="54" t="s">
        <v>92</v>
      </c>
      <c r="L113" s="54" t="s">
        <v>87</v>
      </c>
    </row>
    <row r="114" spans="1:12" x14ac:dyDescent="0.25">
      <c r="A114" s="54" t="s">
        <v>1730</v>
      </c>
      <c r="B114" s="54" t="s">
        <v>1742</v>
      </c>
      <c r="C114" s="54" t="s">
        <v>1744</v>
      </c>
      <c r="D114" s="54" t="s">
        <v>93</v>
      </c>
      <c r="E114" s="54" t="s">
        <v>77</v>
      </c>
      <c r="F114" s="54" t="s">
        <v>94</v>
      </c>
      <c r="G114" s="54" t="s">
        <v>95</v>
      </c>
      <c r="H114" s="54" t="s">
        <v>39</v>
      </c>
      <c r="I114" s="54" t="s">
        <v>149</v>
      </c>
      <c r="J114" s="54" t="s">
        <v>55</v>
      </c>
      <c r="K114" s="54" t="s">
        <v>23</v>
      </c>
      <c r="L114" s="54" t="s">
        <v>623</v>
      </c>
    </row>
    <row r="115" spans="1:12" x14ac:dyDescent="0.25">
      <c r="A115" s="54" t="s">
        <v>1730</v>
      </c>
      <c r="B115" s="54" t="s">
        <v>1742</v>
      </c>
      <c r="C115" s="54" t="s">
        <v>1744</v>
      </c>
      <c r="D115" s="54" t="s">
        <v>624</v>
      </c>
      <c r="E115" s="54" t="s">
        <v>38</v>
      </c>
      <c r="F115" s="54" t="s">
        <v>413</v>
      </c>
      <c r="G115" s="54" t="s">
        <v>625</v>
      </c>
      <c r="H115" s="54" t="s">
        <v>71</v>
      </c>
      <c r="I115" s="54" t="s">
        <v>149</v>
      </c>
      <c r="J115" s="54" t="s">
        <v>58</v>
      </c>
      <c r="K115" s="54" t="s">
        <v>28</v>
      </c>
      <c r="L115" s="54" t="s">
        <v>626</v>
      </c>
    </row>
    <row r="116" spans="1:12" x14ac:dyDescent="0.25">
      <c r="A116" s="54" t="s">
        <v>1730</v>
      </c>
      <c r="B116" s="54" t="s">
        <v>1742</v>
      </c>
      <c r="C116" s="54" t="s">
        <v>1744</v>
      </c>
      <c r="D116" s="54" t="s">
        <v>627</v>
      </c>
      <c r="E116" s="54" t="s">
        <v>96</v>
      </c>
      <c r="F116" s="54" t="s">
        <v>97</v>
      </c>
      <c r="G116" s="54" t="s">
        <v>98</v>
      </c>
      <c r="H116" s="54" t="s">
        <v>340</v>
      </c>
      <c r="I116" s="54" t="s">
        <v>149</v>
      </c>
      <c r="J116" s="54" t="s">
        <v>31</v>
      </c>
      <c r="K116" s="54" t="s">
        <v>99</v>
      </c>
      <c r="L116" s="54" t="s">
        <v>626</v>
      </c>
    </row>
    <row r="117" spans="1:12" x14ac:dyDescent="0.25">
      <c r="A117" s="54" t="s">
        <v>1730</v>
      </c>
      <c r="B117" s="54" t="s">
        <v>1756</v>
      </c>
      <c r="C117" s="54" t="s">
        <v>1744</v>
      </c>
      <c r="D117" s="54" t="s">
        <v>628</v>
      </c>
      <c r="E117" s="54" t="s">
        <v>100</v>
      </c>
      <c r="F117" s="54" t="s">
        <v>101</v>
      </c>
      <c r="G117" s="54" t="s">
        <v>629</v>
      </c>
      <c r="H117" s="54" t="s">
        <v>1743</v>
      </c>
      <c r="I117" s="54" t="s">
        <v>149</v>
      </c>
      <c r="J117" s="54" t="s">
        <v>58</v>
      </c>
      <c r="K117" s="54" t="s">
        <v>28</v>
      </c>
      <c r="L117" s="54" t="s">
        <v>102</v>
      </c>
    </row>
    <row r="118" spans="1:12" x14ac:dyDescent="0.25">
      <c r="A118" s="54" t="s">
        <v>1730</v>
      </c>
      <c r="B118" s="54" t="s">
        <v>1756</v>
      </c>
      <c r="C118" s="54" t="s">
        <v>231</v>
      </c>
      <c r="D118" s="54" t="s">
        <v>631</v>
      </c>
      <c r="E118" s="54" t="s">
        <v>103</v>
      </c>
      <c r="F118" s="54" t="s">
        <v>632</v>
      </c>
      <c r="G118" s="54" t="s">
        <v>104</v>
      </c>
      <c r="H118" s="54" t="s">
        <v>10</v>
      </c>
      <c r="I118" s="54" t="s">
        <v>149</v>
      </c>
      <c r="J118" s="54" t="s">
        <v>31</v>
      </c>
      <c r="K118" s="54" t="s">
        <v>633</v>
      </c>
      <c r="L118" s="54" t="s">
        <v>105</v>
      </c>
    </row>
    <row r="119" spans="1:12" x14ac:dyDescent="0.25">
      <c r="A119" s="54" t="s">
        <v>1730</v>
      </c>
      <c r="B119" s="54" t="s">
        <v>1756</v>
      </c>
      <c r="C119" s="54" t="s">
        <v>231</v>
      </c>
      <c r="D119" s="54" t="s">
        <v>634</v>
      </c>
      <c r="E119" s="54" t="s">
        <v>106</v>
      </c>
      <c r="F119" s="54" t="s">
        <v>635</v>
      </c>
      <c r="G119" s="54" t="s">
        <v>636</v>
      </c>
      <c r="H119" s="54" t="s">
        <v>34</v>
      </c>
      <c r="I119" s="54" t="s">
        <v>149</v>
      </c>
      <c r="J119" s="54" t="s">
        <v>31</v>
      </c>
      <c r="K119" s="54" t="s">
        <v>633</v>
      </c>
      <c r="L119" s="54" t="s">
        <v>105</v>
      </c>
    </row>
    <row r="120" spans="1:12" x14ac:dyDescent="0.25">
      <c r="A120" s="54" t="s">
        <v>1730</v>
      </c>
      <c r="B120" s="54" t="s">
        <v>1756</v>
      </c>
      <c r="C120" s="54" t="s">
        <v>1744</v>
      </c>
      <c r="D120" s="54" t="s">
        <v>637</v>
      </c>
      <c r="E120" s="54" t="s">
        <v>103</v>
      </c>
      <c r="F120" s="54" t="s">
        <v>638</v>
      </c>
      <c r="G120" s="54" t="s">
        <v>639</v>
      </c>
      <c r="H120" s="54" t="s">
        <v>107</v>
      </c>
      <c r="I120" s="54" t="s">
        <v>149</v>
      </c>
      <c r="J120" s="54" t="s">
        <v>46</v>
      </c>
      <c r="K120" s="54" t="s">
        <v>108</v>
      </c>
      <c r="L120" s="54" t="s">
        <v>640</v>
      </c>
    </row>
    <row r="121" spans="1:12" x14ac:dyDescent="0.25">
      <c r="A121" s="54" t="s">
        <v>1730</v>
      </c>
      <c r="B121" s="54" t="s">
        <v>1756</v>
      </c>
      <c r="C121" s="54" t="s">
        <v>1751</v>
      </c>
      <c r="D121" s="54" t="s">
        <v>641</v>
      </c>
      <c r="E121" s="54" t="s">
        <v>642</v>
      </c>
      <c r="F121" s="54" t="s">
        <v>643</v>
      </c>
      <c r="G121" s="54" t="s">
        <v>644</v>
      </c>
      <c r="H121" s="54" t="s">
        <v>107</v>
      </c>
      <c r="I121" s="54" t="s">
        <v>149</v>
      </c>
      <c r="J121" s="54" t="s">
        <v>46</v>
      </c>
      <c r="K121" s="54" t="s">
        <v>109</v>
      </c>
      <c r="L121" s="54" t="s">
        <v>110</v>
      </c>
    </row>
    <row r="122" spans="1:12" x14ac:dyDescent="0.25">
      <c r="A122" s="54" t="s">
        <v>1730</v>
      </c>
      <c r="B122" s="54" t="s">
        <v>1756</v>
      </c>
      <c r="C122" s="54" t="s">
        <v>213</v>
      </c>
      <c r="D122" s="54" t="s">
        <v>1899</v>
      </c>
      <c r="E122" s="54" t="s">
        <v>72</v>
      </c>
      <c r="F122" s="54" t="s">
        <v>1900</v>
      </c>
      <c r="G122" s="54" t="s">
        <v>111</v>
      </c>
      <c r="H122" s="54" t="s">
        <v>21</v>
      </c>
      <c r="I122" s="54" t="s">
        <v>149</v>
      </c>
      <c r="J122" s="54" t="s">
        <v>16</v>
      </c>
      <c r="K122" s="54" t="s">
        <v>112</v>
      </c>
      <c r="L122" s="54" t="s">
        <v>28</v>
      </c>
    </row>
    <row r="123" spans="1:12" x14ac:dyDescent="0.25">
      <c r="A123" s="54" t="s">
        <v>1730</v>
      </c>
      <c r="B123" s="54" t="s">
        <v>1766</v>
      </c>
      <c r="C123" s="54" t="s">
        <v>296</v>
      </c>
      <c r="D123" s="54" t="s">
        <v>113</v>
      </c>
      <c r="E123" s="54" t="s">
        <v>72</v>
      </c>
      <c r="F123" s="54" t="s">
        <v>114</v>
      </c>
      <c r="G123" s="54" t="s">
        <v>115</v>
      </c>
      <c r="H123" s="54" t="s">
        <v>116</v>
      </c>
      <c r="I123" s="54" t="s">
        <v>149</v>
      </c>
      <c r="J123" s="54" t="s">
        <v>16</v>
      </c>
      <c r="K123" s="54" t="s">
        <v>23</v>
      </c>
      <c r="L123" s="54" t="s">
        <v>1901</v>
      </c>
    </row>
    <row r="124" spans="1:12" x14ac:dyDescent="0.25">
      <c r="A124" s="54" t="s">
        <v>1730</v>
      </c>
      <c r="B124" s="54" t="s">
        <v>1766</v>
      </c>
      <c r="C124" s="54" t="s">
        <v>1744</v>
      </c>
      <c r="D124" s="54" t="s">
        <v>117</v>
      </c>
      <c r="E124" s="54" t="s">
        <v>118</v>
      </c>
      <c r="F124" s="54" t="s">
        <v>119</v>
      </c>
      <c r="G124" s="54" t="s">
        <v>120</v>
      </c>
      <c r="H124" s="54" t="s">
        <v>121</v>
      </c>
      <c r="I124" s="54" t="s">
        <v>149</v>
      </c>
      <c r="J124" s="54" t="s">
        <v>58</v>
      </c>
      <c r="K124" s="54" t="s">
        <v>122</v>
      </c>
      <c r="L124" s="54" t="s">
        <v>123</v>
      </c>
    </row>
    <row r="125" spans="1:12" x14ac:dyDescent="0.25">
      <c r="A125" s="54" t="s">
        <v>1730</v>
      </c>
      <c r="B125" s="54" t="s">
        <v>1766</v>
      </c>
      <c r="C125" s="54" t="s">
        <v>296</v>
      </c>
      <c r="D125" s="54" t="s">
        <v>124</v>
      </c>
      <c r="E125" s="54" t="s">
        <v>72</v>
      </c>
      <c r="F125" s="54" t="s">
        <v>125</v>
      </c>
      <c r="G125" s="54" t="s">
        <v>126</v>
      </c>
      <c r="H125" s="54" t="s">
        <v>10</v>
      </c>
      <c r="I125" s="54" t="s">
        <v>149</v>
      </c>
      <c r="J125" s="54" t="s">
        <v>16</v>
      </c>
      <c r="K125" s="54" t="s">
        <v>23</v>
      </c>
      <c r="L125" s="54" t="s">
        <v>646</v>
      </c>
    </row>
    <row r="126" spans="1:12" x14ac:dyDescent="0.25">
      <c r="A126" s="54" t="s">
        <v>1730</v>
      </c>
      <c r="B126" s="54" t="s">
        <v>1766</v>
      </c>
      <c r="C126" s="54" t="s">
        <v>1744</v>
      </c>
      <c r="D126" s="54" t="s">
        <v>1902</v>
      </c>
      <c r="E126" s="54" t="s">
        <v>127</v>
      </c>
      <c r="F126" s="54" t="s">
        <v>128</v>
      </c>
      <c r="G126" s="54" t="s">
        <v>1903</v>
      </c>
      <c r="H126" s="54" t="s">
        <v>10</v>
      </c>
      <c r="I126" s="54" t="s">
        <v>149</v>
      </c>
      <c r="J126" s="54" t="s">
        <v>16</v>
      </c>
      <c r="K126" s="54" t="s">
        <v>28</v>
      </c>
      <c r="L126" s="54" t="s">
        <v>648</v>
      </c>
    </row>
    <row r="127" spans="1:12" x14ac:dyDescent="0.25">
      <c r="A127" s="54" t="s">
        <v>1730</v>
      </c>
      <c r="B127" s="54" t="s">
        <v>1766</v>
      </c>
      <c r="C127" s="54" t="s">
        <v>1744</v>
      </c>
      <c r="D127" s="54" t="s">
        <v>1902</v>
      </c>
      <c r="E127" s="54" t="s">
        <v>131</v>
      </c>
      <c r="F127" s="54" t="s">
        <v>132</v>
      </c>
      <c r="G127" s="54" t="s">
        <v>133</v>
      </c>
      <c r="H127" s="54" t="s">
        <v>10</v>
      </c>
      <c r="I127" s="54" t="s">
        <v>149</v>
      </c>
      <c r="J127" s="54" t="s">
        <v>16</v>
      </c>
      <c r="K127" s="54" t="s">
        <v>28</v>
      </c>
      <c r="L127" s="54" t="s">
        <v>648</v>
      </c>
    </row>
    <row r="128" spans="1:12" x14ac:dyDescent="0.25">
      <c r="A128" s="54" t="s">
        <v>1730</v>
      </c>
      <c r="B128" s="54" t="s">
        <v>1766</v>
      </c>
      <c r="C128" s="54" t="s">
        <v>1744</v>
      </c>
      <c r="D128" s="54" t="s">
        <v>1904</v>
      </c>
      <c r="E128" s="54" t="s">
        <v>134</v>
      </c>
      <c r="F128" s="54" t="s">
        <v>135</v>
      </c>
      <c r="G128" s="54" t="s">
        <v>136</v>
      </c>
      <c r="H128" s="54" t="s">
        <v>50</v>
      </c>
      <c r="I128" s="54" t="s">
        <v>149</v>
      </c>
      <c r="J128" s="54" t="s">
        <v>58</v>
      </c>
      <c r="K128" s="54" t="s">
        <v>99</v>
      </c>
      <c r="L128" s="54" t="s">
        <v>123</v>
      </c>
    </row>
    <row r="129" spans="1:12" x14ac:dyDescent="0.25">
      <c r="A129" s="54" t="s">
        <v>1730</v>
      </c>
      <c r="B129" s="54" t="s">
        <v>1766</v>
      </c>
      <c r="C129" s="54" t="s">
        <v>213</v>
      </c>
      <c r="D129" s="54" t="s">
        <v>137</v>
      </c>
      <c r="E129" s="54" t="s">
        <v>138</v>
      </c>
      <c r="F129" s="54" t="s">
        <v>139</v>
      </c>
      <c r="G129" s="54" t="s">
        <v>140</v>
      </c>
      <c r="H129" s="54" t="s">
        <v>1004</v>
      </c>
      <c r="I129" s="54" t="s">
        <v>1745</v>
      </c>
      <c r="J129" s="54" t="s">
        <v>16</v>
      </c>
      <c r="K129" s="54" t="s">
        <v>52</v>
      </c>
      <c r="L129" s="54" t="s">
        <v>649</v>
      </c>
    </row>
    <row r="130" spans="1:12" x14ac:dyDescent="0.25">
      <c r="A130" s="54" t="s">
        <v>1730</v>
      </c>
      <c r="B130" s="54" t="s">
        <v>1766</v>
      </c>
      <c r="C130" s="54" t="s">
        <v>1751</v>
      </c>
      <c r="D130" s="54" t="s">
        <v>1905</v>
      </c>
      <c r="E130" s="54" t="s">
        <v>142</v>
      </c>
      <c r="F130" s="54" t="s">
        <v>143</v>
      </c>
      <c r="G130" s="54" t="s">
        <v>144</v>
      </c>
      <c r="H130" s="54" t="s">
        <v>71</v>
      </c>
      <c r="I130" s="54" t="s">
        <v>1745</v>
      </c>
      <c r="J130" s="54" t="s">
        <v>16</v>
      </c>
      <c r="K130" s="54" t="s">
        <v>40</v>
      </c>
      <c r="L130" s="54" t="s">
        <v>123</v>
      </c>
    </row>
    <row r="131" spans="1:12" x14ac:dyDescent="0.25">
      <c r="A131" s="54" t="s">
        <v>1730</v>
      </c>
      <c r="B131" s="54" t="s">
        <v>1766</v>
      </c>
      <c r="C131" s="54" t="s">
        <v>213</v>
      </c>
      <c r="D131" s="54" t="s">
        <v>145</v>
      </c>
      <c r="E131" s="54" t="s">
        <v>77</v>
      </c>
      <c r="F131" s="54" t="s">
        <v>146</v>
      </c>
      <c r="G131" s="54" t="s">
        <v>147</v>
      </c>
      <c r="H131" s="54" t="s">
        <v>1004</v>
      </c>
      <c r="I131" s="54" t="s">
        <v>149</v>
      </c>
      <c r="J131" s="54" t="s">
        <v>16</v>
      </c>
      <c r="K131" s="54" t="s">
        <v>28</v>
      </c>
      <c r="L131" s="54" t="s">
        <v>123</v>
      </c>
    </row>
    <row r="132" spans="1:12" x14ac:dyDescent="0.25">
      <c r="A132" s="54" t="s">
        <v>1730</v>
      </c>
      <c r="B132" s="54" t="s">
        <v>408</v>
      </c>
      <c r="C132" s="54" t="s">
        <v>231</v>
      </c>
      <c r="D132" s="54" t="s">
        <v>1906</v>
      </c>
      <c r="E132" s="54" t="s">
        <v>1145</v>
      </c>
      <c r="F132" s="54" t="s">
        <v>1907</v>
      </c>
      <c r="G132" s="54" t="s">
        <v>1908</v>
      </c>
      <c r="H132" s="54" t="s">
        <v>980</v>
      </c>
      <c r="I132" s="54" t="s">
        <v>149</v>
      </c>
      <c r="J132" s="54" t="s">
        <v>16</v>
      </c>
      <c r="K132" s="54" t="s">
        <v>406</v>
      </c>
      <c r="L132" s="54" t="s">
        <v>652</v>
      </c>
    </row>
    <row r="133" spans="1:12" x14ac:dyDescent="0.25">
      <c r="A133" s="54" t="s">
        <v>1730</v>
      </c>
      <c r="B133" s="54" t="s">
        <v>408</v>
      </c>
      <c r="C133" s="54" t="s">
        <v>296</v>
      </c>
      <c r="D133" s="54" t="s">
        <v>1909</v>
      </c>
      <c r="E133" s="54" t="s">
        <v>1910</v>
      </c>
      <c r="F133" s="54" t="s">
        <v>1911</v>
      </c>
      <c r="G133" s="54" t="s">
        <v>1912</v>
      </c>
      <c r="H133" s="54" t="s">
        <v>107</v>
      </c>
      <c r="I133" s="54" t="s">
        <v>22</v>
      </c>
      <c r="J133" s="54" t="s">
        <v>44</v>
      </c>
      <c r="K133" s="54" t="s">
        <v>28</v>
      </c>
      <c r="L133" s="54" t="s">
        <v>150</v>
      </c>
    </row>
    <row r="134" spans="1:12" x14ac:dyDescent="0.25">
      <c r="A134" s="54" t="s">
        <v>1730</v>
      </c>
      <c r="B134" s="54" t="s">
        <v>408</v>
      </c>
      <c r="C134" s="54" t="s">
        <v>1744</v>
      </c>
      <c r="D134" s="54" t="s">
        <v>1913</v>
      </c>
      <c r="E134" s="54" t="s">
        <v>1914</v>
      </c>
      <c r="F134" s="54" t="s">
        <v>1915</v>
      </c>
      <c r="G134" s="54" t="s">
        <v>1916</v>
      </c>
      <c r="H134" s="54" t="s">
        <v>21</v>
      </c>
      <c r="I134" s="54" t="s">
        <v>1759</v>
      </c>
      <c r="J134" s="54" t="s">
        <v>54</v>
      </c>
      <c r="K134" s="54" t="s">
        <v>151</v>
      </c>
      <c r="L134" s="54" t="s">
        <v>150</v>
      </c>
    </row>
    <row r="135" spans="1:12" x14ac:dyDescent="0.25">
      <c r="A135" s="54" t="s">
        <v>1730</v>
      </c>
      <c r="B135" s="54" t="s">
        <v>408</v>
      </c>
      <c r="C135" s="54" t="s">
        <v>296</v>
      </c>
      <c r="D135" s="54" t="s">
        <v>1917</v>
      </c>
      <c r="E135" s="54" t="s">
        <v>1225</v>
      </c>
      <c r="F135" s="54" t="s">
        <v>1918</v>
      </c>
      <c r="G135" s="54" t="s">
        <v>1919</v>
      </c>
      <c r="H135" s="54" t="s">
        <v>21</v>
      </c>
      <c r="I135" s="54" t="s">
        <v>1747</v>
      </c>
      <c r="J135" s="54" t="s">
        <v>58</v>
      </c>
      <c r="K135" s="54" t="s">
        <v>153</v>
      </c>
      <c r="L135" s="54" t="s">
        <v>150</v>
      </c>
    </row>
    <row r="136" spans="1:12" x14ac:dyDescent="0.25">
      <c r="A136" s="54" t="s">
        <v>1730</v>
      </c>
      <c r="B136" s="54" t="s">
        <v>1749</v>
      </c>
      <c r="C136" s="54" t="s">
        <v>231</v>
      </c>
      <c r="D136" s="54" t="s">
        <v>662</v>
      </c>
      <c r="E136" s="54" t="s">
        <v>83</v>
      </c>
      <c r="F136" s="54" t="s">
        <v>154</v>
      </c>
      <c r="G136" s="54" t="s">
        <v>663</v>
      </c>
      <c r="H136" s="54" t="s">
        <v>69</v>
      </c>
      <c r="I136" s="54" t="s">
        <v>1747</v>
      </c>
      <c r="J136" s="54" t="s">
        <v>55</v>
      </c>
      <c r="K136" s="54" t="s">
        <v>59</v>
      </c>
      <c r="L136" s="54" t="s">
        <v>155</v>
      </c>
    </row>
    <row r="137" spans="1:12" x14ac:dyDescent="0.25">
      <c r="A137" s="54" t="s">
        <v>1730</v>
      </c>
      <c r="B137" s="54" t="s">
        <v>1749</v>
      </c>
      <c r="C137" s="54" t="s">
        <v>1744</v>
      </c>
      <c r="D137" s="54" t="s">
        <v>156</v>
      </c>
      <c r="E137" s="54" t="s">
        <v>157</v>
      </c>
      <c r="F137" s="54" t="s">
        <v>664</v>
      </c>
      <c r="G137" s="54" t="s">
        <v>665</v>
      </c>
      <c r="H137" s="54" t="s">
        <v>71</v>
      </c>
      <c r="I137" s="54" t="s">
        <v>1747</v>
      </c>
      <c r="J137" s="54" t="s">
        <v>16</v>
      </c>
      <c r="K137" s="54" t="s">
        <v>59</v>
      </c>
      <c r="L137" s="54" t="s">
        <v>667</v>
      </c>
    </row>
    <row r="138" spans="1:12" x14ac:dyDescent="0.25">
      <c r="A138" s="54" t="s">
        <v>1730</v>
      </c>
      <c r="B138" s="54" t="s">
        <v>1749</v>
      </c>
      <c r="C138" s="54" t="s">
        <v>231</v>
      </c>
      <c r="D138" s="54" t="s">
        <v>158</v>
      </c>
      <c r="E138" s="54" t="s">
        <v>386</v>
      </c>
      <c r="F138" s="54" t="s">
        <v>668</v>
      </c>
      <c r="G138" s="54" t="s">
        <v>669</v>
      </c>
      <c r="H138" s="54" t="s">
        <v>34</v>
      </c>
      <c r="I138" s="54" t="s">
        <v>1747</v>
      </c>
      <c r="J138" s="54" t="s">
        <v>31</v>
      </c>
      <c r="K138" s="54" t="s">
        <v>36</v>
      </c>
      <c r="L138" s="54" t="s">
        <v>670</v>
      </c>
    </row>
    <row r="139" spans="1:12" x14ac:dyDescent="0.25">
      <c r="A139" s="54" t="s">
        <v>1730</v>
      </c>
      <c r="B139" s="54" t="s">
        <v>1749</v>
      </c>
      <c r="C139" s="54" t="s">
        <v>1744</v>
      </c>
      <c r="D139" s="54" t="s">
        <v>671</v>
      </c>
      <c r="E139" s="54" t="s">
        <v>131</v>
      </c>
      <c r="F139" s="54" t="s">
        <v>672</v>
      </c>
      <c r="G139" s="54" t="s">
        <v>673</v>
      </c>
      <c r="H139" s="54" t="s">
        <v>1743</v>
      </c>
      <c r="I139" s="54" t="s">
        <v>1747</v>
      </c>
      <c r="J139" s="54" t="s">
        <v>55</v>
      </c>
      <c r="K139" s="54" t="s">
        <v>59</v>
      </c>
      <c r="L139" s="54" t="s">
        <v>674</v>
      </c>
    </row>
    <row r="140" spans="1:12" x14ac:dyDescent="0.25">
      <c r="A140" s="54" t="s">
        <v>1730</v>
      </c>
      <c r="B140" s="54" t="s">
        <v>1749</v>
      </c>
      <c r="C140" s="54" t="s">
        <v>213</v>
      </c>
      <c r="D140" s="54" t="s">
        <v>159</v>
      </c>
      <c r="E140" s="54" t="s">
        <v>242</v>
      </c>
      <c r="F140" s="54" t="s">
        <v>675</v>
      </c>
      <c r="G140" s="54" t="s">
        <v>676</v>
      </c>
      <c r="H140" s="54" t="s">
        <v>1743</v>
      </c>
      <c r="I140" s="54" t="s">
        <v>1747</v>
      </c>
      <c r="J140" s="54" t="s">
        <v>1748</v>
      </c>
      <c r="K140" s="54" t="s">
        <v>59</v>
      </c>
      <c r="L140" s="54" t="s">
        <v>674</v>
      </c>
    </row>
    <row r="141" spans="1:12" x14ac:dyDescent="0.25">
      <c r="A141" s="54" t="s">
        <v>1729</v>
      </c>
      <c r="B141" s="54" t="s">
        <v>1742</v>
      </c>
      <c r="C141" s="54" t="s">
        <v>1744</v>
      </c>
      <c r="D141" s="54" t="s">
        <v>208</v>
      </c>
      <c r="E141" s="54" t="s">
        <v>1145</v>
      </c>
      <c r="F141" s="54" t="s">
        <v>1920</v>
      </c>
      <c r="G141" s="54" t="s">
        <v>1921</v>
      </c>
      <c r="H141" s="54" t="s">
        <v>34</v>
      </c>
      <c r="I141" s="54" t="s">
        <v>149</v>
      </c>
      <c r="J141" s="54" t="s">
        <v>58</v>
      </c>
      <c r="K141" s="54" t="s">
        <v>99</v>
      </c>
      <c r="L141" s="54" t="s">
        <v>209</v>
      </c>
    </row>
    <row r="142" spans="1:12" x14ac:dyDescent="0.25">
      <c r="A142" s="54" t="s">
        <v>1729</v>
      </c>
      <c r="B142" s="54" t="s">
        <v>1742</v>
      </c>
      <c r="C142" s="54" t="s">
        <v>1744</v>
      </c>
      <c r="D142" s="54" t="s">
        <v>680</v>
      </c>
      <c r="E142" s="54" t="s">
        <v>1795</v>
      </c>
      <c r="F142" s="54" t="s">
        <v>681</v>
      </c>
      <c r="G142" s="54" t="s">
        <v>682</v>
      </c>
      <c r="H142" s="54" t="s">
        <v>10</v>
      </c>
      <c r="I142" s="54" t="s">
        <v>149</v>
      </c>
      <c r="J142" s="54" t="s">
        <v>65</v>
      </c>
      <c r="K142" s="54" t="s">
        <v>23</v>
      </c>
      <c r="L142" s="54" t="s">
        <v>683</v>
      </c>
    </row>
    <row r="143" spans="1:12" x14ac:dyDescent="0.25">
      <c r="A143" s="54" t="s">
        <v>1729</v>
      </c>
      <c r="B143" s="54" t="s">
        <v>1742</v>
      </c>
      <c r="C143" s="54" t="s">
        <v>1744</v>
      </c>
      <c r="D143" s="54" t="s">
        <v>680</v>
      </c>
      <c r="E143" s="54" t="s">
        <v>72</v>
      </c>
      <c r="F143" s="54" t="s">
        <v>684</v>
      </c>
      <c r="G143" s="54" t="s">
        <v>685</v>
      </c>
      <c r="H143" s="54" t="s">
        <v>10</v>
      </c>
      <c r="I143" s="54" t="s">
        <v>149</v>
      </c>
      <c r="J143" s="54" t="s">
        <v>65</v>
      </c>
      <c r="K143" s="54" t="s">
        <v>23</v>
      </c>
      <c r="L143" s="54" t="s">
        <v>683</v>
      </c>
    </row>
    <row r="144" spans="1:12" x14ac:dyDescent="0.25">
      <c r="A144" s="54" t="s">
        <v>1729</v>
      </c>
      <c r="B144" s="54" t="s">
        <v>1742</v>
      </c>
      <c r="C144" s="54" t="s">
        <v>231</v>
      </c>
      <c r="D144" s="54" t="s">
        <v>210</v>
      </c>
      <c r="E144" s="54" t="s">
        <v>1821</v>
      </c>
      <c r="F144" s="54" t="s">
        <v>687</v>
      </c>
      <c r="G144" s="54" t="s">
        <v>688</v>
      </c>
      <c r="H144" s="54" t="s">
        <v>10</v>
      </c>
      <c r="I144" s="54" t="s">
        <v>149</v>
      </c>
      <c r="J144" s="54" t="s">
        <v>31</v>
      </c>
      <c r="K144" s="54" t="s">
        <v>68</v>
      </c>
      <c r="L144" s="54" t="s">
        <v>690</v>
      </c>
    </row>
    <row r="145" spans="1:12" x14ac:dyDescent="0.25">
      <c r="A145" s="54" t="s">
        <v>1729</v>
      </c>
      <c r="B145" s="54" t="s">
        <v>1742</v>
      </c>
      <c r="C145" s="54" t="s">
        <v>213</v>
      </c>
      <c r="D145" s="54" t="s">
        <v>691</v>
      </c>
      <c r="E145" s="54" t="s">
        <v>103</v>
      </c>
      <c r="F145" s="54" t="s">
        <v>692</v>
      </c>
      <c r="G145" s="54" t="s">
        <v>693</v>
      </c>
      <c r="H145" s="54" t="s">
        <v>62</v>
      </c>
      <c r="I145" s="54" t="s">
        <v>149</v>
      </c>
      <c r="J145" s="54" t="s">
        <v>16</v>
      </c>
      <c r="K145" s="54" t="s">
        <v>28</v>
      </c>
      <c r="L145" s="54" t="s">
        <v>695</v>
      </c>
    </row>
    <row r="146" spans="1:12" x14ac:dyDescent="0.25">
      <c r="A146" s="54" t="s">
        <v>1729</v>
      </c>
      <c r="B146" s="54" t="s">
        <v>1742</v>
      </c>
      <c r="C146" s="54" t="s">
        <v>213</v>
      </c>
      <c r="D146" s="54" t="s">
        <v>691</v>
      </c>
      <c r="E146" s="54" t="s">
        <v>72</v>
      </c>
      <c r="F146" s="54" t="s">
        <v>1922</v>
      </c>
      <c r="G146" s="54" t="s">
        <v>697</v>
      </c>
      <c r="H146" s="54" t="s">
        <v>62</v>
      </c>
      <c r="I146" s="54" t="s">
        <v>149</v>
      </c>
      <c r="J146" s="54" t="s">
        <v>55</v>
      </c>
      <c r="K146" s="54" t="s">
        <v>28</v>
      </c>
      <c r="L146" s="54" t="s">
        <v>695</v>
      </c>
    </row>
    <row r="147" spans="1:12" x14ac:dyDescent="0.25">
      <c r="A147" s="54" t="s">
        <v>1729</v>
      </c>
      <c r="B147" s="54" t="s">
        <v>1756</v>
      </c>
      <c r="C147" s="54" t="s">
        <v>296</v>
      </c>
      <c r="D147" s="54" t="s">
        <v>698</v>
      </c>
      <c r="E147" s="54" t="s">
        <v>38</v>
      </c>
      <c r="F147" s="54" t="s">
        <v>699</v>
      </c>
      <c r="G147" s="54" t="s">
        <v>1923</v>
      </c>
      <c r="H147" s="54" t="s">
        <v>62</v>
      </c>
      <c r="I147" s="54" t="s">
        <v>149</v>
      </c>
      <c r="J147" s="54" t="s">
        <v>16</v>
      </c>
      <c r="K147" s="54" t="s">
        <v>28</v>
      </c>
      <c r="L147" s="54" t="s">
        <v>702</v>
      </c>
    </row>
    <row r="148" spans="1:12" x14ac:dyDescent="0.25">
      <c r="A148" s="54" t="s">
        <v>1729</v>
      </c>
      <c r="B148" s="54" t="s">
        <v>1756</v>
      </c>
      <c r="C148" s="54" t="s">
        <v>296</v>
      </c>
      <c r="D148" s="54" t="s">
        <v>703</v>
      </c>
      <c r="E148" s="54" t="s">
        <v>38</v>
      </c>
      <c r="F148" s="54" t="s">
        <v>699</v>
      </c>
      <c r="G148" s="54" t="s">
        <v>1923</v>
      </c>
      <c r="H148" s="54" t="s">
        <v>62</v>
      </c>
      <c r="I148" s="54" t="s">
        <v>149</v>
      </c>
      <c r="J148" s="54" t="s">
        <v>16</v>
      </c>
      <c r="K148" s="54" t="s">
        <v>28</v>
      </c>
      <c r="L148" s="54" t="s">
        <v>702</v>
      </c>
    </row>
    <row r="149" spans="1:12" x14ac:dyDescent="0.25">
      <c r="A149" s="54" t="s">
        <v>1729</v>
      </c>
      <c r="B149" s="54" t="s">
        <v>1756</v>
      </c>
      <c r="C149" s="54" t="s">
        <v>296</v>
      </c>
      <c r="D149" s="54" t="s">
        <v>161</v>
      </c>
      <c r="E149" s="54" t="s">
        <v>72</v>
      </c>
      <c r="F149" s="54" t="s">
        <v>704</v>
      </c>
      <c r="G149" s="54" t="s">
        <v>705</v>
      </c>
      <c r="H149" s="54" t="s">
        <v>10</v>
      </c>
      <c r="I149" s="54" t="s">
        <v>149</v>
      </c>
      <c r="J149" s="54" t="s">
        <v>16</v>
      </c>
      <c r="K149" s="54" t="s">
        <v>28</v>
      </c>
      <c r="L149" s="54" t="s">
        <v>162</v>
      </c>
    </row>
    <row r="150" spans="1:12" x14ac:dyDescent="0.25">
      <c r="A150" s="54" t="s">
        <v>1729</v>
      </c>
      <c r="B150" s="54" t="s">
        <v>1756</v>
      </c>
      <c r="C150" s="54" t="s">
        <v>231</v>
      </c>
      <c r="D150" s="54" t="s">
        <v>163</v>
      </c>
      <c r="E150" s="54" t="s">
        <v>72</v>
      </c>
      <c r="F150" s="54" t="s">
        <v>706</v>
      </c>
      <c r="G150" s="54" t="s">
        <v>1924</v>
      </c>
      <c r="H150" s="54" t="s">
        <v>34</v>
      </c>
      <c r="I150" s="54" t="s">
        <v>149</v>
      </c>
      <c r="J150" s="54" t="s">
        <v>31</v>
      </c>
      <c r="K150" s="54" t="s">
        <v>164</v>
      </c>
      <c r="L150" s="54" t="s">
        <v>709</v>
      </c>
    </row>
    <row r="151" spans="1:12" x14ac:dyDescent="0.25">
      <c r="A151" s="54" t="s">
        <v>1729</v>
      </c>
      <c r="B151" s="54" t="s">
        <v>1756</v>
      </c>
      <c r="C151" s="54" t="s">
        <v>231</v>
      </c>
      <c r="D151" s="54" t="s">
        <v>163</v>
      </c>
      <c r="E151" s="54" t="s">
        <v>38</v>
      </c>
      <c r="F151" s="54" t="s">
        <v>710</v>
      </c>
      <c r="G151" s="54" t="s">
        <v>1925</v>
      </c>
      <c r="H151" s="54" t="s">
        <v>34</v>
      </c>
      <c r="I151" s="54" t="s">
        <v>149</v>
      </c>
      <c r="J151" s="54" t="s">
        <v>31</v>
      </c>
      <c r="K151" s="54" t="s">
        <v>164</v>
      </c>
      <c r="L151" s="54" t="s">
        <v>709</v>
      </c>
    </row>
    <row r="152" spans="1:12" x14ac:dyDescent="0.25">
      <c r="A152" s="54" t="s">
        <v>1729</v>
      </c>
      <c r="B152" s="54" t="s">
        <v>1756</v>
      </c>
      <c r="C152" s="54" t="s">
        <v>231</v>
      </c>
      <c r="D152" s="54" t="s">
        <v>712</v>
      </c>
      <c r="E152" s="54" t="s">
        <v>131</v>
      </c>
      <c r="F152" s="54" t="s">
        <v>713</v>
      </c>
      <c r="G152" s="54" t="s">
        <v>1926</v>
      </c>
      <c r="H152" s="54" t="s">
        <v>10</v>
      </c>
      <c r="I152" s="54" t="s">
        <v>149</v>
      </c>
      <c r="J152" s="54" t="s">
        <v>16</v>
      </c>
      <c r="K152" s="54" t="s">
        <v>160</v>
      </c>
      <c r="L152" s="54" t="s">
        <v>716</v>
      </c>
    </row>
    <row r="153" spans="1:12" x14ac:dyDescent="0.25">
      <c r="A153" s="54" t="s">
        <v>1729</v>
      </c>
      <c r="B153" s="54" t="s">
        <v>1756</v>
      </c>
      <c r="C153" s="54" t="s">
        <v>1744</v>
      </c>
      <c r="D153" s="54" t="s">
        <v>165</v>
      </c>
      <c r="E153" s="54" t="s">
        <v>72</v>
      </c>
      <c r="F153" s="54" t="s">
        <v>717</v>
      </c>
      <c r="G153" s="54" t="s">
        <v>718</v>
      </c>
      <c r="H153" s="54" t="s">
        <v>10</v>
      </c>
      <c r="I153" s="54" t="s">
        <v>149</v>
      </c>
      <c r="J153" s="54" t="s">
        <v>16</v>
      </c>
      <c r="K153" s="54" t="s">
        <v>160</v>
      </c>
      <c r="L153" s="54" t="s">
        <v>719</v>
      </c>
    </row>
    <row r="154" spans="1:12" x14ac:dyDescent="0.25">
      <c r="A154" s="54" t="s">
        <v>1729</v>
      </c>
      <c r="B154" s="54" t="s">
        <v>1756</v>
      </c>
      <c r="C154" s="54" t="s">
        <v>1751</v>
      </c>
      <c r="D154" s="54" t="s">
        <v>720</v>
      </c>
      <c r="E154" s="54" t="s">
        <v>72</v>
      </c>
      <c r="F154" s="54" t="s">
        <v>721</v>
      </c>
      <c r="G154" s="54" t="s">
        <v>1927</v>
      </c>
      <c r="H154" s="54" t="s">
        <v>66</v>
      </c>
      <c r="I154" s="54" t="s">
        <v>149</v>
      </c>
      <c r="J154" s="54" t="s">
        <v>16</v>
      </c>
      <c r="K154" s="54" t="s">
        <v>166</v>
      </c>
      <c r="L154" s="54" t="s">
        <v>167</v>
      </c>
    </row>
    <row r="155" spans="1:12" x14ac:dyDescent="0.25">
      <c r="A155" s="54" t="s">
        <v>1729</v>
      </c>
      <c r="B155" s="54" t="s">
        <v>1756</v>
      </c>
      <c r="C155" s="54" t="s">
        <v>1751</v>
      </c>
      <c r="D155" s="54" t="s">
        <v>723</v>
      </c>
      <c r="E155" s="54" t="s">
        <v>74</v>
      </c>
      <c r="F155" s="54" t="s">
        <v>724</v>
      </c>
      <c r="G155" s="54" t="s">
        <v>725</v>
      </c>
      <c r="H155" s="54" t="s">
        <v>10</v>
      </c>
      <c r="I155" s="54" t="s">
        <v>149</v>
      </c>
      <c r="J155" s="54" t="s">
        <v>1193</v>
      </c>
      <c r="K155" s="54" t="s">
        <v>1893</v>
      </c>
      <c r="L155" s="54" t="s">
        <v>169</v>
      </c>
    </row>
    <row r="156" spans="1:12" x14ac:dyDescent="0.25">
      <c r="A156" s="54" t="s">
        <v>1729</v>
      </c>
      <c r="B156" s="54" t="s">
        <v>1756</v>
      </c>
      <c r="C156" s="54" t="s">
        <v>213</v>
      </c>
      <c r="D156" s="54" t="s">
        <v>170</v>
      </c>
      <c r="E156" s="54" t="s">
        <v>72</v>
      </c>
      <c r="F156" s="54" t="s">
        <v>726</v>
      </c>
      <c r="G156" s="54" t="s">
        <v>727</v>
      </c>
      <c r="H156" s="54" t="s">
        <v>62</v>
      </c>
      <c r="I156" s="54" t="s">
        <v>149</v>
      </c>
      <c r="J156" s="54" t="s">
        <v>16</v>
      </c>
      <c r="K156" s="54" t="s">
        <v>728</v>
      </c>
      <c r="L156" s="54" t="s">
        <v>729</v>
      </c>
    </row>
    <row r="157" spans="1:12" x14ac:dyDescent="0.25">
      <c r="A157" s="54" t="s">
        <v>1729</v>
      </c>
      <c r="B157" s="54" t="s">
        <v>1766</v>
      </c>
      <c r="C157" s="54" t="s">
        <v>1751</v>
      </c>
      <c r="D157" s="54" t="s">
        <v>730</v>
      </c>
      <c r="E157" s="54" t="s">
        <v>74</v>
      </c>
      <c r="F157" s="54" t="s">
        <v>172</v>
      </c>
      <c r="G157" s="54" t="s">
        <v>731</v>
      </c>
      <c r="H157" s="54" t="s">
        <v>10</v>
      </c>
      <c r="I157" s="54" t="s">
        <v>149</v>
      </c>
      <c r="J157" s="54" t="s">
        <v>16</v>
      </c>
      <c r="K157" s="54" t="s">
        <v>28</v>
      </c>
      <c r="L157" s="54" t="s">
        <v>734</v>
      </c>
    </row>
    <row r="158" spans="1:12" x14ac:dyDescent="0.25">
      <c r="A158" s="54" t="s">
        <v>1729</v>
      </c>
      <c r="B158" s="54" t="s">
        <v>1766</v>
      </c>
      <c r="C158" s="54" t="s">
        <v>213</v>
      </c>
      <c r="D158" s="54" t="s">
        <v>173</v>
      </c>
      <c r="E158" s="54" t="s">
        <v>337</v>
      </c>
      <c r="F158" s="54" t="s">
        <v>735</v>
      </c>
      <c r="G158" s="54" t="s">
        <v>736</v>
      </c>
      <c r="H158" s="54" t="s">
        <v>39</v>
      </c>
      <c r="I158" s="54" t="s">
        <v>149</v>
      </c>
      <c r="J158" s="54" t="s">
        <v>16</v>
      </c>
      <c r="K158" s="54" t="s">
        <v>153</v>
      </c>
      <c r="L158" s="54" t="s">
        <v>737</v>
      </c>
    </row>
    <row r="159" spans="1:12" x14ac:dyDescent="0.25">
      <c r="A159" s="54" t="s">
        <v>1729</v>
      </c>
      <c r="B159" s="54" t="s">
        <v>1766</v>
      </c>
      <c r="C159" s="54" t="s">
        <v>213</v>
      </c>
      <c r="D159" s="54" t="s">
        <v>173</v>
      </c>
      <c r="E159" s="54" t="s">
        <v>996</v>
      </c>
      <c r="F159" s="54" t="s">
        <v>172</v>
      </c>
      <c r="G159" s="54" t="s">
        <v>738</v>
      </c>
      <c r="H159" s="54" t="s">
        <v>10</v>
      </c>
      <c r="I159" s="54" t="s">
        <v>149</v>
      </c>
      <c r="J159" s="54" t="s">
        <v>16</v>
      </c>
      <c r="K159" s="54" t="s">
        <v>28</v>
      </c>
      <c r="L159" s="54" t="s">
        <v>739</v>
      </c>
    </row>
    <row r="160" spans="1:12" x14ac:dyDescent="0.25">
      <c r="A160" s="54" t="s">
        <v>1729</v>
      </c>
      <c r="B160" s="54" t="s">
        <v>1766</v>
      </c>
      <c r="C160" s="54" t="s">
        <v>231</v>
      </c>
      <c r="D160" s="54" t="s">
        <v>175</v>
      </c>
      <c r="E160" s="54" t="s">
        <v>131</v>
      </c>
      <c r="F160" s="54" t="s">
        <v>740</v>
      </c>
      <c r="G160" s="54" t="s">
        <v>741</v>
      </c>
      <c r="H160" s="54" t="s">
        <v>1743</v>
      </c>
      <c r="I160" s="54" t="s">
        <v>149</v>
      </c>
      <c r="J160" s="54" t="s">
        <v>65</v>
      </c>
      <c r="K160" s="54" t="s">
        <v>108</v>
      </c>
      <c r="L160" s="54" t="s">
        <v>742</v>
      </c>
    </row>
    <row r="161" spans="1:12" x14ac:dyDescent="0.25">
      <c r="A161" s="54" t="s">
        <v>1729</v>
      </c>
      <c r="B161" s="54" t="s">
        <v>1766</v>
      </c>
      <c r="C161" s="54" t="s">
        <v>231</v>
      </c>
      <c r="D161" s="54" t="s">
        <v>178</v>
      </c>
      <c r="E161" s="54" t="s">
        <v>961</v>
      </c>
      <c r="F161" s="54" t="s">
        <v>179</v>
      </c>
      <c r="G161" s="54" t="s">
        <v>180</v>
      </c>
      <c r="H161" s="54" t="s">
        <v>50</v>
      </c>
      <c r="I161" s="54" t="s">
        <v>149</v>
      </c>
      <c r="J161" s="54" t="s">
        <v>58</v>
      </c>
      <c r="K161" s="54" t="s">
        <v>177</v>
      </c>
      <c r="L161" s="54" t="s">
        <v>153</v>
      </c>
    </row>
    <row r="162" spans="1:12" x14ac:dyDescent="0.25">
      <c r="A162" s="54" t="s">
        <v>1729</v>
      </c>
      <c r="B162" s="54" t="s">
        <v>1766</v>
      </c>
      <c r="C162" s="54" t="s">
        <v>1744</v>
      </c>
      <c r="D162" s="54" t="s">
        <v>1928</v>
      </c>
      <c r="E162" s="54" t="s">
        <v>131</v>
      </c>
      <c r="F162" s="54" t="s">
        <v>1929</v>
      </c>
      <c r="G162" s="54" t="s">
        <v>1930</v>
      </c>
      <c r="H162" s="54" t="s">
        <v>66</v>
      </c>
      <c r="I162" s="54" t="s">
        <v>149</v>
      </c>
      <c r="J162" s="54" t="s">
        <v>16</v>
      </c>
      <c r="K162" s="54" t="s">
        <v>76</v>
      </c>
      <c r="L162" s="54" t="s">
        <v>572</v>
      </c>
    </row>
    <row r="163" spans="1:12" x14ac:dyDescent="0.25">
      <c r="A163" s="54" t="s">
        <v>1729</v>
      </c>
      <c r="B163" s="54" t="s">
        <v>1766</v>
      </c>
      <c r="C163" s="54" t="s">
        <v>296</v>
      </c>
      <c r="D163" s="54" t="s">
        <v>182</v>
      </c>
      <c r="E163" s="54" t="s">
        <v>74</v>
      </c>
      <c r="F163" s="54" t="s">
        <v>745</v>
      </c>
      <c r="G163" s="54" t="s">
        <v>183</v>
      </c>
      <c r="H163" s="54" t="s">
        <v>10</v>
      </c>
      <c r="I163" s="54" t="s">
        <v>149</v>
      </c>
      <c r="J163" s="54" t="s">
        <v>65</v>
      </c>
      <c r="K163" s="54" t="s">
        <v>177</v>
      </c>
      <c r="L163" s="54" t="s">
        <v>28</v>
      </c>
    </row>
    <row r="164" spans="1:12" x14ac:dyDescent="0.25">
      <c r="A164" s="54" t="s">
        <v>1729</v>
      </c>
      <c r="B164" s="54" t="s">
        <v>1766</v>
      </c>
      <c r="C164" s="54" t="s">
        <v>296</v>
      </c>
      <c r="D164" s="54" t="s">
        <v>182</v>
      </c>
      <c r="E164" s="54" t="s">
        <v>131</v>
      </c>
      <c r="F164" s="54" t="s">
        <v>746</v>
      </c>
      <c r="G164" s="54" t="s">
        <v>747</v>
      </c>
      <c r="H164" s="54" t="s">
        <v>1743</v>
      </c>
      <c r="I164" s="54" t="s">
        <v>149</v>
      </c>
      <c r="J164" s="54" t="s">
        <v>65</v>
      </c>
      <c r="K164" s="54" t="s">
        <v>177</v>
      </c>
      <c r="L164" s="54" t="s">
        <v>28</v>
      </c>
    </row>
    <row r="165" spans="1:12" x14ac:dyDescent="0.25">
      <c r="A165" s="54" t="s">
        <v>1729</v>
      </c>
      <c r="B165" s="54" t="s">
        <v>1766</v>
      </c>
      <c r="C165" s="54" t="s">
        <v>231</v>
      </c>
      <c r="D165" s="54" t="s">
        <v>184</v>
      </c>
      <c r="E165" s="54" t="s">
        <v>131</v>
      </c>
      <c r="F165" s="54" t="s">
        <v>749</v>
      </c>
      <c r="G165" s="54" t="s">
        <v>750</v>
      </c>
      <c r="H165" s="54" t="s">
        <v>71</v>
      </c>
      <c r="I165" s="54" t="s">
        <v>149</v>
      </c>
      <c r="J165" s="54" t="s">
        <v>1193</v>
      </c>
      <c r="K165" s="54" t="s">
        <v>185</v>
      </c>
      <c r="L165" s="54" t="s">
        <v>753</v>
      </c>
    </row>
    <row r="166" spans="1:12" x14ac:dyDescent="0.25">
      <c r="A166" s="54" t="s">
        <v>1729</v>
      </c>
      <c r="B166" s="54" t="s">
        <v>1766</v>
      </c>
      <c r="C166" s="54" t="s">
        <v>296</v>
      </c>
      <c r="D166" s="54" t="s">
        <v>186</v>
      </c>
      <c r="E166" s="54" t="s">
        <v>131</v>
      </c>
      <c r="F166" s="54" t="s">
        <v>187</v>
      </c>
      <c r="G166" s="54" t="s">
        <v>1931</v>
      </c>
      <c r="H166" s="54" t="s">
        <v>1743</v>
      </c>
      <c r="I166" s="54" t="s">
        <v>149</v>
      </c>
      <c r="J166" s="54" t="s">
        <v>16</v>
      </c>
      <c r="K166" s="54" t="s">
        <v>28</v>
      </c>
      <c r="L166" s="54"/>
    </row>
    <row r="167" spans="1:12" x14ac:dyDescent="0.25">
      <c r="A167" s="54" t="s">
        <v>1729</v>
      </c>
      <c r="B167" s="54" t="s">
        <v>1766</v>
      </c>
      <c r="C167" s="54" t="s">
        <v>213</v>
      </c>
      <c r="D167" s="54" t="s">
        <v>189</v>
      </c>
      <c r="E167" s="54" t="s">
        <v>1236</v>
      </c>
      <c r="F167" s="54" t="s">
        <v>190</v>
      </c>
      <c r="G167" s="54" t="s">
        <v>191</v>
      </c>
      <c r="H167" s="54" t="s">
        <v>50</v>
      </c>
      <c r="I167" s="54" t="s">
        <v>149</v>
      </c>
      <c r="J167" s="54" t="s">
        <v>16</v>
      </c>
      <c r="K167" s="54" t="s">
        <v>192</v>
      </c>
      <c r="L167" s="54" t="s">
        <v>28</v>
      </c>
    </row>
    <row r="168" spans="1:12" x14ac:dyDescent="0.25">
      <c r="A168" s="54" t="s">
        <v>1729</v>
      </c>
      <c r="B168" s="54" t="s">
        <v>1766</v>
      </c>
      <c r="C168" s="54" t="s">
        <v>213</v>
      </c>
      <c r="D168" s="54" t="s">
        <v>193</v>
      </c>
      <c r="E168" s="54" t="s">
        <v>131</v>
      </c>
      <c r="F168" s="54" t="s">
        <v>1932</v>
      </c>
      <c r="G168" s="54" t="s">
        <v>194</v>
      </c>
      <c r="H168" s="54" t="s">
        <v>34</v>
      </c>
      <c r="I168" s="54" t="s">
        <v>149</v>
      </c>
      <c r="J168" s="54" t="s">
        <v>31</v>
      </c>
      <c r="K168" s="54" t="s">
        <v>36</v>
      </c>
      <c r="L168" s="54" t="s">
        <v>28</v>
      </c>
    </row>
    <row r="169" spans="1:12" x14ac:dyDescent="0.25">
      <c r="A169" s="54" t="s">
        <v>1729</v>
      </c>
      <c r="B169" s="54" t="s">
        <v>1766</v>
      </c>
      <c r="C169" s="54" t="s">
        <v>231</v>
      </c>
      <c r="D169" s="54" t="s">
        <v>195</v>
      </c>
      <c r="E169" s="54" t="s">
        <v>131</v>
      </c>
      <c r="F169" s="54" t="s">
        <v>757</v>
      </c>
      <c r="G169" s="54" t="s">
        <v>196</v>
      </c>
      <c r="H169" s="54" t="s">
        <v>71</v>
      </c>
      <c r="I169" s="54" t="s">
        <v>149</v>
      </c>
      <c r="J169" s="54" t="s">
        <v>1193</v>
      </c>
      <c r="K169" s="54" t="s">
        <v>759</v>
      </c>
      <c r="L169" s="54" t="s">
        <v>28</v>
      </c>
    </row>
    <row r="170" spans="1:12" x14ac:dyDescent="0.25">
      <c r="A170" s="54" t="s">
        <v>1729</v>
      </c>
      <c r="B170" s="54" t="s">
        <v>1766</v>
      </c>
      <c r="C170" s="54" t="s">
        <v>1744</v>
      </c>
      <c r="D170" s="54" t="s">
        <v>197</v>
      </c>
      <c r="E170" s="54" t="s">
        <v>961</v>
      </c>
      <c r="F170" s="54" t="s">
        <v>760</v>
      </c>
      <c r="G170" s="54" t="s">
        <v>761</v>
      </c>
      <c r="H170" s="54" t="s">
        <v>50</v>
      </c>
      <c r="I170" s="54" t="s">
        <v>1776</v>
      </c>
      <c r="J170" s="54" t="s">
        <v>58</v>
      </c>
      <c r="K170" s="54" t="s">
        <v>560</v>
      </c>
      <c r="L170" s="54" t="s">
        <v>763</v>
      </c>
    </row>
    <row r="171" spans="1:12" x14ac:dyDescent="0.25">
      <c r="A171" s="54" t="s">
        <v>1729</v>
      </c>
      <c r="B171" s="54" t="s">
        <v>1749</v>
      </c>
      <c r="C171" s="54" t="s">
        <v>1744</v>
      </c>
      <c r="D171" s="54" t="s">
        <v>764</v>
      </c>
      <c r="E171" s="54" t="s">
        <v>74</v>
      </c>
      <c r="F171" s="54" t="s">
        <v>765</v>
      </c>
      <c r="G171" s="54" t="s">
        <v>766</v>
      </c>
      <c r="H171" s="54" t="s">
        <v>10</v>
      </c>
      <c r="I171" s="54" t="s">
        <v>149</v>
      </c>
      <c r="J171" s="54" t="s">
        <v>16</v>
      </c>
      <c r="K171" s="54" t="s">
        <v>59</v>
      </c>
      <c r="L171" s="54" t="s">
        <v>198</v>
      </c>
    </row>
    <row r="172" spans="1:12" x14ac:dyDescent="0.25">
      <c r="A172" s="54" t="s">
        <v>1729</v>
      </c>
      <c r="B172" s="54" t="s">
        <v>1749</v>
      </c>
      <c r="C172" s="54" t="s">
        <v>1751</v>
      </c>
      <c r="D172" s="54" t="s">
        <v>1933</v>
      </c>
      <c r="E172" s="54" t="s">
        <v>1934</v>
      </c>
      <c r="F172" s="54" t="s">
        <v>767</v>
      </c>
      <c r="G172" s="54" t="s">
        <v>1935</v>
      </c>
      <c r="H172" s="54" t="s">
        <v>47</v>
      </c>
      <c r="I172" s="54" t="s">
        <v>149</v>
      </c>
      <c r="J172" s="54" t="s">
        <v>16</v>
      </c>
      <c r="K172" s="54" t="s">
        <v>59</v>
      </c>
      <c r="L172" s="54" t="s">
        <v>769</v>
      </c>
    </row>
    <row r="173" spans="1:12" x14ac:dyDescent="0.25">
      <c r="A173" s="54" t="s">
        <v>1729</v>
      </c>
      <c r="B173" s="54" t="s">
        <v>1749</v>
      </c>
      <c r="C173" s="54" t="s">
        <v>1751</v>
      </c>
      <c r="D173" s="54" t="s">
        <v>1933</v>
      </c>
      <c r="E173" s="54" t="s">
        <v>72</v>
      </c>
      <c r="F173" s="54" t="s">
        <v>770</v>
      </c>
      <c r="G173" s="54" t="s">
        <v>1935</v>
      </c>
      <c r="H173" s="54" t="s">
        <v>47</v>
      </c>
      <c r="I173" s="54" t="s">
        <v>149</v>
      </c>
      <c r="J173" s="54" t="s">
        <v>16</v>
      </c>
      <c r="K173" s="54" t="s">
        <v>59</v>
      </c>
      <c r="L173" s="54" t="s">
        <v>769</v>
      </c>
    </row>
    <row r="174" spans="1:12" x14ac:dyDescent="0.25">
      <c r="A174" s="54" t="s">
        <v>1729</v>
      </c>
      <c r="B174" s="54" t="s">
        <v>1749</v>
      </c>
      <c r="C174" s="54" t="s">
        <v>1751</v>
      </c>
      <c r="D174" s="54" t="s">
        <v>771</v>
      </c>
      <c r="E174" s="54" t="s">
        <v>72</v>
      </c>
      <c r="F174" s="54" t="s">
        <v>772</v>
      </c>
      <c r="G174" s="54" t="s">
        <v>773</v>
      </c>
      <c r="H174" s="54" t="s">
        <v>1743</v>
      </c>
      <c r="I174" s="54" t="s">
        <v>149</v>
      </c>
      <c r="J174" s="54" t="s">
        <v>16</v>
      </c>
      <c r="K174" s="54" t="s">
        <v>774</v>
      </c>
      <c r="L174" s="54" t="s">
        <v>59</v>
      </c>
    </row>
    <row r="175" spans="1:12" x14ac:dyDescent="0.25">
      <c r="A175" s="54" t="s">
        <v>1729</v>
      </c>
      <c r="B175" s="54" t="s">
        <v>1749</v>
      </c>
      <c r="C175" s="54" t="s">
        <v>231</v>
      </c>
      <c r="D175" s="54" t="s">
        <v>775</v>
      </c>
      <c r="E175" s="54" t="s">
        <v>72</v>
      </c>
      <c r="F175" s="54" t="s">
        <v>776</v>
      </c>
      <c r="G175" s="54" t="s">
        <v>777</v>
      </c>
      <c r="H175" s="54" t="s">
        <v>71</v>
      </c>
      <c r="I175" s="54" t="s">
        <v>149</v>
      </c>
      <c r="J175" s="54" t="s">
        <v>1193</v>
      </c>
      <c r="K175" s="54" t="s">
        <v>59</v>
      </c>
      <c r="L175" s="54" t="s">
        <v>109</v>
      </c>
    </row>
    <row r="176" spans="1:12" x14ac:dyDescent="0.25">
      <c r="A176" s="54" t="s">
        <v>1729</v>
      </c>
      <c r="B176" s="54" t="s">
        <v>1749</v>
      </c>
      <c r="C176" s="54" t="s">
        <v>213</v>
      </c>
      <c r="D176" s="54" t="s">
        <v>779</v>
      </c>
      <c r="E176" s="54" t="s">
        <v>72</v>
      </c>
      <c r="F176" s="54" t="s">
        <v>1936</v>
      </c>
      <c r="G176" s="54" t="s">
        <v>781</v>
      </c>
      <c r="H176" s="54" t="s">
        <v>1743</v>
      </c>
      <c r="I176" s="54" t="s">
        <v>149</v>
      </c>
      <c r="J176" s="54" t="s">
        <v>1748</v>
      </c>
      <c r="K176" s="54" t="s">
        <v>59</v>
      </c>
      <c r="L176" s="54" t="s">
        <v>465</v>
      </c>
    </row>
    <row r="177" spans="1:12" x14ac:dyDescent="0.25">
      <c r="A177" s="54" t="s">
        <v>1729</v>
      </c>
      <c r="B177" s="54" t="s">
        <v>1749</v>
      </c>
      <c r="C177" s="54" t="s">
        <v>231</v>
      </c>
      <c r="D177" s="54" t="s">
        <v>782</v>
      </c>
      <c r="E177" s="54" t="s">
        <v>131</v>
      </c>
      <c r="F177" s="54" t="s">
        <v>1937</v>
      </c>
      <c r="G177" s="54" t="s">
        <v>784</v>
      </c>
      <c r="H177" s="54" t="s">
        <v>71</v>
      </c>
      <c r="I177" s="54" t="s">
        <v>149</v>
      </c>
      <c r="J177" s="54" t="s">
        <v>55</v>
      </c>
      <c r="K177" s="54" t="s">
        <v>59</v>
      </c>
      <c r="L177" s="54" t="s">
        <v>198</v>
      </c>
    </row>
    <row r="178" spans="1:12" x14ac:dyDescent="0.25">
      <c r="A178" s="54" t="s">
        <v>1728</v>
      </c>
      <c r="B178" s="54" t="s">
        <v>1773</v>
      </c>
      <c r="C178" s="54" t="s">
        <v>1744</v>
      </c>
      <c r="D178" s="54" t="s">
        <v>786</v>
      </c>
      <c r="E178" s="54" t="s">
        <v>787</v>
      </c>
      <c r="F178" s="54" t="s">
        <v>788</v>
      </c>
      <c r="G178" s="54" t="s">
        <v>789</v>
      </c>
      <c r="H178" s="54" t="s">
        <v>10</v>
      </c>
      <c r="I178" s="54" t="s">
        <v>1759</v>
      </c>
      <c r="J178" s="54" t="s">
        <v>1190</v>
      </c>
      <c r="K178" s="54" t="s">
        <v>76</v>
      </c>
      <c r="L178" s="54" t="s">
        <v>790</v>
      </c>
    </row>
    <row r="179" spans="1:12" x14ac:dyDescent="0.25">
      <c r="A179" s="54" t="s">
        <v>1728</v>
      </c>
      <c r="B179" s="54" t="s">
        <v>1773</v>
      </c>
      <c r="C179" s="54" t="s">
        <v>1744</v>
      </c>
      <c r="D179" s="54" t="s">
        <v>791</v>
      </c>
      <c r="E179" s="54" t="s">
        <v>792</v>
      </c>
      <c r="F179" s="54" t="s">
        <v>793</v>
      </c>
      <c r="G179" s="54" t="s">
        <v>794</v>
      </c>
      <c r="H179" s="54" t="s">
        <v>1743</v>
      </c>
      <c r="I179" s="54" t="s">
        <v>149</v>
      </c>
      <c r="J179" s="54" t="s">
        <v>1192</v>
      </c>
      <c r="K179" s="54" t="s">
        <v>796</v>
      </c>
      <c r="L179" s="54" t="s">
        <v>797</v>
      </c>
    </row>
    <row r="180" spans="1:12" x14ac:dyDescent="0.25">
      <c r="A180" s="54" t="s">
        <v>1728</v>
      </c>
      <c r="B180" s="54" t="s">
        <v>1773</v>
      </c>
      <c r="C180" s="54" t="s">
        <v>1744</v>
      </c>
      <c r="D180" s="54" t="s">
        <v>791</v>
      </c>
      <c r="E180" s="54" t="s">
        <v>798</v>
      </c>
      <c r="F180" s="54" t="s">
        <v>799</v>
      </c>
      <c r="G180" s="54" t="s">
        <v>800</v>
      </c>
      <c r="H180" s="54" t="s">
        <v>980</v>
      </c>
      <c r="I180" s="54" t="s">
        <v>149</v>
      </c>
      <c r="J180" s="54" t="s">
        <v>55</v>
      </c>
      <c r="K180" s="54" t="s">
        <v>801</v>
      </c>
      <c r="L180" s="54" t="s">
        <v>802</v>
      </c>
    </row>
    <row r="181" spans="1:12" x14ac:dyDescent="0.25">
      <c r="A181" s="54" t="s">
        <v>1728</v>
      </c>
      <c r="B181" s="54" t="s">
        <v>1773</v>
      </c>
      <c r="C181" s="54" t="s">
        <v>296</v>
      </c>
      <c r="D181" s="54" t="s">
        <v>803</v>
      </c>
      <c r="E181" s="54" t="s">
        <v>804</v>
      </c>
      <c r="F181" s="54" t="s">
        <v>805</v>
      </c>
      <c r="G181" s="54" t="s">
        <v>806</v>
      </c>
      <c r="H181" s="54" t="s">
        <v>340</v>
      </c>
      <c r="I181" s="54" t="s">
        <v>149</v>
      </c>
      <c r="J181" s="54" t="s">
        <v>31</v>
      </c>
      <c r="K181" s="54" t="s">
        <v>68</v>
      </c>
      <c r="L181" s="54" t="s">
        <v>807</v>
      </c>
    </row>
    <row r="182" spans="1:12" x14ac:dyDescent="0.25">
      <c r="A182" s="54" t="s">
        <v>1728</v>
      </c>
      <c r="B182" s="54" t="s">
        <v>1773</v>
      </c>
      <c r="C182" s="54" t="s">
        <v>231</v>
      </c>
      <c r="D182" s="54" t="s">
        <v>808</v>
      </c>
      <c r="E182" s="54" t="s">
        <v>14</v>
      </c>
      <c r="F182" s="54" t="s">
        <v>809</v>
      </c>
      <c r="G182" s="54" t="s">
        <v>810</v>
      </c>
      <c r="H182" s="54" t="s">
        <v>47</v>
      </c>
      <c r="I182" s="54" t="s">
        <v>149</v>
      </c>
      <c r="J182" s="54" t="s">
        <v>31</v>
      </c>
      <c r="K182" s="54" t="s">
        <v>812</v>
      </c>
      <c r="L182" s="54" t="s">
        <v>802</v>
      </c>
    </row>
    <row r="183" spans="1:12" x14ac:dyDescent="0.25">
      <c r="A183" s="54" t="s">
        <v>1728</v>
      </c>
      <c r="B183" s="54" t="s">
        <v>1773</v>
      </c>
      <c r="C183" s="54" t="s">
        <v>1744</v>
      </c>
      <c r="D183" s="54" t="s">
        <v>814</v>
      </c>
      <c r="E183" s="54" t="s">
        <v>14</v>
      </c>
      <c r="F183" s="54" t="s">
        <v>815</v>
      </c>
      <c r="G183" s="54" t="s">
        <v>816</v>
      </c>
      <c r="H183" s="54" t="s">
        <v>817</v>
      </c>
      <c r="I183" s="54" t="s">
        <v>1759</v>
      </c>
      <c r="J183" s="54" t="s">
        <v>15</v>
      </c>
      <c r="K183" s="54" t="s">
        <v>68</v>
      </c>
      <c r="L183" s="54" t="s">
        <v>818</v>
      </c>
    </row>
    <row r="184" spans="1:12" x14ac:dyDescent="0.25">
      <c r="A184" s="54" t="s">
        <v>1728</v>
      </c>
      <c r="B184" s="54" t="s">
        <v>1773</v>
      </c>
      <c r="C184" s="54" t="s">
        <v>1744</v>
      </c>
      <c r="D184" s="54" t="s">
        <v>819</v>
      </c>
      <c r="E184" s="54" t="s">
        <v>106</v>
      </c>
      <c r="F184" s="54" t="s">
        <v>820</v>
      </c>
      <c r="G184" s="54" t="s">
        <v>821</v>
      </c>
      <c r="H184" s="54" t="s">
        <v>1743</v>
      </c>
      <c r="I184" s="54" t="s">
        <v>149</v>
      </c>
      <c r="J184" s="54" t="s">
        <v>16</v>
      </c>
      <c r="K184" s="54" t="s">
        <v>36</v>
      </c>
      <c r="L184" s="54" t="s">
        <v>823</v>
      </c>
    </row>
    <row r="185" spans="1:12" x14ac:dyDescent="0.25">
      <c r="A185" s="54" t="s">
        <v>1728</v>
      </c>
      <c r="B185" s="54" t="s">
        <v>1773</v>
      </c>
      <c r="C185" s="54" t="s">
        <v>1744</v>
      </c>
      <c r="D185" s="54" t="s">
        <v>824</v>
      </c>
      <c r="E185" s="54" t="s">
        <v>106</v>
      </c>
      <c r="F185" s="54" t="s">
        <v>825</v>
      </c>
      <c r="G185" s="54" t="s">
        <v>826</v>
      </c>
      <c r="H185" s="54" t="s">
        <v>817</v>
      </c>
      <c r="I185" s="54" t="s">
        <v>149</v>
      </c>
      <c r="J185" s="54" t="s">
        <v>16</v>
      </c>
      <c r="K185" s="54" t="s">
        <v>68</v>
      </c>
      <c r="L185" s="54" t="s">
        <v>827</v>
      </c>
    </row>
    <row r="186" spans="1:12" x14ac:dyDescent="0.25">
      <c r="A186" s="54" t="s">
        <v>1728</v>
      </c>
      <c r="B186" s="54" t="s">
        <v>1742</v>
      </c>
      <c r="C186" s="54" t="s">
        <v>1744</v>
      </c>
      <c r="D186" s="54" t="s">
        <v>1938</v>
      </c>
      <c r="E186" s="54" t="s">
        <v>1795</v>
      </c>
      <c r="F186" s="54" t="s">
        <v>1939</v>
      </c>
      <c r="G186" s="54" t="s">
        <v>1940</v>
      </c>
      <c r="H186" s="54" t="s">
        <v>10</v>
      </c>
      <c r="I186" s="54" t="s">
        <v>22</v>
      </c>
      <c r="J186" s="54" t="s">
        <v>16</v>
      </c>
      <c r="K186" s="54" t="s">
        <v>23</v>
      </c>
      <c r="L186" s="54" t="s">
        <v>858</v>
      </c>
    </row>
    <row r="187" spans="1:12" x14ac:dyDescent="0.25">
      <c r="A187" s="54" t="s">
        <v>1728</v>
      </c>
      <c r="B187" s="54" t="s">
        <v>1742</v>
      </c>
      <c r="C187" s="54" t="s">
        <v>213</v>
      </c>
      <c r="D187" s="54" t="s">
        <v>1941</v>
      </c>
      <c r="E187" s="54" t="s">
        <v>1028</v>
      </c>
      <c r="F187" s="54" t="s">
        <v>1942</v>
      </c>
      <c r="G187" s="54" t="s">
        <v>1943</v>
      </c>
      <c r="H187" s="54" t="s">
        <v>1004</v>
      </c>
      <c r="I187" s="54" t="s">
        <v>22</v>
      </c>
      <c r="J187" s="54" t="s">
        <v>16</v>
      </c>
      <c r="K187" s="54" t="s">
        <v>23</v>
      </c>
      <c r="L187" s="54" t="s">
        <v>28</v>
      </c>
    </row>
    <row r="188" spans="1:12" x14ac:dyDescent="0.25">
      <c r="A188" s="54" t="s">
        <v>1728</v>
      </c>
      <c r="B188" s="54" t="s">
        <v>1742</v>
      </c>
      <c r="C188" s="54" t="s">
        <v>1751</v>
      </c>
      <c r="D188" s="54" t="s">
        <v>1944</v>
      </c>
      <c r="E188" s="54" t="s">
        <v>1945</v>
      </c>
      <c r="F188" s="54" t="s">
        <v>1946</v>
      </c>
      <c r="G188" s="54" t="s">
        <v>1947</v>
      </c>
      <c r="H188" s="54" t="s">
        <v>71</v>
      </c>
      <c r="I188" s="54" t="s">
        <v>22</v>
      </c>
      <c r="J188" s="54" t="s">
        <v>16</v>
      </c>
      <c r="K188" s="54" t="s">
        <v>177</v>
      </c>
      <c r="L188" s="54" t="s">
        <v>835</v>
      </c>
    </row>
    <row r="189" spans="1:12" x14ac:dyDescent="0.25">
      <c r="A189" s="54" t="s">
        <v>1728</v>
      </c>
      <c r="B189" s="54" t="s">
        <v>1742</v>
      </c>
      <c r="C189" s="54" t="s">
        <v>231</v>
      </c>
      <c r="D189" s="54" t="s">
        <v>10</v>
      </c>
      <c r="E189" s="54" t="s">
        <v>1028</v>
      </c>
      <c r="F189" s="54" t="s">
        <v>1948</v>
      </c>
      <c r="G189" s="54" t="s">
        <v>1949</v>
      </c>
      <c r="H189" s="54" t="s">
        <v>980</v>
      </c>
      <c r="I189" s="54" t="s">
        <v>22</v>
      </c>
      <c r="J189" s="54" t="s">
        <v>16</v>
      </c>
      <c r="K189" s="54" t="s">
        <v>26</v>
      </c>
      <c r="L189" s="54" t="s">
        <v>839</v>
      </c>
    </row>
    <row r="190" spans="1:12" x14ac:dyDescent="0.25">
      <c r="A190" s="54" t="s">
        <v>1728</v>
      </c>
      <c r="B190" s="54" t="s">
        <v>1742</v>
      </c>
      <c r="C190" s="54" t="s">
        <v>231</v>
      </c>
      <c r="D190" s="54" t="s">
        <v>1950</v>
      </c>
      <c r="E190" s="54" t="s">
        <v>1028</v>
      </c>
      <c r="F190" s="54" t="s">
        <v>1948</v>
      </c>
      <c r="G190" s="54" t="s">
        <v>1951</v>
      </c>
      <c r="H190" s="54" t="s">
        <v>980</v>
      </c>
      <c r="I190" s="54" t="s">
        <v>22</v>
      </c>
      <c r="J190" s="54" t="s">
        <v>58</v>
      </c>
      <c r="K190" s="54" t="s">
        <v>26</v>
      </c>
      <c r="L190" s="54" t="s">
        <v>839</v>
      </c>
    </row>
    <row r="191" spans="1:12" x14ac:dyDescent="0.25">
      <c r="A191" s="54" t="s">
        <v>1728</v>
      </c>
      <c r="B191" s="54" t="s">
        <v>1742</v>
      </c>
      <c r="C191" s="54" t="s">
        <v>231</v>
      </c>
      <c r="D191" s="54" t="s">
        <v>1952</v>
      </c>
      <c r="E191" s="54" t="s">
        <v>131</v>
      </c>
      <c r="F191" s="54" t="s">
        <v>1953</v>
      </c>
      <c r="G191" s="54" t="s">
        <v>1954</v>
      </c>
      <c r="H191" s="54" t="s">
        <v>1743</v>
      </c>
      <c r="I191" s="54" t="s">
        <v>22</v>
      </c>
      <c r="J191" s="54" t="s">
        <v>15</v>
      </c>
      <c r="K191" s="54" t="s">
        <v>26</v>
      </c>
      <c r="L191" s="54" t="s">
        <v>839</v>
      </c>
    </row>
    <row r="192" spans="1:12" x14ac:dyDescent="0.25">
      <c r="A192" s="54" t="s">
        <v>1728</v>
      </c>
      <c r="B192" s="54" t="s">
        <v>1742</v>
      </c>
      <c r="C192" s="54" t="s">
        <v>1744</v>
      </c>
      <c r="D192" s="54" t="s">
        <v>1955</v>
      </c>
      <c r="E192" s="54" t="s">
        <v>131</v>
      </c>
      <c r="F192" s="54" t="s">
        <v>1956</v>
      </c>
      <c r="G192" s="54" t="s">
        <v>1957</v>
      </c>
      <c r="H192" s="54" t="s">
        <v>34</v>
      </c>
      <c r="I192" s="54" t="s">
        <v>22</v>
      </c>
      <c r="J192" s="54" t="s">
        <v>16</v>
      </c>
      <c r="K192" s="54" t="s">
        <v>23</v>
      </c>
      <c r="L192" s="54" t="s">
        <v>28</v>
      </c>
    </row>
    <row r="193" spans="1:12" x14ac:dyDescent="0.25">
      <c r="A193" s="54" t="s">
        <v>1728</v>
      </c>
      <c r="B193" s="54" t="s">
        <v>1742</v>
      </c>
      <c r="C193" s="54" t="s">
        <v>1751</v>
      </c>
      <c r="D193" s="54" t="s">
        <v>1958</v>
      </c>
      <c r="E193" s="54" t="s">
        <v>42</v>
      </c>
      <c r="F193" s="54" t="s">
        <v>1959</v>
      </c>
      <c r="G193" s="54" t="s">
        <v>1960</v>
      </c>
      <c r="H193" s="54" t="s">
        <v>49</v>
      </c>
      <c r="I193" s="54" t="s">
        <v>1747</v>
      </c>
      <c r="J193" s="54" t="s">
        <v>16</v>
      </c>
      <c r="K193" s="54" t="s">
        <v>177</v>
      </c>
      <c r="L193" s="54" t="s">
        <v>848</v>
      </c>
    </row>
    <row r="194" spans="1:12" x14ac:dyDescent="0.25">
      <c r="A194" s="54" t="s">
        <v>1728</v>
      </c>
      <c r="B194" s="54" t="s">
        <v>1742</v>
      </c>
      <c r="C194" s="54" t="s">
        <v>1744</v>
      </c>
      <c r="D194" s="54" t="s">
        <v>1961</v>
      </c>
      <c r="E194" s="54" t="s">
        <v>521</v>
      </c>
      <c r="F194" s="54" t="s">
        <v>1962</v>
      </c>
      <c r="G194" s="54" t="s">
        <v>1963</v>
      </c>
      <c r="H194" s="54" t="s">
        <v>47</v>
      </c>
      <c r="I194" s="54" t="s">
        <v>149</v>
      </c>
      <c r="J194" s="54" t="s">
        <v>1192</v>
      </c>
      <c r="K194" s="54" t="s">
        <v>1780</v>
      </c>
      <c r="L194" s="54"/>
    </row>
    <row r="195" spans="1:12" x14ac:dyDescent="0.25">
      <c r="A195" s="54" t="s">
        <v>1728</v>
      </c>
      <c r="B195" s="54" t="s">
        <v>1742</v>
      </c>
      <c r="C195" s="54" t="s">
        <v>1744</v>
      </c>
      <c r="D195" s="54" t="s">
        <v>1964</v>
      </c>
      <c r="E195" s="54" t="s">
        <v>1795</v>
      </c>
      <c r="F195" s="54" t="s">
        <v>1965</v>
      </c>
      <c r="G195" s="54" t="s">
        <v>1966</v>
      </c>
      <c r="H195" s="54" t="s">
        <v>10</v>
      </c>
      <c r="I195" s="54" t="s">
        <v>22</v>
      </c>
      <c r="J195" s="54" t="s">
        <v>16</v>
      </c>
      <c r="K195" s="54" t="s">
        <v>23</v>
      </c>
      <c r="L195" s="54" t="s">
        <v>28</v>
      </c>
    </row>
    <row r="196" spans="1:12" x14ac:dyDescent="0.25">
      <c r="A196" s="54" t="s">
        <v>1728</v>
      </c>
      <c r="B196" s="54" t="s">
        <v>1742</v>
      </c>
      <c r="C196" s="54" t="s">
        <v>231</v>
      </c>
      <c r="D196" s="54" t="s">
        <v>1967</v>
      </c>
      <c r="E196" s="54" t="s">
        <v>96</v>
      </c>
      <c r="F196" s="54" t="s">
        <v>1968</v>
      </c>
      <c r="G196" s="54" t="s">
        <v>1969</v>
      </c>
      <c r="H196" s="54" t="s">
        <v>34</v>
      </c>
      <c r="I196" s="54" t="s">
        <v>22</v>
      </c>
      <c r="J196" s="54" t="s">
        <v>31</v>
      </c>
      <c r="K196" s="54" t="s">
        <v>68</v>
      </c>
      <c r="L196" s="54" t="s">
        <v>855</v>
      </c>
    </row>
    <row r="197" spans="1:12" x14ac:dyDescent="0.25">
      <c r="A197" s="54" t="s">
        <v>1728</v>
      </c>
      <c r="B197" s="54" t="s">
        <v>1756</v>
      </c>
      <c r="C197" s="54" t="s">
        <v>231</v>
      </c>
      <c r="D197" s="54" t="s">
        <v>1970</v>
      </c>
      <c r="E197" s="54" t="s">
        <v>33</v>
      </c>
      <c r="F197" s="54" t="s">
        <v>1971</v>
      </c>
      <c r="G197" s="54" t="s">
        <v>860</v>
      </c>
      <c r="H197" s="54" t="s">
        <v>34</v>
      </c>
      <c r="I197" s="54" t="s">
        <v>1760</v>
      </c>
      <c r="J197" s="54" t="s">
        <v>31</v>
      </c>
      <c r="K197" s="54" t="s">
        <v>68</v>
      </c>
      <c r="L197" s="54" t="s">
        <v>861</v>
      </c>
    </row>
    <row r="198" spans="1:12" x14ac:dyDescent="0.25">
      <c r="A198" s="54" t="s">
        <v>1728</v>
      </c>
      <c r="B198" s="54" t="s">
        <v>1756</v>
      </c>
      <c r="C198" s="54" t="s">
        <v>231</v>
      </c>
      <c r="D198" s="54" t="s">
        <v>1972</v>
      </c>
      <c r="E198" s="54" t="s">
        <v>77</v>
      </c>
      <c r="F198" s="54" t="s">
        <v>862</v>
      </c>
      <c r="G198" s="54" t="s">
        <v>1973</v>
      </c>
      <c r="H198" s="54" t="s">
        <v>34</v>
      </c>
      <c r="I198" s="54" t="s">
        <v>149</v>
      </c>
      <c r="J198" s="54" t="s">
        <v>31</v>
      </c>
      <c r="K198" s="54" t="s">
        <v>164</v>
      </c>
      <c r="L198" s="54" t="s">
        <v>861</v>
      </c>
    </row>
    <row r="199" spans="1:12" x14ac:dyDescent="0.25">
      <c r="A199" s="54" t="s">
        <v>1728</v>
      </c>
      <c r="B199" s="54" t="s">
        <v>1756</v>
      </c>
      <c r="C199" s="54" t="s">
        <v>1744</v>
      </c>
      <c r="D199" s="54" t="s">
        <v>865</v>
      </c>
      <c r="E199" s="54" t="s">
        <v>38</v>
      </c>
      <c r="F199" s="54" t="s">
        <v>866</v>
      </c>
      <c r="G199" s="54" t="s">
        <v>1974</v>
      </c>
      <c r="H199" s="54" t="s">
        <v>43</v>
      </c>
      <c r="I199" s="54" t="s">
        <v>149</v>
      </c>
      <c r="J199" s="54" t="s">
        <v>1009</v>
      </c>
      <c r="K199" s="54" t="s">
        <v>40</v>
      </c>
      <c r="L199" s="54" t="s">
        <v>869</v>
      </c>
    </row>
    <row r="200" spans="1:12" x14ac:dyDescent="0.25">
      <c r="A200" s="54" t="s">
        <v>1728</v>
      </c>
      <c r="B200" s="54" t="s">
        <v>1756</v>
      </c>
      <c r="C200" s="54" t="s">
        <v>1744</v>
      </c>
      <c r="D200" s="54" t="s">
        <v>1975</v>
      </c>
      <c r="E200" s="54" t="s">
        <v>870</v>
      </c>
      <c r="F200" s="54" t="s">
        <v>1976</v>
      </c>
      <c r="G200" s="54" t="s">
        <v>1977</v>
      </c>
      <c r="H200" s="54" t="s">
        <v>39</v>
      </c>
      <c r="I200" s="54" t="s">
        <v>149</v>
      </c>
      <c r="J200" s="54" t="s">
        <v>16</v>
      </c>
      <c r="K200" s="54" t="s">
        <v>873</v>
      </c>
      <c r="L200" s="54" t="s">
        <v>874</v>
      </c>
    </row>
    <row r="201" spans="1:12" x14ac:dyDescent="0.25">
      <c r="A201" s="54" t="s">
        <v>1728</v>
      </c>
      <c r="B201" s="54" t="s">
        <v>1756</v>
      </c>
      <c r="C201" s="54" t="s">
        <v>1744</v>
      </c>
      <c r="D201" s="54" t="s">
        <v>1978</v>
      </c>
      <c r="E201" s="54" t="s">
        <v>875</v>
      </c>
      <c r="F201" s="54" t="s">
        <v>876</v>
      </c>
      <c r="G201" s="54" t="s">
        <v>877</v>
      </c>
      <c r="H201" s="54" t="s">
        <v>43</v>
      </c>
      <c r="I201" s="54" t="s">
        <v>149</v>
      </c>
      <c r="J201" s="54" t="s">
        <v>44</v>
      </c>
      <c r="K201" s="54" t="s">
        <v>40</v>
      </c>
      <c r="L201" s="54" t="s">
        <v>869</v>
      </c>
    </row>
    <row r="202" spans="1:12" x14ac:dyDescent="0.25">
      <c r="A202" s="54" t="s">
        <v>1728</v>
      </c>
      <c r="B202" s="54" t="s">
        <v>1756</v>
      </c>
      <c r="C202" s="54" t="s">
        <v>1744</v>
      </c>
      <c r="D202" s="54" t="s">
        <v>1979</v>
      </c>
      <c r="E202" s="54" t="s">
        <v>879</v>
      </c>
      <c r="F202" s="54" t="s">
        <v>880</v>
      </c>
      <c r="G202" s="54" t="s">
        <v>1980</v>
      </c>
      <c r="H202" s="54" t="s">
        <v>43</v>
      </c>
      <c r="I202" s="54" t="s">
        <v>149</v>
      </c>
      <c r="J202" s="54" t="s">
        <v>44</v>
      </c>
      <c r="K202" s="54" t="s">
        <v>40</v>
      </c>
      <c r="L202" s="54" t="s">
        <v>869</v>
      </c>
    </row>
    <row r="203" spans="1:12" x14ac:dyDescent="0.25">
      <c r="A203" s="54" t="s">
        <v>1728</v>
      </c>
      <c r="B203" s="54" t="s">
        <v>1756</v>
      </c>
      <c r="C203" s="54" t="s">
        <v>1744</v>
      </c>
      <c r="D203" s="54" t="s">
        <v>883</v>
      </c>
      <c r="E203" s="54" t="s">
        <v>45</v>
      </c>
      <c r="F203" s="54" t="s">
        <v>884</v>
      </c>
      <c r="G203" s="54" t="s">
        <v>885</v>
      </c>
      <c r="H203" s="54" t="s">
        <v>43</v>
      </c>
      <c r="I203" s="54" t="s">
        <v>149</v>
      </c>
      <c r="J203" s="54" t="s">
        <v>44</v>
      </c>
      <c r="K203" s="54" t="s">
        <v>40</v>
      </c>
      <c r="L203" s="54" t="s">
        <v>869</v>
      </c>
    </row>
    <row r="204" spans="1:12" x14ac:dyDescent="0.25">
      <c r="A204" s="54" t="s">
        <v>1728</v>
      </c>
      <c r="B204" s="54" t="s">
        <v>1756</v>
      </c>
      <c r="C204" s="54" t="s">
        <v>1744</v>
      </c>
      <c r="D204" s="54" t="s">
        <v>886</v>
      </c>
      <c r="E204" s="54" t="s">
        <v>887</v>
      </c>
      <c r="F204" s="54" t="s">
        <v>888</v>
      </c>
      <c r="G204" s="54" t="s">
        <v>1981</v>
      </c>
      <c r="H204" s="54" t="s">
        <v>43</v>
      </c>
      <c r="I204" s="54" t="s">
        <v>149</v>
      </c>
      <c r="J204" s="54" t="s">
        <v>16</v>
      </c>
      <c r="K204" s="54" t="s">
        <v>40</v>
      </c>
      <c r="L204" s="54" t="s">
        <v>869</v>
      </c>
    </row>
    <row r="205" spans="1:12" x14ac:dyDescent="0.25">
      <c r="A205" s="54" t="s">
        <v>1728</v>
      </c>
      <c r="B205" s="54" t="s">
        <v>1756</v>
      </c>
      <c r="C205" s="54" t="s">
        <v>213</v>
      </c>
      <c r="D205" s="54" t="s">
        <v>890</v>
      </c>
      <c r="E205" s="54" t="s">
        <v>891</v>
      </c>
      <c r="F205" s="54" t="s">
        <v>1982</v>
      </c>
      <c r="G205" s="54" t="s">
        <v>893</v>
      </c>
      <c r="H205" s="54" t="s">
        <v>47</v>
      </c>
      <c r="I205" s="54" t="s">
        <v>149</v>
      </c>
      <c r="J205" s="54" t="s">
        <v>41</v>
      </c>
      <c r="K205" s="54" t="s">
        <v>910</v>
      </c>
      <c r="L205" s="54" t="s">
        <v>895</v>
      </c>
    </row>
    <row r="206" spans="1:12" x14ac:dyDescent="0.25">
      <c r="A206" s="54" t="s">
        <v>1728</v>
      </c>
      <c r="B206" s="54" t="s">
        <v>1756</v>
      </c>
      <c r="C206" s="54" t="s">
        <v>231</v>
      </c>
      <c r="D206" s="54" t="s">
        <v>1983</v>
      </c>
      <c r="E206" s="54" t="s">
        <v>896</v>
      </c>
      <c r="F206" s="54" t="s">
        <v>1984</v>
      </c>
      <c r="G206" s="54" t="s">
        <v>898</v>
      </c>
      <c r="H206" s="54" t="s">
        <v>49</v>
      </c>
      <c r="I206" s="54" t="s">
        <v>149</v>
      </c>
      <c r="J206" s="54" t="s">
        <v>46</v>
      </c>
      <c r="K206" s="54" t="s">
        <v>899</v>
      </c>
      <c r="L206" s="54" t="s">
        <v>900</v>
      </c>
    </row>
    <row r="207" spans="1:12" x14ac:dyDescent="0.25">
      <c r="A207" s="54" t="s">
        <v>1728</v>
      </c>
      <c r="B207" s="54" t="s">
        <v>1756</v>
      </c>
      <c r="C207" s="54" t="s">
        <v>1744</v>
      </c>
      <c r="D207" s="54" t="s">
        <v>1985</v>
      </c>
      <c r="E207" s="54" t="s">
        <v>45</v>
      </c>
      <c r="F207" s="54" t="s">
        <v>901</v>
      </c>
      <c r="G207" s="54" t="s">
        <v>902</v>
      </c>
      <c r="H207" s="54" t="s">
        <v>50</v>
      </c>
      <c r="I207" s="54" t="s">
        <v>149</v>
      </c>
      <c r="J207" s="54" t="s">
        <v>44</v>
      </c>
      <c r="K207" s="54" t="s">
        <v>40</v>
      </c>
      <c r="L207" s="54" t="s">
        <v>869</v>
      </c>
    </row>
    <row r="208" spans="1:12" x14ac:dyDescent="0.25">
      <c r="A208" s="54" t="s">
        <v>1728</v>
      </c>
      <c r="B208" s="54" t="s">
        <v>1766</v>
      </c>
      <c r="C208" s="54" t="s">
        <v>1751</v>
      </c>
      <c r="D208" s="54" t="s">
        <v>1986</v>
      </c>
      <c r="E208" s="54" t="s">
        <v>83</v>
      </c>
      <c r="F208" s="54" t="s">
        <v>1987</v>
      </c>
      <c r="G208" s="54" t="s">
        <v>904</v>
      </c>
      <c r="H208" s="54" t="s">
        <v>10</v>
      </c>
      <c r="I208" s="54" t="s">
        <v>149</v>
      </c>
      <c r="J208" s="54" t="s">
        <v>906</v>
      </c>
      <c r="K208" s="54" t="s">
        <v>907</v>
      </c>
      <c r="L208" s="54" t="s">
        <v>28</v>
      </c>
    </row>
    <row r="209" spans="1:12" x14ac:dyDescent="0.25">
      <c r="A209" s="54" t="s">
        <v>1728</v>
      </c>
      <c r="B209" s="54" t="s">
        <v>1766</v>
      </c>
      <c r="C209" s="54" t="s">
        <v>1751</v>
      </c>
      <c r="D209" s="54" t="s">
        <v>1988</v>
      </c>
      <c r="E209" s="54" t="s">
        <v>131</v>
      </c>
      <c r="F209" s="54" t="s">
        <v>1989</v>
      </c>
      <c r="G209" s="54" t="s">
        <v>1990</v>
      </c>
      <c r="H209" s="54" t="s">
        <v>47</v>
      </c>
      <c r="I209" s="54" t="s">
        <v>1760</v>
      </c>
      <c r="J209" s="54" t="s">
        <v>906</v>
      </c>
      <c r="K209" s="54" t="s">
        <v>910</v>
      </c>
      <c r="L209" s="54" t="s">
        <v>911</v>
      </c>
    </row>
    <row r="210" spans="1:12" x14ac:dyDescent="0.25">
      <c r="A210" s="54" t="s">
        <v>1728</v>
      </c>
      <c r="B210" s="54" t="s">
        <v>1766</v>
      </c>
      <c r="C210" s="54" t="s">
        <v>1751</v>
      </c>
      <c r="D210" s="54" t="s">
        <v>1991</v>
      </c>
      <c r="E210" s="54" t="s">
        <v>83</v>
      </c>
      <c r="F210" s="54" t="s">
        <v>912</v>
      </c>
      <c r="G210" s="54" t="s">
        <v>913</v>
      </c>
      <c r="H210" s="54" t="s">
        <v>34</v>
      </c>
      <c r="I210" s="54" t="s">
        <v>1760</v>
      </c>
      <c r="J210" s="54" t="s">
        <v>31</v>
      </c>
      <c r="K210" s="54" t="s">
        <v>68</v>
      </c>
      <c r="L210" s="54" t="s">
        <v>914</v>
      </c>
    </row>
    <row r="211" spans="1:12" x14ac:dyDescent="0.25">
      <c r="A211" s="54" t="s">
        <v>1728</v>
      </c>
      <c r="B211" s="54" t="s">
        <v>1766</v>
      </c>
      <c r="C211" s="54" t="s">
        <v>1751</v>
      </c>
      <c r="D211" s="54" t="s">
        <v>1992</v>
      </c>
      <c r="E211" s="54" t="s">
        <v>1230</v>
      </c>
      <c r="F211" s="54" t="s">
        <v>1993</v>
      </c>
      <c r="G211" s="54" t="s">
        <v>1994</v>
      </c>
      <c r="H211" s="54" t="s">
        <v>69</v>
      </c>
      <c r="I211" s="54" t="s">
        <v>149</v>
      </c>
      <c r="J211" s="54" t="s">
        <v>54</v>
      </c>
      <c r="K211" s="54" t="s">
        <v>759</v>
      </c>
      <c r="L211" s="54" t="s">
        <v>918</v>
      </c>
    </row>
    <row r="212" spans="1:12" x14ac:dyDescent="0.25">
      <c r="A212" s="54" t="s">
        <v>1728</v>
      </c>
      <c r="B212" s="54" t="s">
        <v>1766</v>
      </c>
      <c r="C212" s="54" t="s">
        <v>1751</v>
      </c>
      <c r="D212" s="54" t="s">
        <v>1995</v>
      </c>
      <c r="E212" s="54" t="s">
        <v>1996</v>
      </c>
      <c r="F212" s="54" t="s">
        <v>1997</v>
      </c>
      <c r="G212" s="54" t="s">
        <v>1998</v>
      </c>
      <c r="H212" s="54" t="s">
        <v>62</v>
      </c>
      <c r="I212" s="54" t="s">
        <v>149</v>
      </c>
      <c r="J212" s="54" t="s">
        <v>906</v>
      </c>
      <c r="K212" s="54" t="s">
        <v>759</v>
      </c>
      <c r="L212" s="54" t="s">
        <v>922</v>
      </c>
    </row>
    <row r="213" spans="1:12" x14ac:dyDescent="0.25">
      <c r="A213" s="54" t="s">
        <v>1728</v>
      </c>
      <c r="B213" s="54" t="s">
        <v>1766</v>
      </c>
      <c r="C213" s="54" t="s">
        <v>1751</v>
      </c>
      <c r="D213" s="54" t="s">
        <v>1999</v>
      </c>
      <c r="E213" s="54" t="s">
        <v>77</v>
      </c>
      <c r="F213" s="54" t="s">
        <v>2000</v>
      </c>
      <c r="G213" s="54" t="s">
        <v>924</v>
      </c>
      <c r="H213" s="54" t="s">
        <v>62</v>
      </c>
      <c r="I213" s="54" t="s">
        <v>149</v>
      </c>
      <c r="J213" s="54" t="s">
        <v>55</v>
      </c>
      <c r="K213" s="54" t="s">
        <v>925</v>
      </c>
      <c r="L213" s="54" t="s">
        <v>926</v>
      </c>
    </row>
    <row r="214" spans="1:12" x14ac:dyDescent="0.25">
      <c r="A214" s="54" t="s">
        <v>1728</v>
      </c>
      <c r="B214" s="54" t="s">
        <v>1766</v>
      </c>
      <c r="C214" s="54" t="s">
        <v>1751</v>
      </c>
      <c r="D214" s="54" t="s">
        <v>2001</v>
      </c>
      <c r="E214" s="54" t="s">
        <v>386</v>
      </c>
      <c r="F214" s="54" t="s">
        <v>413</v>
      </c>
      <c r="G214" s="54" t="s">
        <v>2002</v>
      </c>
      <c r="H214" s="54" t="s">
        <v>10</v>
      </c>
      <c r="I214" s="54" t="s">
        <v>149</v>
      </c>
      <c r="J214" s="54" t="s">
        <v>16</v>
      </c>
      <c r="K214" s="54" t="s">
        <v>177</v>
      </c>
      <c r="L214" s="54" t="s">
        <v>928</v>
      </c>
    </row>
    <row r="215" spans="1:12" x14ac:dyDescent="0.25">
      <c r="A215" s="54" t="s">
        <v>1728</v>
      </c>
      <c r="B215" s="54" t="s">
        <v>1766</v>
      </c>
      <c r="C215" s="54" t="s">
        <v>1751</v>
      </c>
      <c r="D215" s="54" t="s">
        <v>2003</v>
      </c>
      <c r="E215" s="54" t="s">
        <v>131</v>
      </c>
      <c r="F215" s="54" t="s">
        <v>1989</v>
      </c>
      <c r="G215" s="54" t="s">
        <v>2004</v>
      </c>
      <c r="H215" s="54" t="s">
        <v>1743</v>
      </c>
      <c r="I215" s="54" t="s">
        <v>149</v>
      </c>
      <c r="J215" s="54" t="s">
        <v>906</v>
      </c>
      <c r="K215" s="54" t="s">
        <v>26</v>
      </c>
      <c r="L215" s="54" t="s">
        <v>839</v>
      </c>
    </row>
    <row r="216" spans="1:12" x14ac:dyDescent="0.25">
      <c r="A216" s="54" t="s">
        <v>1728</v>
      </c>
      <c r="B216" s="54" t="s">
        <v>1766</v>
      </c>
      <c r="C216" s="54" t="s">
        <v>1744</v>
      </c>
      <c r="D216" s="54" t="s">
        <v>1991</v>
      </c>
      <c r="E216" s="54" t="s">
        <v>14</v>
      </c>
      <c r="F216" s="54" t="s">
        <v>2005</v>
      </c>
      <c r="G216" s="54" t="s">
        <v>2006</v>
      </c>
      <c r="H216" s="54" t="s">
        <v>61</v>
      </c>
      <c r="I216" s="54" t="s">
        <v>149</v>
      </c>
      <c r="J216" s="54" t="s">
        <v>55</v>
      </c>
      <c r="K216" s="54" t="s">
        <v>26</v>
      </c>
      <c r="L216" s="54" t="s">
        <v>933</v>
      </c>
    </row>
    <row r="217" spans="1:12" x14ac:dyDescent="0.25">
      <c r="A217" s="54" t="s">
        <v>1728</v>
      </c>
      <c r="B217" s="54" t="s">
        <v>1766</v>
      </c>
      <c r="C217" s="54" t="s">
        <v>1744</v>
      </c>
      <c r="D217" s="54" t="s">
        <v>2007</v>
      </c>
      <c r="E217" s="54" t="s">
        <v>279</v>
      </c>
      <c r="F217" s="54" t="s">
        <v>2008</v>
      </c>
      <c r="G217" s="54" t="s">
        <v>2009</v>
      </c>
      <c r="H217" s="54" t="s">
        <v>107</v>
      </c>
      <c r="I217" s="54" t="s">
        <v>149</v>
      </c>
      <c r="J217" s="54" t="s">
        <v>54</v>
      </c>
      <c r="K217" s="54" t="s">
        <v>26</v>
      </c>
      <c r="L217" s="54" t="s">
        <v>28</v>
      </c>
    </row>
    <row r="218" spans="1:12" x14ac:dyDescent="0.25">
      <c r="A218" s="54" t="s">
        <v>1728</v>
      </c>
      <c r="B218" s="54" t="s">
        <v>1766</v>
      </c>
      <c r="C218" s="54" t="s">
        <v>1744</v>
      </c>
      <c r="D218" s="54" t="s">
        <v>2010</v>
      </c>
      <c r="E218" s="54" t="s">
        <v>875</v>
      </c>
      <c r="F218" s="54" t="s">
        <v>2011</v>
      </c>
      <c r="G218" s="54" t="s">
        <v>2012</v>
      </c>
      <c r="H218" s="54" t="s">
        <v>34</v>
      </c>
      <c r="I218" s="54" t="s">
        <v>149</v>
      </c>
      <c r="J218" s="54" t="s">
        <v>906</v>
      </c>
      <c r="K218" s="54" t="s">
        <v>26</v>
      </c>
      <c r="L218" s="54" t="s">
        <v>28</v>
      </c>
    </row>
    <row r="219" spans="1:12" x14ac:dyDescent="0.25">
      <c r="A219" s="54" t="s">
        <v>1728</v>
      </c>
      <c r="B219" s="54" t="s">
        <v>1766</v>
      </c>
      <c r="C219" s="54" t="s">
        <v>1751</v>
      </c>
      <c r="D219" s="54" t="s">
        <v>2013</v>
      </c>
      <c r="E219" s="54" t="s">
        <v>2014</v>
      </c>
      <c r="F219" s="54" t="s">
        <v>2015</v>
      </c>
      <c r="G219" s="54" t="s">
        <v>2016</v>
      </c>
      <c r="H219" s="54" t="s">
        <v>10</v>
      </c>
      <c r="I219" s="54" t="s">
        <v>1745</v>
      </c>
      <c r="J219" s="54" t="s">
        <v>906</v>
      </c>
      <c r="K219" s="54" t="s">
        <v>28</v>
      </c>
      <c r="L219" s="54" t="s">
        <v>944</v>
      </c>
    </row>
    <row r="220" spans="1:12" x14ac:dyDescent="0.25">
      <c r="A220" s="54" t="s">
        <v>1728</v>
      </c>
      <c r="B220" s="54" t="s">
        <v>1766</v>
      </c>
      <c r="C220" s="54" t="s">
        <v>1751</v>
      </c>
      <c r="D220" s="54" t="s">
        <v>2017</v>
      </c>
      <c r="E220" s="54" t="s">
        <v>1234</v>
      </c>
      <c r="F220" s="54" t="s">
        <v>2018</v>
      </c>
      <c r="G220" s="54" t="s">
        <v>2019</v>
      </c>
      <c r="H220" s="54" t="s">
        <v>47</v>
      </c>
      <c r="I220" s="54" t="s">
        <v>149</v>
      </c>
      <c r="J220" s="54" t="s">
        <v>906</v>
      </c>
      <c r="K220" s="54" t="s">
        <v>524</v>
      </c>
      <c r="L220" s="54" t="s">
        <v>949</v>
      </c>
    </row>
    <row r="221" spans="1:12" x14ac:dyDescent="0.25">
      <c r="A221" s="54" t="s">
        <v>1728</v>
      </c>
      <c r="B221" s="54" t="s">
        <v>1766</v>
      </c>
      <c r="C221" s="54" t="s">
        <v>1751</v>
      </c>
      <c r="D221" s="54" t="s">
        <v>2020</v>
      </c>
      <c r="E221" s="54" t="s">
        <v>72</v>
      </c>
      <c r="F221" s="54" t="s">
        <v>2021</v>
      </c>
      <c r="G221" s="54" t="s">
        <v>2022</v>
      </c>
      <c r="H221" s="54" t="s">
        <v>10</v>
      </c>
      <c r="I221" s="54" t="s">
        <v>149</v>
      </c>
      <c r="J221" s="54" t="s">
        <v>954</v>
      </c>
      <c r="K221" s="54" t="s">
        <v>28</v>
      </c>
      <c r="L221" s="54" t="s">
        <v>955</v>
      </c>
    </row>
    <row r="222" spans="1:12" x14ac:dyDescent="0.25">
      <c r="A222" s="54" t="s">
        <v>1728</v>
      </c>
      <c r="B222" s="54" t="s">
        <v>1749</v>
      </c>
      <c r="C222" s="54" t="s">
        <v>296</v>
      </c>
      <c r="D222" s="54" t="s">
        <v>956</v>
      </c>
      <c r="E222" s="54" t="s">
        <v>57</v>
      </c>
      <c r="F222" s="54" t="s">
        <v>957</v>
      </c>
      <c r="G222" s="54" t="s">
        <v>958</v>
      </c>
      <c r="H222" s="54" t="s">
        <v>39</v>
      </c>
      <c r="I222" s="54" t="s">
        <v>22</v>
      </c>
      <c r="J222" s="54" t="s">
        <v>1192</v>
      </c>
      <c r="K222" s="54" t="s">
        <v>1893</v>
      </c>
      <c r="L222" s="54" t="s">
        <v>959</v>
      </c>
    </row>
    <row r="223" spans="1:12" x14ac:dyDescent="0.25">
      <c r="A223" s="54" t="s">
        <v>1728</v>
      </c>
      <c r="B223" s="54" t="s">
        <v>1749</v>
      </c>
      <c r="C223" s="54" t="s">
        <v>1744</v>
      </c>
      <c r="D223" s="54" t="s">
        <v>960</v>
      </c>
      <c r="E223" s="54" t="s">
        <v>961</v>
      </c>
      <c r="F223" s="54" t="s">
        <v>962</v>
      </c>
      <c r="G223" s="54" t="s">
        <v>963</v>
      </c>
      <c r="H223" s="54" t="s">
        <v>39</v>
      </c>
      <c r="I223" s="54" t="s">
        <v>22</v>
      </c>
      <c r="J223" s="54" t="s">
        <v>58</v>
      </c>
      <c r="K223" s="54" t="s">
        <v>59</v>
      </c>
      <c r="L223" s="54" t="s">
        <v>964</v>
      </c>
    </row>
    <row r="224" spans="1:12" x14ac:dyDescent="0.25">
      <c r="A224" s="54" t="s">
        <v>1728</v>
      </c>
      <c r="B224" s="54" t="s">
        <v>1749</v>
      </c>
      <c r="C224" s="54" t="s">
        <v>1751</v>
      </c>
      <c r="D224" s="54" t="s">
        <v>965</v>
      </c>
      <c r="E224" s="54" t="s">
        <v>14</v>
      </c>
      <c r="F224" s="54" t="s">
        <v>966</v>
      </c>
      <c r="G224" s="54" t="s">
        <v>967</v>
      </c>
      <c r="H224" s="54" t="s">
        <v>10</v>
      </c>
      <c r="I224" s="54" t="s">
        <v>149</v>
      </c>
      <c r="J224" s="54" t="s">
        <v>65</v>
      </c>
      <c r="K224" s="54" t="s">
        <v>59</v>
      </c>
      <c r="L224" s="54" t="s">
        <v>969</v>
      </c>
    </row>
    <row r="225" spans="1:12" x14ac:dyDescent="0.25">
      <c r="A225" s="54" t="s">
        <v>1728</v>
      </c>
      <c r="B225" s="54" t="s">
        <v>1749</v>
      </c>
      <c r="C225" s="54" t="s">
        <v>231</v>
      </c>
      <c r="D225" s="54" t="s">
        <v>970</v>
      </c>
      <c r="E225" s="54" t="s">
        <v>60</v>
      </c>
      <c r="F225" s="54" t="s">
        <v>971</v>
      </c>
      <c r="G225" s="54" t="s">
        <v>972</v>
      </c>
      <c r="H225" s="54" t="s">
        <v>61</v>
      </c>
      <c r="I225" s="54" t="s">
        <v>149</v>
      </c>
      <c r="J225" s="54" t="s">
        <v>1748</v>
      </c>
      <c r="K225" s="54" t="s">
        <v>59</v>
      </c>
      <c r="L225" s="54" t="s">
        <v>974</v>
      </c>
    </row>
    <row r="226" spans="1:12" x14ac:dyDescent="0.25">
      <c r="A226" s="54" t="s">
        <v>1727</v>
      </c>
      <c r="B226" s="54" t="s">
        <v>1742</v>
      </c>
      <c r="C226" s="54" t="s">
        <v>213</v>
      </c>
      <c r="D226" s="54" t="s">
        <v>976</v>
      </c>
      <c r="E226" s="54" t="s">
        <v>977</v>
      </c>
      <c r="F226" s="54" t="s">
        <v>978</v>
      </c>
      <c r="G226" s="54" t="s">
        <v>979</v>
      </c>
      <c r="H226" s="54" t="s">
        <v>980</v>
      </c>
      <c r="I226" s="54" t="s">
        <v>22</v>
      </c>
      <c r="J226" s="54" t="s">
        <v>15</v>
      </c>
      <c r="K226" s="54" t="s">
        <v>981</v>
      </c>
      <c r="L226" s="54" t="s">
        <v>982</v>
      </c>
    </row>
    <row r="227" spans="1:12" x14ac:dyDescent="0.25">
      <c r="A227" s="54" t="s">
        <v>1727</v>
      </c>
      <c r="B227" s="54" t="s">
        <v>1742</v>
      </c>
      <c r="C227" s="54" t="s">
        <v>213</v>
      </c>
      <c r="D227" s="54" t="s">
        <v>983</v>
      </c>
      <c r="E227" s="54" t="s">
        <v>642</v>
      </c>
      <c r="F227" s="54" t="s">
        <v>984</v>
      </c>
      <c r="G227" s="54" t="s">
        <v>985</v>
      </c>
      <c r="H227" s="54" t="s">
        <v>980</v>
      </c>
      <c r="I227" s="54" t="s">
        <v>22</v>
      </c>
      <c r="J227" s="54" t="s">
        <v>16</v>
      </c>
      <c r="K227" s="54" t="s">
        <v>28</v>
      </c>
      <c r="L227" s="54" t="s">
        <v>982</v>
      </c>
    </row>
    <row r="228" spans="1:12" x14ac:dyDescent="0.25">
      <c r="A228" s="54" t="s">
        <v>1727</v>
      </c>
      <c r="B228" s="54" t="s">
        <v>1742</v>
      </c>
      <c r="C228" s="54" t="s">
        <v>213</v>
      </c>
      <c r="D228" s="54" t="s">
        <v>986</v>
      </c>
      <c r="E228" s="54" t="s">
        <v>14</v>
      </c>
      <c r="F228" s="54" t="s">
        <v>987</v>
      </c>
      <c r="G228" s="54" t="s">
        <v>988</v>
      </c>
      <c r="H228" s="54" t="s">
        <v>2023</v>
      </c>
      <c r="I228" s="54" t="s">
        <v>1759</v>
      </c>
      <c r="J228" s="54" t="s">
        <v>65</v>
      </c>
      <c r="K228" s="54" t="s">
        <v>23</v>
      </c>
      <c r="L228" s="54" t="s">
        <v>990</v>
      </c>
    </row>
    <row r="229" spans="1:12" x14ac:dyDescent="0.25">
      <c r="A229" s="54" t="s">
        <v>1727</v>
      </c>
      <c r="B229" s="54" t="s">
        <v>1742</v>
      </c>
      <c r="C229" s="54" t="s">
        <v>213</v>
      </c>
      <c r="D229" s="54" t="s">
        <v>991</v>
      </c>
      <c r="E229" s="54" t="s">
        <v>870</v>
      </c>
      <c r="F229" s="54" t="s">
        <v>2024</v>
      </c>
      <c r="G229" s="54" t="s">
        <v>993</v>
      </c>
      <c r="H229" s="54" t="s">
        <v>62</v>
      </c>
      <c r="I229" s="54" t="s">
        <v>1747</v>
      </c>
      <c r="J229" s="54" t="s">
        <v>41</v>
      </c>
      <c r="K229" s="54" t="s">
        <v>981</v>
      </c>
      <c r="L229" s="54" t="s">
        <v>994</v>
      </c>
    </row>
    <row r="230" spans="1:12" x14ac:dyDescent="0.25">
      <c r="A230" s="54" t="s">
        <v>1727</v>
      </c>
      <c r="B230" s="54" t="s">
        <v>1742</v>
      </c>
      <c r="C230" s="54" t="s">
        <v>213</v>
      </c>
      <c r="D230" s="54" t="s">
        <v>995</v>
      </c>
      <c r="E230" s="54" t="s">
        <v>996</v>
      </c>
      <c r="F230" s="54" t="s">
        <v>997</v>
      </c>
      <c r="G230" s="54" t="s">
        <v>998</v>
      </c>
      <c r="H230" s="54" t="s">
        <v>62</v>
      </c>
      <c r="I230" s="54" t="s">
        <v>22</v>
      </c>
      <c r="J230" s="54" t="s">
        <v>55</v>
      </c>
      <c r="K230" s="54" t="s">
        <v>981</v>
      </c>
      <c r="L230" s="54" t="s">
        <v>999</v>
      </c>
    </row>
    <row r="231" spans="1:12" x14ac:dyDescent="0.25">
      <c r="A231" s="54" t="s">
        <v>1727</v>
      </c>
      <c r="B231" s="54" t="s">
        <v>1742</v>
      </c>
      <c r="C231" s="54" t="s">
        <v>231</v>
      </c>
      <c r="D231" s="54" t="s">
        <v>1000</v>
      </c>
      <c r="E231" s="54" t="s">
        <v>1001</v>
      </c>
      <c r="F231" s="54" t="s">
        <v>1002</v>
      </c>
      <c r="G231" s="54" t="s">
        <v>1003</v>
      </c>
      <c r="H231" s="54" t="s">
        <v>1004</v>
      </c>
      <c r="I231" s="54" t="s">
        <v>22</v>
      </c>
      <c r="J231" s="54" t="s">
        <v>16</v>
      </c>
      <c r="K231" s="54" t="s">
        <v>981</v>
      </c>
      <c r="L231" s="54" t="s">
        <v>1005</v>
      </c>
    </row>
    <row r="232" spans="1:12" x14ac:dyDescent="0.25">
      <c r="A232" s="54" t="s">
        <v>1727</v>
      </c>
      <c r="B232" s="54" t="s">
        <v>1742</v>
      </c>
      <c r="C232" s="54" t="s">
        <v>231</v>
      </c>
      <c r="D232" s="54" t="s">
        <v>1006</v>
      </c>
      <c r="E232" s="54" t="s">
        <v>416</v>
      </c>
      <c r="F232" s="54" t="s">
        <v>1007</v>
      </c>
      <c r="G232" s="54" t="s">
        <v>1008</v>
      </c>
      <c r="H232" s="54" t="s">
        <v>71</v>
      </c>
      <c r="I232" s="54" t="s">
        <v>1776</v>
      </c>
      <c r="J232" s="54" t="s">
        <v>1009</v>
      </c>
      <c r="K232" s="54" t="s">
        <v>1010</v>
      </c>
      <c r="L232" s="54"/>
    </row>
    <row r="233" spans="1:12" x14ac:dyDescent="0.25">
      <c r="A233" s="54" t="s">
        <v>1727</v>
      </c>
      <c r="B233" s="54" t="s">
        <v>1742</v>
      </c>
      <c r="C233" s="54" t="s">
        <v>296</v>
      </c>
      <c r="D233" s="54" t="s">
        <v>1011</v>
      </c>
      <c r="E233" s="54" t="s">
        <v>82</v>
      </c>
      <c r="F233" s="54" t="s">
        <v>1012</v>
      </c>
      <c r="G233" s="54" t="s">
        <v>1013</v>
      </c>
      <c r="H233" s="54" t="s">
        <v>71</v>
      </c>
      <c r="I233" s="54" t="s">
        <v>1776</v>
      </c>
      <c r="J233" s="54" t="s">
        <v>1014</v>
      </c>
      <c r="K233" s="54" t="s">
        <v>1010</v>
      </c>
      <c r="L233" s="54" t="s">
        <v>1015</v>
      </c>
    </row>
    <row r="234" spans="1:12" x14ac:dyDescent="0.25">
      <c r="A234" s="54" t="s">
        <v>1727</v>
      </c>
      <c r="B234" s="54" t="s">
        <v>1742</v>
      </c>
      <c r="C234" s="54" t="s">
        <v>231</v>
      </c>
      <c r="D234" s="54" t="s">
        <v>1016</v>
      </c>
      <c r="E234" s="54" t="s">
        <v>1017</v>
      </c>
      <c r="F234" s="54" t="s">
        <v>1018</v>
      </c>
      <c r="G234" s="54" t="s">
        <v>1019</v>
      </c>
      <c r="H234" s="54" t="s">
        <v>1004</v>
      </c>
      <c r="I234" s="54" t="s">
        <v>1776</v>
      </c>
      <c r="J234" s="54" t="s">
        <v>16</v>
      </c>
      <c r="K234" s="54" t="s">
        <v>981</v>
      </c>
      <c r="L234" s="54"/>
    </row>
    <row r="235" spans="1:12" x14ac:dyDescent="0.25">
      <c r="A235" s="54" t="s">
        <v>1727</v>
      </c>
      <c r="B235" s="54" t="s">
        <v>1742</v>
      </c>
      <c r="C235" s="54" t="s">
        <v>231</v>
      </c>
      <c r="D235" s="54" t="s">
        <v>1020</v>
      </c>
      <c r="E235" s="54" t="s">
        <v>74</v>
      </c>
      <c r="F235" s="54" t="s">
        <v>1021</v>
      </c>
      <c r="G235" s="54" t="s">
        <v>1022</v>
      </c>
      <c r="H235" s="54" t="s">
        <v>10</v>
      </c>
      <c r="I235" s="54" t="s">
        <v>22</v>
      </c>
      <c r="J235" s="54" t="s">
        <v>1014</v>
      </c>
      <c r="K235" s="54" t="s">
        <v>28</v>
      </c>
      <c r="L235" s="54" t="s">
        <v>990</v>
      </c>
    </row>
    <row r="236" spans="1:12" x14ac:dyDescent="0.25">
      <c r="A236" s="54" t="s">
        <v>1727</v>
      </c>
      <c r="B236" s="54" t="s">
        <v>1742</v>
      </c>
      <c r="C236" s="54" t="s">
        <v>231</v>
      </c>
      <c r="D236" s="54" t="s">
        <v>1023</v>
      </c>
      <c r="E236" s="54" t="s">
        <v>83</v>
      </c>
      <c r="F236" s="54" t="s">
        <v>1024</v>
      </c>
      <c r="G236" s="54" t="s">
        <v>1025</v>
      </c>
      <c r="H236" s="54" t="s">
        <v>1004</v>
      </c>
      <c r="I236" s="54" t="s">
        <v>1776</v>
      </c>
      <c r="J236" s="54" t="s">
        <v>55</v>
      </c>
      <c r="K236" s="54" t="s">
        <v>990</v>
      </c>
      <c r="L236" s="54" t="s">
        <v>1026</v>
      </c>
    </row>
    <row r="237" spans="1:12" x14ac:dyDescent="0.25">
      <c r="A237" s="54" t="s">
        <v>1727</v>
      </c>
      <c r="B237" s="54" t="s">
        <v>1742</v>
      </c>
      <c r="C237" s="54" t="s">
        <v>231</v>
      </c>
      <c r="D237" s="54" t="s">
        <v>1027</v>
      </c>
      <c r="E237" s="54" t="s">
        <v>1028</v>
      </c>
      <c r="F237" s="54" t="s">
        <v>1029</v>
      </c>
      <c r="G237" s="54" t="s">
        <v>1030</v>
      </c>
      <c r="H237" s="54" t="s">
        <v>1743</v>
      </c>
      <c r="I237" s="54" t="s">
        <v>1759</v>
      </c>
      <c r="J237" s="54" t="s">
        <v>16</v>
      </c>
      <c r="K237" s="54" t="s">
        <v>990</v>
      </c>
      <c r="L237" s="54" t="s">
        <v>1032</v>
      </c>
    </row>
    <row r="238" spans="1:12" x14ac:dyDescent="0.25">
      <c r="A238" s="54" t="s">
        <v>1727</v>
      </c>
      <c r="B238" s="54" t="s">
        <v>1742</v>
      </c>
      <c r="C238" s="54" t="s">
        <v>231</v>
      </c>
      <c r="D238" s="54" t="s">
        <v>1033</v>
      </c>
      <c r="E238" s="54" t="s">
        <v>1034</v>
      </c>
      <c r="F238" s="54" t="s">
        <v>1035</v>
      </c>
      <c r="G238" s="54" t="s">
        <v>1036</v>
      </c>
      <c r="H238" s="54" t="s">
        <v>1004</v>
      </c>
      <c r="I238" s="54" t="s">
        <v>1776</v>
      </c>
      <c r="J238" s="54" t="s">
        <v>41</v>
      </c>
      <c r="K238" s="54" t="s">
        <v>112</v>
      </c>
      <c r="L238" s="54" t="s">
        <v>982</v>
      </c>
    </row>
    <row r="239" spans="1:12" x14ac:dyDescent="0.25">
      <c r="A239" s="54" t="s">
        <v>1727</v>
      </c>
      <c r="B239" s="54" t="s">
        <v>1756</v>
      </c>
      <c r="C239" s="54" t="s">
        <v>296</v>
      </c>
      <c r="D239" s="54" t="s">
        <v>2025</v>
      </c>
      <c r="E239" s="54" t="s">
        <v>1037</v>
      </c>
      <c r="F239" s="54" t="s">
        <v>1038</v>
      </c>
      <c r="G239" s="54" t="s">
        <v>1039</v>
      </c>
      <c r="H239" s="54" t="s">
        <v>34</v>
      </c>
      <c r="I239" s="54" t="s">
        <v>1747</v>
      </c>
      <c r="J239" s="54" t="s">
        <v>31</v>
      </c>
      <c r="K239" s="54" t="s">
        <v>68</v>
      </c>
      <c r="L239" s="54" t="s">
        <v>1040</v>
      </c>
    </row>
    <row r="240" spans="1:12" x14ac:dyDescent="0.25">
      <c r="A240" s="54" t="s">
        <v>1727</v>
      </c>
      <c r="B240" s="54" t="s">
        <v>1756</v>
      </c>
      <c r="C240" s="54" t="s">
        <v>1744</v>
      </c>
      <c r="D240" s="54" t="s">
        <v>1041</v>
      </c>
      <c r="E240" s="54" t="s">
        <v>1042</v>
      </c>
      <c r="F240" s="54" t="s">
        <v>2026</v>
      </c>
      <c r="G240" s="54" t="s">
        <v>1044</v>
      </c>
      <c r="H240" s="54" t="s">
        <v>69</v>
      </c>
      <c r="I240" s="54" t="s">
        <v>1747</v>
      </c>
      <c r="J240" s="54" t="s">
        <v>58</v>
      </c>
      <c r="K240" s="54" t="s">
        <v>1045</v>
      </c>
      <c r="L240" s="54"/>
    </row>
    <row r="241" spans="1:12" x14ac:dyDescent="0.25">
      <c r="A241" s="54" t="s">
        <v>1727</v>
      </c>
      <c r="B241" s="54" t="s">
        <v>1756</v>
      </c>
      <c r="C241" s="54" t="s">
        <v>1744</v>
      </c>
      <c r="D241" s="54" t="s">
        <v>1046</v>
      </c>
      <c r="E241" s="54" t="s">
        <v>70</v>
      </c>
      <c r="F241" s="54" t="s">
        <v>2027</v>
      </c>
      <c r="G241" s="54" t="s">
        <v>1048</v>
      </c>
      <c r="H241" s="54" t="s">
        <v>49</v>
      </c>
      <c r="I241" s="54" t="s">
        <v>1760</v>
      </c>
      <c r="J241" s="54" t="s">
        <v>15</v>
      </c>
      <c r="K241" s="54" t="s">
        <v>1049</v>
      </c>
      <c r="L241" s="54" t="s">
        <v>1050</v>
      </c>
    </row>
    <row r="242" spans="1:12" x14ac:dyDescent="0.25">
      <c r="A242" s="54" t="s">
        <v>1727</v>
      </c>
      <c r="B242" s="54" t="s">
        <v>1756</v>
      </c>
      <c r="C242" s="54" t="s">
        <v>213</v>
      </c>
      <c r="D242" s="54" t="s">
        <v>1051</v>
      </c>
      <c r="E242" s="54" t="s">
        <v>72</v>
      </c>
      <c r="F242" s="54" t="s">
        <v>1052</v>
      </c>
      <c r="G242" s="54" t="s">
        <v>1053</v>
      </c>
      <c r="H242" s="54" t="s">
        <v>980</v>
      </c>
      <c r="I242" s="54" t="s">
        <v>1760</v>
      </c>
      <c r="J242" s="54" t="s">
        <v>16</v>
      </c>
      <c r="K242" s="54" t="s">
        <v>28</v>
      </c>
      <c r="L242" s="54" t="s">
        <v>1010</v>
      </c>
    </row>
    <row r="243" spans="1:12" x14ac:dyDescent="0.25">
      <c r="A243" s="54" t="s">
        <v>1727</v>
      </c>
      <c r="B243" s="54" t="s">
        <v>1756</v>
      </c>
      <c r="C243" s="54" t="s">
        <v>213</v>
      </c>
      <c r="D243" s="54" t="s">
        <v>1051</v>
      </c>
      <c r="E243" s="54" t="s">
        <v>521</v>
      </c>
      <c r="F243" s="54" t="s">
        <v>1054</v>
      </c>
      <c r="G243" s="54" t="s">
        <v>1055</v>
      </c>
      <c r="H243" s="54" t="s">
        <v>1743</v>
      </c>
      <c r="I243" s="54" t="s">
        <v>1747</v>
      </c>
      <c r="J243" s="54" t="s">
        <v>16</v>
      </c>
      <c r="K243" s="54" t="s">
        <v>28</v>
      </c>
      <c r="L243" s="54" t="s">
        <v>1056</v>
      </c>
    </row>
    <row r="244" spans="1:12" x14ac:dyDescent="0.25">
      <c r="A244" s="54" t="s">
        <v>1727</v>
      </c>
      <c r="B244" s="54" t="s">
        <v>1756</v>
      </c>
      <c r="C244" s="54" t="s">
        <v>213</v>
      </c>
      <c r="D244" s="54" t="s">
        <v>2028</v>
      </c>
      <c r="E244" s="54" t="s">
        <v>14</v>
      </c>
      <c r="F244" s="54" t="s">
        <v>1057</v>
      </c>
      <c r="G244" s="54" t="s">
        <v>1058</v>
      </c>
      <c r="H244" s="54" t="s">
        <v>71</v>
      </c>
      <c r="I244" s="54" t="s">
        <v>1776</v>
      </c>
      <c r="J244" s="54" t="s">
        <v>16</v>
      </c>
      <c r="K244" s="54" t="s">
        <v>108</v>
      </c>
      <c r="L244" s="54"/>
    </row>
    <row r="245" spans="1:12" x14ac:dyDescent="0.25">
      <c r="A245" s="54" t="s">
        <v>1727</v>
      </c>
      <c r="B245" s="54" t="s">
        <v>1756</v>
      </c>
      <c r="C245" s="54" t="s">
        <v>231</v>
      </c>
      <c r="D245" s="54" t="s">
        <v>1059</v>
      </c>
      <c r="E245" s="54" t="s">
        <v>14</v>
      </c>
      <c r="F245" s="54"/>
      <c r="G245" s="54" t="s">
        <v>1061</v>
      </c>
      <c r="H245" s="54" t="s">
        <v>10</v>
      </c>
      <c r="I245" s="54" t="s">
        <v>1776</v>
      </c>
      <c r="J245" s="54" t="s">
        <v>16</v>
      </c>
      <c r="K245" s="54" t="s">
        <v>28</v>
      </c>
      <c r="L245" s="54"/>
    </row>
    <row r="246" spans="1:12" x14ac:dyDescent="0.25">
      <c r="A246" s="54" t="s">
        <v>1727</v>
      </c>
      <c r="B246" s="54" t="s">
        <v>1756</v>
      </c>
      <c r="C246" s="54" t="s">
        <v>1744</v>
      </c>
      <c r="D246" s="54" t="s">
        <v>1062</v>
      </c>
      <c r="E246" s="54" t="s">
        <v>72</v>
      </c>
      <c r="F246" s="54" t="s">
        <v>2029</v>
      </c>
      <c r="G246" s="54" t="s">
        <v>1064</v>
      </c>
      <c r="H246" s="54" t="s">
        <v>71</v>
      </c>
      <c r="I246" s="54" t="s">
        <v>1745</v>
      </c>
      <c r="J246" s="54" t="s">
        <v>1193</v>
      </c>
      <c r="K246" s="54" t="s">
        <v>1065</v>
      </c>
      <c r="L246" s="54"/>
    </row>
    <row r="247" spans="1:12" x14ac:dyDescent="0.25">
      <c r="A247" s="54" t="s">
        <v>1727</v>
      </c>
      <c r="B247" s="54" t="s">
        <v>1756</v>
      </c>
      <c r="C247" s="54" t="s">
        <v>296</v>
      </c>
      <c r="D247" s="54" t="s">
        <v>1066</v>
      </c>
      <c r="E247" s="54" t="s">
        <v>57</v>
      </c>
      <c r="F247" s="54" t="s">
        <v>1067</v>
      </c>
      <c r="G247" s="54" t="s">
        <v>1068</v>
      </c>
      <c r="H247" s="54" t="s">
        <v>34</v>
      </c>
      <c r="I247" s="54" t="s">
        <v>1745</v>
      </c>
      <c r="J247" s="54" t="s">
        <v>31</v>
      </c>
      <c r="K247" s="54" t="s">
        <v>68</v>
      </c>
      <c r="L247" s="54"/>
    </row>
    <row r="248" spans="1:12" x14ac:dyDescent="0.25">
      <c r="A248" s="54" t="s">
        <v>1727</v>
      </c>
      <c r="B248" s="54" t="s">
        <v>1756</v>
      </c>
      <c r="C248" s="54" t="s">
        <v>1744</v>
      </c>
      <c r="D248" s="54" t="s">
        <v>1069</v>
      </c>
      <c r="E248" s="54" t="s">
        <v>1070</v>
      </c>
      <c r="F248" s="54" t="s">
        <v>1071</v>
      </c>
      <c r="G248" s="54" t="s">
        <v>1072</v>
      </c>
      <c r="H248" s="54" t="s">
        <v>61</v>
      </c>
      <c r="I248" s="54" t="s">
        <v>22</v>
      </c>
      <c r="J248" s="54" t="s">
        <v>31</v>
      </c>
      <c r="K248" s="54" t="s">
        <v>68</v>
      </c>
      <c r="L248" s="54"/>
    </row>
    <row r="249" spans="1:12" x14ac:dyDescent="0.25">
      <c r="A249" s="54" t="s">
        <v>1727</v>
      </c>
      <c r="B249" s="54" t="s">
        <v>1756</v>
      </c>
      <c r="C249" s="54" t="s">
        <v>213</v>
      </c>
      <c r="D249" s="54" t="s">
        <v>1073</v>
      </c>
      <c r="E249" s="54" t="s">
        <v>38</v>
      </c>
      <c r="F249" s="54" t="s">
        <v>1074</v>
      </c>
      <c r="G249" s="54" t="s">
        <v>1075</v>
      </c>
      <c r="H249" s="54" t="s">
        <v>10</v>
      </c>
      <c r="I249" s="54" t="s">
        <v>1760</v>
      </c>
      <c r="J249" s="54" t="s">
        <v>44</v>
      </c>
      <c r="K249" s="54" t="s">
        <v>28</v>
      </c>
      <c r="L249" s="54"/>
    </row>
    <row r="250" spans="1:12" x14ac:dyDescent="0.25">
      <c r="A250" s="54" t="s">
        <v>1727</v>
      </c>
      <c r="B250" s="54" t="s">
        <v>1766</v>
      </c>
      <c r="C250" s="54" t="s">
        <v>231</v>
      </c>
      <c r="D250" s="54" t="s">
        <v>2030</v>
      </c>
      <c r="E250" s="54" t="s">
        <v>83</v>
      </c>
      <c r="F250" s="54" t="s">
        <v>1076</v>
      </c>
      <c r="G250" s="54" t="s">
        <v>1077</v>
      </c>
      <c r="H250" s="54" t="s">
        <v>62</v>
      </c>
      <c r="I250" s="54" t="s">
        <v>1747</v>
      </c>
      <c r="J250" s="54" t="s">
        <v>16</v>
      </c>
      <c r="K250" s="54" t="s">
        <v>76</v>
      </c>
      <c r="L250" s="54" t="s">
        <v>982</v>
      </c>
    </row>
    <row r="251" spans="1:12" x14ac:dyDescent="0.25">
      <c r="A251" s="54" t="s">
        <v>1727</v>
      </c>
      <c r="B251" s="54" t="s">
        <v>1766</v>
      </c>
      <c r="C251" s="54" t="s">
        <v>1751</v>
      </c>
      <c r="D251" s="54" t="s">
        <v>2031</v>
      </c>
      <c r="E251" s="54" t="s">
        <v>1079</v>
      </c>
      <c r="F251" s="54" t="s">
        <v>1080</v>
      </c>
      <c r="G251" s="54" t="s">
        <v>1081</v>
      </c>
      <c r="H251" s="54" t="s">
        <v>980</v>
      </c>
      <c r="I251" s="54" t="s">
        <v>1747</v>
      </c>
      <c r="J251" s="54" t="s">
        <v>16</v>
      </c>
      <c r="K251" s="54" t="s">
        <v>28</v>
      </c>
      <c r="L251" s="54" t="s">
        <v>1082</v>
      </c>
    </row>
    <row r="252" spans="1:12" x14ac:dyDescent="0.25">
      <c r="A252" s="54" t="s">
        <v>1727</v>
      </c>
      <c r="B252" s="54" t="s">
        <v>1766</v>
      </c>
      <c r="C252" s="54" t="s">
        <v>1751</v>
      </c>
      <c r="D252" s="54" t="s">
        <v>1083</v>
      </c>
      <c r="E252" s="54" t="s">
        <v>1084</v>
      </c>
      <c r="F252" s="54" t="s">
        <v>1085</v>
      </c>
      <c r="G252" s="54" t="s">
        <v>1086</v>
      </c>
      <c r="H252" s="54" t="s">
        <v>980</v>
      </c>
      <c r="I252" s="54" t="s">
        <v>1747</v>
      </c>
      <c r="J252" s="54" t="s">
        <v>16</v>
      </c>
      <c r="K252" s="54" t="s">
        <v>28</v>
      </c>
      <c r="L252" s="54"/>
    </row>
    <row r="253" spans="1:12" x14ac:dyDescent="0.25">
      <c r="A253" s="54" t="s">
        <v>1727</v>
      </c>
      <c r="B253" s="54" t="s">
        <v>1766</v>
      </c>
      <c r="C253" s="54" t="s">
        <v>1744</v>
      </c>
      <c r="D253" s="54" t="s">
        <v>2032</v>
      </c>
      <c r="E253" s="54" t="s">
        <v>977</v>
      </c>
      <c r="F253" s="54" t="s">
        <v>1087</v>
      </c>
      <c r="G253" s="54" t="s">
        <v>2033</v>
      </c>
      <c r="H253" s="54" t="s">
        <v>10</v>
      </c>
      <c r="I253" s="54" t="s">
        <v>1776</v>
      </c>
      <c r="J253" s="54" t="s">
        <v>15</v>
      </c>
      <c r="K253" s="54" t="s">
        <v>1089</v>
      </c>
      <c r="L253" s="54" t="s">
        <v>1090</v>
      </c>
    </row>
    <row r="254" spans="1:12" x14ac:dyDescent="0.25">
      <c r="A254" s="54" t="s">
        <v>1727</v>
      </c>
      <c r="B254" s="54" t="s">
        <v>1766</v>
      </c>
      <c r="C254" s="54" t="s">
        <v>1744</v>
      </c>
      <c r="D254" s="54" t="s">
        <v>2034</v>
      </c>
      <c r="E254" s="54" t="s">
        <v>77</v>
      </c>
      <c r="F254" s="54" t="s">
        <v>2035</v>
      </c>
      <c r="G254" s="54" t="s">
        <v>2036</v>
      </c>
      <c r="H254" s="54" t="s">
        <v>10</v>
      </c>
      <c r="I254" s="54" t="s">
        <v>1776</v>
      </c>
      <c r="J254" s="54" t="s">
        <v>65</v>
      </c>
      <c r="K254" s="54" t="s">
        <v>990</v>
      </c>
      <c r="L254" s="54"/>
    </row>
    <row r="255" spans="1:12" x14ac:dyDescent="0.25">
      <c r="A255" s="54" t="s">
        <v>1727</v>
      </c>
      <c r="B255" s="54" t="s">
        <v>1766</v>
      </c>
      <c r="C255" s="54" t="s">
        <v>1744</v>
      </c>
      <c r="D255" s="54" t="s">
        <v>2037</v>
      </c>
      <c r="E255" s="54" t="s">
        <v>77</v>
      </c>
      <c r="F255" s="54" t="s">
        <v>1093</v>
      </c>
      <c r="G255" s="54" t="s">
        <v>2036</v>
      </c>
      <c r="H255" s="54" t="s">
        <v>10</v>
      </c>
      <c r="I255" s="54" t="s">
        <v>1776</v>
      </c>
      <c r="J255" s="54" t="s">
        <v>65</v>
      </c>
      <c r="K255" s="54" t="s">
        <v>990</v>
      </c>
      <c r="L255" s="54"/>
    </row>
    <row r="256" spans="1:12" x14ac:dyDescent="0.25">
      <c r="A256" s="54" t="s">
        <v>1727</v>
      </c>
      <c r="B256" s="54" t="s">
        <v>1766</v>
      </c>
      <c r="C256" s="54" t="s">
        <v>1744</v>
      </c>
      <c r="D256" s="54" t="s">
        <v>2038</v>
      </c>
      <c r="E256" s="54" t="s">
        <v>1095</v>
      </c>
      <c r="F256" s="54" t="s">
        <v>2039</v>
      </c>
      <c r="G256" s="54" t="s">
        <v>2040</v>
      </c>
      <c r="H256" s="54" t="s">
        <v>116</v>
      </c>
      <c r="I256" s="54" t="s">
        <v>1776</v>
      </c>
      <c r="J256" s="54" t="s">
        <v>16</v>
      </c>
      <c r="K256" s="54" t="s">
        <v>28</v>
      </c>
      <c r="L256" s="54"/>
    </row>
    <row r="257" spans="1:12" x14ac:dyDescent="0.25">
      <c r="A257" s="54" t="s">
        <v>1727</v>
      </c>
      <c r="B257" s="54" t="s">
        <v>1766</v>
      </c>
      <c r="C257" s="54" t="s">
        <v>231</v>
      </c>
      <c r="D257" s="54" t="s">
        <v>2041</v>
      </c>
      <c r="E257" s="54" t="s">
        <v>397</v>
      </c>
      <c r="F257" s="54" t="s">
        <v>2042</v>
      </c>
      <c r="G257" s="54" t="s">
        <v>1100</v>
      </c>
      <c r="H257" s="54" t="s">
        <v>34</v>
      </c>
      <c r="I257" s="54" t="s">
        <v>1745</v>
      </c>
      <c r="J257" s="54" t="s">
        <v>16</v>
      </c>
      <c r="K257" s="54" t="s">
        <v>28</v>
      </c>
      <c r="L257" s="54" t="s">
        <v>1101</v>
      </c>
    </row>
    <row r="258" spans="1:12" x14ac:dyDescent="0.25">
      <c r="A258" s="54" t="s">
        <v>1727</v>
      </c>
      <c r="B258" s="54" t="s">
        <v>1766</v>
      </c>
      <c r="C258" s="54" t="s">
        <v>231</v>
      </c>
      <c r="D258" s="54" t="s">
        <v>2043</v>
      </c>
      <c r="E258" s="54" t="s">
        <v>1084</v>
      </c>
      <c r="F258" s="54" t="s">
        <v>2044</v>
      </c>
      <c r="G258" s="54" t="s">
        <v>1104</v>
      </c>
      <c r="H258" s="54" t="s">
        <v>10</v>
      </c>
      <c r="I258" s="54" t="s">
        <v>1759</v>
      </c>
      <c r="J258" s="54" t="s">
        <v>16</v>
      </c>
      <c r="K258" s="54" t="s">
        <v>28</v>
      </c>
      <c r="L258" s="54"/>
    </row>
    <row r="259" spans="1:12" x14ac:dyDescent="0.25">
      <c r="A259" s="54" t="s">
        <v>1727</v>
      </c>
      <c r="B259" s="54" t="s">
        <v>1766</v>
      </c>
      <c r="C259" s="54" t="s">
        <v>213</v>
      </c>
      <c r="D259" s="54" t="s">
        <v>2045</v>
      </c>
      <c r="E259" s="54" t="s">
        <v>1106</v>
      </c>
      <c r="F259" s="54" t="s">
        <v>1107</v>
      </c>
      <c r="G259" s="54" t="s">
        <v>1108</v>
      </c>
      <c r="H259" s="54" t="s">
        <v>66</v>
      </c>
      <c r="I259" s="54" t="s">
        <v>1776</v>
      </c>
      <c r="J259" s="54" t="s">
        <v>16</v>
      </c>
      <c r="K259" s="54" t="s">
        <v>28</v>
      </c>
      <c r="L259" s="54" t="s">
        <v>1109</v>
      </c>
    </row>
    <row r="260" spans="1:12" x14ac:dyDescent="0.25">
      <c r="A260" s="54" t="s">
        <v>1727</v>
      </c>
      <c r="B260" s="54" t="s">
        <v>1766</v>
      </c>
      <c r="C260" s="54" t="s">
        <v>213</v>
      </c>
      <c r="D260" s="54" t="s">
        <v>2046</v>
      </c>
      <c r="E260" s="54" t="s">
        <v>77</v>
      </c>
      <c r="F260" s="54" t="s">
        <v>1110</v>
      </c>
      <c r="G260" s="54" t="s">
        <v>1111</v>
      </c>
      <c r="H260" s="54" t="s">
        <v>666</v>
      </c>
      <c r="I260" s="54" t="s">
        <v>1776</v>
      </c>
      <c r="J260" s="54" t="s">
        <v>1193</v>
      </c>
      <c r="K260" s="54" t="s">
        <v>2047</v>
      </c>
      <c r="L260" s="54" t="s">
        <v>28</v>
      </c>
    </row>
    <row r="261" spans="1:12" x14ac:dyDescent="0.25">
      <c r="A261" s="54" t="s">
        <v>1727</v>
      </c>
      <c r="B261" s="54" t="s">
        <v>1766</v>
      </c>
      <c r="C261" s="54" t="s">
        <v>296</v>
      </c>
      <c r="D261" s="54" t="s">
        <v>2048</v>
      </c>
      <c r="E261" s="54" t="s">
        <v>977</v>
      </c>
      <c r="F261" s="54" t="s">
        <v>1110</v>
      </c>
      <c r="G261" s="54" t="s">
        <v>2049</v>
      </c>
      <c r="H261" s="54" t="s">
        <v>71</v>
      </c>
      <c r="I261" s="54" t="s">
        <v>1776</v>
      </c>
      <c r="J261" s="54" t="s">
        <v>1748</v>
      </c>
      <c r="K261" s="54" t="s">
        <v>28</v>
      </c>
      <c r="L261" s="54" t="s">
        <v>1109</v>
      </c>
    </row>
    <row r="262" spans="1:12" x14ac:dyDescent="0.25">
      <c r="A262" s="54" t="s">
        <v>1727</v>
      </c>
      <c r="B262" s="54" t="s">
        <v>1766</v>
      </c>
      <c r="C262" s="54" t="s">
        <v>296</v>
      </c>
      <c r="D262" s="54" t="s">
        <v>2050</v>
      </c>
      <c r="E262" s="54" t="s">
        <v>1115</v>
      </c>
      <c r="F262" s="54" t="s">
        <v>1116</v>
      </c>
      <c r="G262" s="54" t="s">
        <v>1117</v>
      </c>
      <c r="H262" s="54" t="s">
        <v>10</v>
      </c>
      <c r="I262" s="54" t="s">
        <v>1776</v>
      </c>
      <c r="J262" s="54" t="s">
        <v>16</v>
      </c>
      <c r="K262" s="54" t="s">
        <v>28</v>
      </c>
      <c r="L262" s="54" t="s">
        <v>1109</v>
      </c>
    </row>
    <row r="263" spans="1:12" x14ac:dyDescent="0.25">
      <c r="A263" s="54" t="s">
        <v>1727</v>
      </c>
      <c r="B263" s="54" t="s">
        <v>1766</v>
      </c>
      <c r="C263" s="54" t="s">
        <v>231</v>
      </c>
      <c r="D263" s="54" t="s">
        <v>2051</v>
      </c>
      <c r="E263" s="54" t="s">
        <v>77</v>
      </c>
      <c r="F263" s="54" t="s">
        <v>1118</v>
      </c>
      <c r="G263" s="54" t="s">
        <v>2052</v>
      </c>
      <c r="H263" s="54" t="s">
        <v>1743</v>
      </c>
      <c r="I263" s="54" t="s">
        <v>1776</v>
      </c>
      <c r="J263" s="54" t="s">
        <v>16</v>
      </c>
      <c r="K263" s="54" t="s">
        <v>990</v>
      </c>
      <c r="L263" s="54" t="s">
        <v>1120</v>
      </c>
    </row>
    <row r="264" spans="1:12" x14ac:dyDescent="0.25">
      <c r="A264" s="54" t="s">
        <v>1727</v>
      </c>
      <c r="B264" s="54" t="s">
        <v>1766</v>
      </c>
      <c r="C264" s="54" t="s">
        <v>213</v>
      </c>
      <c r="D264" s="54" t="s">
        <v>2053</v>
      </c>
      <c r="E264" s="54" t="s">
        <v>2054</v>
      </c>
      <c r="F264" s="54" t="s">
        <v>2055</v>
      </c>
      <c r="G264" s="54" t="s">
        <v>2056</v>
      </c>
      <c r="H264" s="54" t="s">
        <v>66</v>
      </c>
      <c r="I264" s="54" t="s">
        <v>1760</v>
      </c>
      <c r="J264" s="54" t="s">
        <v>55</v>
      </c>
      <c r="K264" s="54" t="s">
        <v>1124</v>
      </c>
      <c r="L264" s="54" t="s">
        <v>1125</v>
      </c>
    </row>
    <row r="265" spans="1:12" x14ac:dyDescent="0.25">
      <c r="A265" s="54" t="s">
        <v>1727</v>
      </c>
      <c r="B265" s="54" t="s">
        <v>1766</v>
      </c>
      <c r="C265" s="54" t="s">
        <v>213</v>
      </c>
      <c r="D265" s="54" t="s">
        <v>2057</v>
      </c>
      <c r="E265" s="54" t="s">
        <v>242</v>
      </c>
      <c r="F265" s="54" t="s">
        <v>2058</v>
      </c>
      <c r="G265" s="54" t="s">
        <v>1127</v>
      </c>
      <c r="H265" s="54" t="s">
        <v>980</v>
      </c>
      <c r="I265" s="54" t="s">
        <v>1760</v>
      </c>
      <c r="J265" s="54" t="s">
        <v>16</v>
      </c>
      <c r="K265" s="54" t="s">
        <v>990</v>
      </c>
      <c r="L265" s="54" t="s">
        <v>1128</v>
      </c>
    </row>
    <row r="266" spans="1:12" x14ac:dyDescent="0.25">
      <c r="A266" s="54" t="s">
        <v>1727</v>
      </c>
      <c r="B266" s="54" t="s">
        <v>1766</v>
      </c>
      <c r="C266" s="54" t="s">
        <v>296</v>
      </c>
      <c r="D266" s="54" t="s">
        <v>2059</v>
      </c>
      <c r="E266" s="54" t="s">
        <v>242</v>
      </c>
      <c r="F266" s="54" t="s">
        <v>2060</v>
      </c>
      <c r="G266" s="54" t="s">
        <v>2061</v>
      </c>
      <c r="H266" s="54" t="s">
        <v>49</v>
      </c>
      <c r="I266" s="54" t="s">
        <v>1776</v>
      </c>
      <c r="J266" s="54" t="s">
        <v>16</v>
      </c>
      <c r="K266" s="54" t="s">
        <v>28</v>
      </c>
      <c r="L266" s="54" t="s">
        <v>1133</v>
      </c>
    </row>
    <row r="267" spans="1:12" x14ac:dyDescent="0.25">
      <c r="A267" s="54" t="s">
        <v>1727</v>
      </c>
      <c r="B267" s="54" t="s">
        <v>1766</v>
      </c>
      <c r="C267" s="54" t="s">
        <v>231</v>
      </c>
      <c r="D267" s="54" t="s">
        <v>2062</v>
      </c>
      <c r="E267" s="54" t="s">
        <v>83</v>
      </c>
      <c r="F267" s="54" t="s">
        <v>2063</v>
      </c>
      <c r="G267" s="54" t="s">
        <v>2064</v>
      </c>
      <c r="H267" s="54" t="s">
        <v>62</v>
      </c>
      <c r="I267" s="54" t="s">
        <v>1776</v>
      </c>
      <c r="J267" s="54" t="s">
        <v>16</v>
      </c>
      <c r="K267" s="54" t="s">
        <v>28</v>
      </c>
      <c r="L267" s="54" t="s">
        <v>1133</v>
      </c>
    </row>
    <row r="268" spans="1:12" x14ac:dyDescent="0.25">
      <c r="A268" s="54" t="s">
        <v>1727</v>
      </c>
      <c r="B268" s="54" t="s">
        <v>1766</v>
      </c>
      <c r="C268" s="54" t="s">
        <v>296</v>
      </c>
      <c r="D268" s="54" t="s">
        <v>2065</v>
      </c>
      <c r="E268" s="54" t="s">
        <v>1084</v>
      </c>
      <c r="F268" s="54" t="s">
        <v>2066</v>
      </c>
      <c r="G268" s="54" t="s">
        <v>2067</v>
      </c>
      <c r="H268" s="54" t="s">
        <v>34</v>
      </c>
      <c r="I268" s="54" t="s">
        <v>1776</v>
      </c>
      <c r="J268" s="54" t="s">
        <v>16</v>
      </c>
      <c r="K268" s="54" t="s">
        <v>28</v>
      </c>
      <c r="L268" s="54" t="s">
        <v>1133</v>
      </c>
    </row>
    <row r="269" spans="1:12" x14ac:dyDescent="0.25">
      <c r="A269" s="54" t="s">
        <v>1727</v>
      </c>
      <c r="B269" s="54" t="s">
        <v>1766</v>
      </c>
      <c r="C269" s="54" t="s">
        <v>213</v>
      </c>
      <c r="D269" s="54" t="s">
        <v>1140</v>
      </c>
      <c r="E269" s="54" t="s">
        <v>1141</v>
      </c>
      <c r="F269" s="54" t="s">
        <v>1142</v>
      </c>
      <c r="G269" s="54" t="s">
        <v>1143</v>
      </c>
      <c r="H269" s="54" t="s">
        <v>53</v>
      </c>
      <c r="I269" s="54" t="s">
        <v>1776</v>
      </c>
      <c r="J269" s="54" t="s">
        <v>16</v>
      </c>
      <c r="K269" s="54" t="s">
        <v>28</v>
      </c>
      <c r="L269" s="54" t="s">
        <v>1133</v>
      </c>
    </row>
    <row r="270" spans="1:12" x14ac:dyDescent="0.25">
      <c r="A270" s="54" t="s">
        <v>1727</v>
      </c>
      <c r="B270" s="54" t="s">
        <v>1766</v>
      </c>
      <c r="C270" s="54" t="s">
        <v>1751</v>
      </c>
      <c r="D270" s="54" t="s">
        <v>2068</v>
      </c>
      <c r="E270" s="54" t="s">
        <v>1145</v>
      </c>
      <c r="F270" s="54" t="s">
        <v>2069</v>
      </c>
      <c r="G270" s="54" t="s">
        <v>1147</v>
      </c>
      <c r="H270" s="54" t="s">
        <v>10</v>
      </c>
      <c r="I270" s="54" t="s">
        <v>1745</v>
      </c>
      <c r="J270" s="54" t="s">
        <v>16</v>
      </c>
      <c r="K270" s="54" t="s">
        <v>28</v>
      </c>
      <c r="L270" s="54" t="s">
        <v>1133</v>
      </c>
    </row>
    <row r="271" spans="1:12" x14ac:dyDescent="0.25">
      <c r="A271" s="54" t="s">
        <v>1727</v>
      </c>
      <c r="B271" s="54" t="s">
        <v>1766</v>
      </c>
      <c r="C271" s="54" t="s">
        <v>1751</v>
      </c>
      <c r="D271" s="54" t="s">
        <v>2070</v>
      </c>
      <c r="E271" s="54" t="s">
        <v>77</v>
      </c>
      <c r="F271" s="54" t="s">
        <v>1149</v>
      </c>
      <c r="G271" s="54" t="s">
        <v>1150</v>
      </c>
      <c r="H271" s="54" t="s">
        <v>10</v>
      </c>
      <c r="I271" s="54" t="s">
        <v>1745</v>
      </c>
      <c r="J271" s="54" t="s">
        <v>16</v>
      </c>
      <c r="K271" s="54" t="s">
        <v>28</v>
      </c>
      <c r="L271" s="54" t="s">
        <v>1133</v>
      </c>
    </row>
    <row r="272" spans="1:12" x14ac:dyDescent="0.25">
      <c r="A272" s="54" t="s">
        <v>1727</v>
      </c>
      <c r="B272" s="54" t="s">
        <v>1749</v>
      </c>
      <c r="C272" s="54" t="s">
        <v>231</v>
      </c>
      <c r="D272" s="54" t="s">
        <v>1151</v>
      </c>
      <c r="E272" s="54" t="s">
        <v>45</v>
      </c>
      <c r="F272" s="54" t="s">
        <v>1152</v>
      </c>
      <c r="G272" s="54" t="s">
        <v>1153</v>
      </c>
      <c r="H272" s="54" t="s">
        <v>39</v>
      </c>
      <c r="I272" s="54" t="s">
        <v>1747</v>
      </c>
      <c r="J272" s="54" t="s">
        <v>1191</v>
      </c>
      <c r="K272" s="54" t="s">
        <v>990</v>
      </c>
      <c r="L272" s="54" t="s">
        <v>1154</v>
      </c>
    </row>
    <row r="273" spans="1:12" x14ac:dyDescent="0.25">
      <c r="A273" s="54" t="s">
        <v>1727</v>
      </c>
      <c r="B273" s="54" t="s">
        <v>1749</v>
      </c>
      <c r="C273" s="54" t="s">
        <v>1744</v>
      </c>
      <c r="D273" s="54" t="s">
        <v>1155</v>
      </c>
      <c r="E273" s="54" t="s">
        <v>1156</v>
      </c>
      <c r="F273" s="54" t="s">
        <v>1157</v>
      </c>
      <c r="G273" s="54" t="s">
        <v>1158</v>
      </c>
      <c r="H273" s="54" t="s">
        <v>39</v>
      </c>
      <c r="I273" s="54" t="s">
        <v>22</v>
      </c>
      <c r="J273" s="54" t="s">
        <v>55</v>
      </c>
      <c r="K273" s="54" t="s">
        <v>990</v>
      </c>
      <c r="L273" s="54" t="s">
        <v>1159</v>
      </c>
    </row>
    <row r="274" spans="1:12" x14ac:dyDescent="0.25">
      <c r="A274" s="54" t="s">
        <v>1727</v>
      </c>
      <c r="B274" s="54" t="s">
        <v>1749</v>
      </c>
      <c r="C274" s="54" t="s">
        <v>1744</v>
      </c>
      <c r="D274" s="54" t="s">
        <v>1160</v>
      </c>
      <c r="E274" s="54" t="s">
        <v>1161</v>
      </c>
      <c r="F274" s="54" t="s">
        <v>1162</v>
      </c>
      <c r="G274" s="54" t="s">
        <v>1163</v>
      </c>
      <c r="H274" s="54" t="s">
        <v>1743</v>
      </c>
      <c r="I274" s="54" t="s">
        <v>1747</v>
      </c>
      <c r="J274" s="54" t="s">
        <v>1190</v>
      </c>
      <c r="K274" s="54" t="s">
        <v>1164</v>
      </c>
      <c r="L274" s="54" t="s">
        <v>1165</v>
      </c>
    </row>
    <row r="275" spans="1:12" x14ac:dyDescent="0.25">
      <c r="A275" s="54" t="s">
        <v>1727</v>
      </c>
      <c r="B275" s="54" t="s">
        <v>1749</v>
      </c>
      <c r="C275" s="54" t="s">
        <v>231</v>
      </c>
      <c r="D275" s="54" t="s">
        <v>1166</v>
      </c>
      <c r="E275" s="54" t="s">
        <v>1167</v>
      </c>
      <c r="F275" s="54" t="s">
        <v>1168</v>
      </c>
      <c r="G275" s="54" t="s">
        <v>1169</v>
      </c>
      <c r="H275" s="54" t="s">
        <v>47</v>
      </c>
      <c r="I275" s="54" t="s">
        <v>22</v>
      </c>
      <c r="J275" s="54" t="s">
        <v>15</v>
      </c>
      <c r="K275" s="54" t="s">
        <v>990</v>
      </c>
      <c r="L275" s="54" t="s">
        <v>1170</v>
      </c>
    </row>
    <row r="276" spans="1:12" x14ac:dyDescent="0.25">
      <c r="A276" s="54" t="s">
        <v>1727</v>
      </c>
      <c r="B276" s="54" t="s">
        <v>1749</v>
      </c>
      <c r="C276" s="54" t="s">
        <v>231</v>
      </c>
      <c r="D276" s="54" t="s">
        <v>1171</v>
      </c>
      <c r="E276" s="54" t="s">
        <v>74</v>
      </c>
      <c r="F276" s="54" t="s">
        <v>1172</v>
      </c>
      <c r="G276" s="54" t="s">
        <v>1173</v>
      </c>
      <c r="H276" s="54" t="s">
        <v>39</v>
      </c>
      <c r="I276" s="54" t="s">
        <v>22</v>
      </c>
      <c r="J276" s="54" t="s">
        <v>25</v>
      </c>
      <c r="K276" s="54" t="s">
        <v>28</v>
      </c>
      <c r="L276" s="54" t="s">
        <v>1010</v>
      </c>
    </row>
    <row r="277" spans="1:12" x14ac:dyDescent="0.25">
      <c r="A277" s="54" t="s">
        <v>1727</v>
      </c>
      <c r="B277" s="54" t="s">
        <v>1749</v>
      </c>
      <c r="C277" s="54" t="s">
        <v>213</v>
      </c>
      <c r="D277" s="54" t="s">
        <v>1174</v>
      </c>
      <c r="E277" s="54" t="s">
        <v>45</v>
      </c>
      <c r="F277" s="54" t="s">
        <v>1175</v>
      </c>
      <c r="G277" s="54" t="s">
        <v>2071</v>
      </c>
      <c r="H277" s="54" t="s">
        <v>1743</v>
      </c>
      <c r="I277" s="54" t="s">
        <v>22</v>
      </c>
      <c r="J277" s="54" t="s">
        <v>1748</v>
      </c>
      <c r="K277" s="54" t="s">
        <v>246</v>
      </c>
      <c r="L277" s="54" t="s">
        <v>1010</v>
      </c>
    </row>
    <row r="278" spans="1:12" x14ac:dyDescent="0.25">
      <c r="A278" s="54" t="s">
        <v>1727</v>
      </c>
      <c r="B278" s="54" t="s">
        <v>1749</v>
      </c>
      <c r="C278" s="54" t="s">
        <v>213</v>
      </c>
      <c r="D278" s="54" t="s">
        <v>1174</v>
      </c>
      <c r="E278" s="54" t="s">
        <v>1177</v>
      </c>
      <c r="F278" s="54" t="s">
        <v>1178</v>
      </c>
      <c r="G278" s="54" t="s">
        <v>1179</v>
      </c>
      <c r="H278" s="54" t="s">
        <v>980</v>
      </c>
      <c r="I278" s="54" t="s">
        <v>1747</v>
      </c>
      <c r="J278" s="54" t="s">
        <v>1748</v>
      </c>
      <c r="K278" s="54" t="s">
        <v>246</v>
      </c>
      <c r="L278" s="54" t="s">
        <v>1010</v>
      </c>
    </row>
    <row r="279" spans="1:12" x14ac:dyDescent="0.25">
      <c r="A279" s="54" t="s">
        <v>1727</v>
      </c>
      <c r="B279" s="54" t="s">
        <v>1749</v>
      </c>
      <c r="C279" s="54" t="s">
        <v>1744</v>
      </c>
      <c r="D279" s="54" t="s">
        <v>1180</v>
      </c>
      <c r="E279" s="54" t="s">
        <v>75</v>
      </c>
      <c r="F279" s="54" t="s">
        <v>1181</v>
      </c>
      <c r="G279" s="54" t="s">
        <v>1182</v>
      </c>
      <c r="H279" s="54" t="s">
        <v>39</v>
      </c>
      <c r="I279" s="54" t="s">
        <v>1747</v>
      </c>
      <c r="J279" s="54" t="s">
        <v>1009</v>
      </c>
      <c r="K279" s="54" t="s">
        <v>76</v>
      </c>
      <c r="L279" s="54" t="s">
        <v>990</v>
      </c>
    </row>
    <row r="280" spans="1:12" x14ac:dyDescent="0.25">
      <c r="A280" s="54" t="s">
        <v>1727</v>
      </c>
      <c r="B280" s="54" t="s">
        <v>1749</v>
      </c>
      <c r="C280" s="54" t="s">
        <v>1744</v>
      </c>
      <c r="D280" s="54" t="s">
        <v>1183</v>
      </c>
      <c r="E280" s="54" t="s">
        <v>77</v>
      </c>
      <c r="F280" s="54" t="s">
        <v>1184</v>
      </c>
      <c r="G280" s="54" t="s">
        <v>1185</v>
      </c>
      <c r="H280" s="54" t="s">
        <v>1743</v>
      </c>
      <c r="I280" s="54" t="s">
        <v>1747</v>
      </c>
      <c r="J280" s="54" t="s">
        <v>1193</v>
      </c>
      <c r="K280" s="54" t="s">
        <v>1089</v>
      </c>
      <c r="L280" s="54" t="s">
        <v>990</v>
      </c>
    </row>
    <row r="281" spans="1:12" x14ac:dyDescent="0.25">
      <c r="A281" s="54" t="s">
        <v>1727</v>
      </c>
      <c r="B281" s="54" t="s">
        <v>1749</v>
      </c>
      <c r="C281" s="54" t="s">
        <v>231</v>
      </c>
      <c r="D281" s="54" t="s">
        <v>2072</v>
      </c>
      <c r="E281" s="54" t="s">
        <v>1186</v>
      </c>
      <c r="F281" s="54" t="s">
        <v>1187</v>
      </c>
      <c r="G281" s="54" t="s">
        <v>1188</v>
      </c>
      <c r="H281" s="54" t="s">
        <v>39</v>
      </c>
      <c r="I281" s="54" t="s">
        <v>22</v>
      </c>
      <c r="J281" s="54" t="s">
        <v>55</v>
      </c>
      <c r="K281" s="54" t="s">
        <v>246</v>
      </c>
      <c r="L281" s="54" t="s">
        <v>1189</v>
      </c>
    </row>
    <row r="282" spans="1:12" x14ac:dyDescent="0.25">
      <c r="A282" s="54" t="s">
        <v>2073</v>
      </c>
      <c r="B282" s="54" t="s">
        <v>1749</v>
      </c>
      <c r="C282" s="54" t="s">
        <v>1744</v>
      </c>
      <c r="D282" s="54" t="s">
        <v>2074</v>
      </c>
      <c r="E282" s="54" t="s">
        <v>1694</v>
      </c>
      <c r="F282" s="54" t="s">
        <v>2075</v>
      </c>
      <c r="G282" s="54" t="s">
        <v>2076</v>
      </c>
      <c r="H282" s="54" t="s">
        <v>10</v>
      </c>
      <c r="I282" s="54" t="s">
        <v>149</v>
      </c>
      <c r="J282" s="54" t="s">
        <v>54</v>
      </c>
      <c r="K282" s="54" t="s">
        <v>1601</v>
      </c>
      <c r="L282" s="54" t="s">
        <v>2077</v>
      </c>
    </row>
    <row r="283" spans="1:12" x14ac:dyDescent="0.25">
      <c r="A283" s="54" t="s">
        <v>2073</v>
      </c>
      <c r="B283" s="54" t="s">
        <v>1749</v>
      </c>
      <c r="C283" s="54" t="s">
        <v>296</v>
      </c>
      <c r="D283" s="54" t="s">
        <v>2078</v>
      </c>
      <c r="E283" s="54" t="s">
        <v>60</v>
      </c>
      <c r="F283" s="54" t="s">
        <v>2079</v>
      </c>
      <c r="G283" s="54" t="s">
        <v>2080</v>
      </c>
      <c r="H283" s="54" t="s">
        <v>1605</v>
      </c>
      <c r="I283" s="54" t="s">
        <v>1759</v>
      </c>
      <c r="J283" s="54" t="s">
        <v>54</v>
      </c>
      <c r="K283" s="54" t="s">
        <v>1606</v>
      </c>
      <c r="L283" s="54" t="s">
        <v>1607</v>
      </c>
    </row>
    <row r="284" spans="1:12" x14ac:dyDescent="0.25">
      <c r="A284" s="54" t="s">
        <v>2073</v>
      </c>
      <c r="B284" s="54" t="s">
        <v>1749</v>
      </c>
      <c r="C284" s="54" t="s">
        <v>296</v>
      </c>
      <c r="D284" s="54" t="s">
        <v>2081</v>
      </c>
      <c r="E284" s="54" t="s">
        <v>1695</v>
      </c>
      <c r="F284" s="54" t="s">
        <v>2082</v>
      </c>
      <c r="G284" s="54" t="s">
        <v>2083</v>
      </c>
      <c r="H284" s="54" t="s">
        <v>1605</v>
      </c>
      <c r="I284" s="54" t="s">
        <v>149</v>
      </c>
      <c r="J284" s="54" t="s">
        <v>55</v>
      </c>
      <c r="K284" s="54" t="s">
        <v>1601</v>
      </c>
      <c r="L284" s="54" t="s">
        <v>2077</v>
      </c>
    </row>
    <row r="285" spans="1:12" x14ac:dyDescent="0.25">
      <c r="A285" s="54" t="s">
        <v>2073</v>
      </c>
      <c r="B285" s="54" t="s">
        <v>1749</v>
      </c>
      <c r="C285" s="54" t="s">
        <v>231</v>
      </c>
      <c r="D285" s="54" t="s">
        <v>2084</v>
      </c>
      <c r="E285" s="54" t="s">
        <v>14</v>
      </c>
      <c r="F285" s="54" t="s">
        <v>2085</v>
      </c>
      <c r="G285" s="54" t="s">
        <v>2086</v>
      </c>
      <c r="H285" s="54" t="s">
        <v>47</v>
      </c>
      <c r="I285" s="54" t="s">
        <v>149</v>
      </c>
      <c r="J285" s="54" t="s">
        <v>1191</v>
      </c>
      <c r="K285" s="54" t="s">
        <v>1613</v>
      </c>
      <c r="L285" s="54" t="s">
        <v>2077</v>
      </c>
    </row>
    <row r="286" spans="1:12" x14ac:dyDescent="0.25">
      <c r="A286" s="54" t="s">
        <v>2073</v>
      </c>
      <c r="B286" s="54" t="s">
        <v>1749</v>
      </c>
      <c r="C286" s="54" t="s">
        <v>213</v>
      </c>
      <c r="D286" s="54" t="s">
        <v>2087</v>
      </c>
      <c r="E286" s="54" t="s">
        <v>60</v>
      </c>
      <c r="F286" s="54" t="s">
        <v>2088</v>
      </c>
      <c r="G286" s="54" t="s">
        <v>2089</v>
      </c>
      <c r="H286" s="54" t="s">
        <v>1743</v>
      </c>
      <c r="I286" s="54" t="s">
        <v>149</v>
      </c>
      <c r="J286" s="54" t="s">
        <v>54</v>
      </c>
      <c r="K286" s="54" t="s">
        <v>1616</v>
      </c>
      <c r="L286" s="54" t="s">
        <v>2077</v>
      </c>
    </row>
    <row r="287" spans="1:12" x14ac:dyDescent="0.25">
      <c r="A287" s="54" t="s">
        <v>2073</v>
      </c>
      <c r="B287" s="54" t="s">
        <v>1749</v>
      </c>
      <c r="C287" s="54" t="s">
        <v>231</v>
      </c>
      <c r="D287" s="54" t="s">
        <v>2090</v>
      </c>
      <c r="E287" s="54" t="s">
        <v>60</v>
      </c>
      <c r="F287" s="54" t="s">
        <v>2091</v>
      </c>
      <c r="G287" s="54" t="s">
        <v>2092</v>
      </c>
      <c r="H287" s="54" t="s">
        <v>1743</v>
      </c>
      <c r="I287" s="54" t="s">
        <v>149</v>
      </c>
      <c r="J287" s="54" t="s">
        <v>65</v>
      </c>
      <c r="K287" s="54" t="s">
        <v>1619</v>
      </c>
      <c r="L287" s="54" t="s">
        <v>2077</v>
      </c>
    </row>
    <row r="288" spans="1:12" x14ac:dyDescent="0.25">
      <c r="A288" s="54" t="s">
        <v>2073</v>
      </c>
      <c r="B288" s="54" t="s">
        <v>1749</v>
      </c>
      <c r="C288" s="54" t="s">
        <v>1751</v>
      </c>
      <c r="D288" s="54" t="s">
        <v>2093</v>
      </c>
      <c r="E288" s="54" t="s">
        <v>60</v>
      </c>
      <c r="F288" s="54" t="s">
        <v>2094</v>
      </c>
      <c r="G288" s="54" t="s">
        <v>2095</v>
      </c>
      <c r="H288" s="54" t="s">
        <v>1743</v>
      </c>
      <c r="I288" s="54" t="s">
        <v>149</v>
      </c>
      <c r="J288" s="54" t="s">
        <v>15</v>
      </c>
      <c r="K288" s="54" t="s">
        <v>1622</v>
      </c>
      <c r="L288" s="54" t="s">
        <v>2077</v>
      </c>
    </row>
    <row r="289" spans="1:12" x14ac:dyDescent="0.25">
      <c r="A289" s="54" t="s">
        <v>2073</v>
      </c>
      <c r="B289" s="54" t="s">
        <v>1749</v>
      </c>
      <c r="C289" s="54" t="s">
        <v>1744</v>
      </c>
      <c r="D289" s="54" t="s">
        <v>2096</v>
      </c>
      <c r="E289" s="54" t="s">
        <v>1696</v>
      </c>
      <c r="F289" s="54" t="s">
        <v>2097</v>
      </c>
      <c r="G289" s="54" t="s">
        <v>2098</v>
      </c>
      <c r="H289" s="54" t="s">
        <v>10</v>
      </c>
      <c r="I289" s="54" t="s">
        <v>149</v>
      </c>
      <c r="J289" s="54" t="s">
        <v>65</v>
      </c>
      <c r="K289" s="54" t="s">
        <v>59</v>
      </c>
      <c r="L289" s="54" t="s">
        <v>1626</v>
      </c>
    </row>
    <row r="290" spans="1:12" x14ac:dyDescent="0.25">
      <c r="A290" s="54" t="s">
        <v>2073</v>
      </c>
      <c r="B290" s="54" t="s">
        <v>1749</v>
      </c>
      <c r="C290" s="54" t="s">
        <v>296</v>
      </c>
      <c r="D290" s="54" t="s">
        <v>2099</v>
      </c>
      <c r="E290" s="54" t="s">
        <v>74</v>
      </c>
      <c r="F290" s="54" t="s">
        <v>2100</v>
      </c>
      <c r="G290" s="54" t="s">
        <v>2101</v>
      </c>
      <c r="H290" s="54" t="s">
        <v>10</v>
      </c>
      <c r="I290" s="54" t="s">
        <v>149</v>
      </c>
      <c r="J290" s="54" t="s">
        <v>65</v>
      </c>
      <c r="K290" s="54" t="s">
        <v>59</v>
      </c>
      <c r="L290" s="54" t="s">
        <v>2077</v>
      </c>
    </row>
    <row r="291" spans="1:12" x14ac:dyDescent="0.25">
      <c r="A291" s="54" t="s">
        <v>2073</v>
      </c>
      <c r="B291" s="54" t="s">
        <v>1773</v>
      </c>
      <c r="C291" s="54" t="s">
        <v>231</v>
      </c>
      <c r="D291" s="54" t="s">
        <v>2102</v>
      </c>
      <c r="E291" s="54" t="s">
        <v>1630</v>
      </c>
      <c r="F291" s="54" t="s">
        <v>1631</v>
      </c>
      <c r="G291" s="54" t="s">
        <v>1632</v>
      </c>
      <c r="H291" s="54" t="s">
        <v>34</v>
      </c>
      <c r="I291" s="54" t="s">
        <v>22</v>
      </c>
      <c r="J291" s="54" t="s">
        <v>31</v>
      </c>
      <c r="K291" s="54" t="s">
        <v>1633</v>
      </c>
      <c r="L291" s="54"/>
    </row>
    <row r="292" spans="1:12" x14ac:dyDescent="0.25">
      <c r="A292" s="54" t="s">
        <v>2073</v>
      </c>
      <c r="B292" s="54" t="s">
        <v>1773</v>
      </c>
      <c r="C292" s="54" t="s">
        <v>231</v>
      </c>
      <c r="D292" s="54" t="s">
        <v>1634</v>
      </c>
      <c r="E292" s="54" t="s">
        <v>1630</v>
      </c>
      <c r="F292" s="54" t="s">
        <v>1635</v>
      </c>
      <c r="G292" s="54" t="s">
        <v>1636</v>
      </c>
      <c r="H292" s="54" t="s">
        <v>34</v>
      </c>
      <c r="I292" s="54" t="s">
        <v>22</v>
      </c>
      <c r="J292" s="54" t="s">
        <v>31</v>
      </c>
      <c r="K292" s="54" t="s">
        <v>1633</v>
      </c>
      <c r="L292" s="54"/>
    </row>
    <row r="293" spans="1:12" x14ac:dyDescent="0.25">
      <c r="A293" s="54" t="s">
        <v>2073</v>
      </c>
      <c r="B293" s="54" t="s">
        <v>1773</v>
      </c>
      <c r="C293" s="54" t="s">
        <v>231</v>
      </c>
      <c r="D293" s="54" t="s">
        <v>1637</v>
      </c>
      <c r="E293" s="54" t="s">
        <v>1638</v>
      </c>
      <c r="F293" s="54" t="s">
        <v>1639</v>
      </c>
      <c r="G293" s="54" t="s">
        <v>2103</v>
      </c>
      <c r="H293" s="54" t="s">
        <v>47</v>
      </c>
      <c r="I293" s="54" t="s">
        <v>1745</v>
      </c>
      <c r="J293" s="54" t="s">
        <v>15</v>
      </c>
      <c r="K293" s="54" t="s">
        <v>796</v>
      </c>
      <c r="L293" s="54" t="s">
        <v>1641</v>
      </c>
    </row>
    <row r="294" spans="1:12" x14ac:dyDescent="0.25">
      <c r="A294" s="54" t="s">
        <v>2073</v>
      </c>
      <c r="B294" s="54" t="s">
        <v>1773</v>
      </c>
      <c r="C294" s="54" t="s">
        <v>231</v>
      </c>
      <c r="D294" s="54" t="s">
        <v>1643</v>
      </c>
      <c r="E294" s="54" t="s">
        <v>1644</v>
      </c>
      <c r="F294" s="54" t="s">
        <v>1645</v>
      </c>
      <c r="G294" s="54" t="s">
        <v>1646</v>
      </c>
      <c r="H294" s="54" t="s">
        <v>10</v>
      </c>
      <c r="I294" s="54" t="s">
        <v>1745</v>
      </c>
      <c r="J294" s="54" t="s">
        <v>906</v>
      </c>
      <c r="K294" s="54" t="s">
        <v>796</v>
      </c>
      <c r="L294" s="54" t="s">
        <v>1647</v>
      </c>
    </row>
    <row r="295" spans="1:12" x14ac:dyDescent="0.25">
      <c r="A295" s="54" t="s">
        <v>2073</v>
      </c>
      <c r="B295" s="54" t="s">
        <v>1742</v>
      </c>
      <c r="C295" s="54" t="s">
        <v>1751</v>
      </c>
      <c r="D295" s="54" t="s">
        <v>1648</v>
      </c>
      <c r="E295" s="54" t="s">
        <v>1649</v>
      </c>
      <c r="F295" s="54" t="s">
        <v>1650</v>
      </c>
      <c r="G295" s="54" t="s">
        <v>1651</v>
      </c>
      <c r="H295" s="54" t="s">
        <v>62</v>
      </c>
      <c r="I295" s="54" t="s">
        <v>1776</v>
      </c>
      <c r="J295" s="54" t="s">
        <v>31</v>
      </c>
      <c r="K295" s="54" t="s">
        <v>23</v>
      </c>
      <c r="L295" s="54"/>
    </row>
    <row r="296" spans="1:12" x14ac:dyDescent="0.25">
      <c r="A296" s="54" t="s">
        <v>2073</v>
      </c>
      <c r="B296" s="54" t="s">
        <v>1742</v>
      </c>
      <c r="C296" s="54" t="s">
        <v>1751</v>
      </c>
      <c r="D296" s="54" t="s">
        <v>1652</v>
      </c>
      <c r="E296" s="54" t="s">
        <v>1653</v>
      </c>
      <c r="F296" s="54" t="s">
        <v>1654</v>
      </c>
      <c r="G296" s="54" t="s">
        <v>1655</v>
      </c>
      <c r="H296" s="54" t="s">
        <v>47</v>
      </c>
      <c r="I296" s="54" t="s">
        <v>22</v>
      </c>
      <c r="J296" s="54" t="s">
        <v>1190</v>
      </c>
      <c r="K296" s="54" t="s">
        <v>76</v>
      </c>
      <c r="L296" s="54" t="s">
        <v>1656</v>
      </c>
    </row>
    <row r="297" spans="1:12" x14ac:dyDescent="0.25">
      <c r="A297" s="54" t="s">
        <v>2073</v>
      </c>
      <c r="B297" s="54" t="s">
        <v>1742</v>
      </c>
      <c r="C297" s="54" t="s">
        <v>1751</v>
      </c>
      <c r="D297" s="54" t="s">
        <v>1657</v>
      </c>
      <c r="E297" s="54" t="s">
        <v>1658</v>
      </c>
      <c r="F297" s="54" t="s">
        <v>1659</v>
      </c>
      <c r="G297" s="54" t="s">
        <v>1660</v>
      </c>
      <c r="H297" s="54" t="s">
        <v>10</v>
      </c>
      <c r="I297" s="54" t="s">
        <v>1759</v>
      </c>
      <c r="J297" s="54" t="s">
        <v>1190</v>
      </c>
      <c r="K297" s="54" t="s">
        <v>23</v>
      </c>
      <c r="L297" s="54"/>
    </row>
    <row r="298" spans="1:12" x14ac:dyDescent="0.25">
      <c r="A298" s="54" t="s">
        <v>2073</v>
      </c>
      <c r="B298" s="54" t="s">
        <v>1742</v>
      </c>
      <c r="C298" s="54" t="s">
        <v>1751</v>
      </c>
      <c r="D298" s="54" t="s">
        <v>1661</v>
      </c>
      <c r="E298" s="54" t="s">
        <v>1227</v>
      </c>
      <c r="F298" s="54" t="s">
        <v>1662</v>
      </c>
      <c r="G298" s="54" t="s">
        <v>1663</v>
      </c>
      <c r="H298" s="54" t="s">
        <v>71</v>
      </c>
      <c r="I298" s="54" t="s">
        <v>22</v>
      </c>
      <c r="J298" s="54" t="s">
        <v>46</v>
      </c>
      <c r="K298" s="54" t="s">
        <v>153</v>
      </c>
      <c r="L298" s="54"/>
    </row>
    <row r="299" spans="1:12" x14ac:dyDescent="0.25">
      <c r="A299" s="54" t="s">
        <v>2073</v>
      </c>
      <c r="B299" s="54" t="s">
        <v>1742</v>
      </c>
      <c r="C299" s="54" t="s">
        <v>231</v>
      </c>
      <c r="D299" s="54" t="s">
        <v>2104</v>
      </c>
      <c r="E299" s="54" t="s">
        <v>1664</v>
      </c>
      <c r="F299" s="54" t="s">
        <v>1665</v>
      </c>
      <c r="G299" s="54" t="s">
        <v>2105</v>
      </c>
      <c r="H299" s="54" t="s">
        <v>1004</v>
      </c>
      <c r="I299" s="54" t="s">
        <v>22</v>
      </c>
      <c r="J299" s="54" t="s">
        <v>16</v>
      </c>
      <c r="K299" s="54" t="s">
        <v>23</v>
      </c>
      <c r="L299" s="54"/>
    </row>
    <row r="300" spans="1:12" x14ac:dyDescent="0.25">
      <c r="A300" s="54" t="s">
        <v>2073</v>
      </c>
      <c r="B300" s="54" t="s">
        <v>1742</v>
      </c>
      <c r="C300" s="54" t="s">
        <v>231</v>
      </c>
      <c r="D300" s="54" t="s">
        <v>1667</v>
      </c>
      <c r="E300" s="54" t="s">
        <v>77</v>
      </c>
      <c r="F300" s="54" t="s">
        <v>1668</v>
      </c>
      <c r="G300" s="54" t="s">
        <v>1669</v>
      </c>
      <c r="H300" s="54" t="s">
        <v>47</v>
      </c>
      <c r="I300" s="54" t="s">
        <v>22</v>
      </c>
      <c r="J300" s="54" t="s">
        <v>16</v>
      </c>
      <c r="K300" s="54" t="s">
        <v>23</v>
      </c>
      <c r="L300" s="54"/>
    </row>
    <row r="301" spans="1:12" x14ac:dyDescent="0.25">
      <c r="A301" s="54" t="s">
        <v>2073</v>
      </c>
      <c r="B301" s="54" t="s">
        <v>1742</v>
      </c>
      <c r="C301" s="54" t="s">
        <v>296</v>
      </c>
      <c r="D301" s="54" t="s">
        <v>2106</v>
      </c>
      <c r="E301" s="54" t="s">
        <v>106</v>
      </c>
      <c r="F301" s="54" t="s">
        <v>1670</v>
      </c>
      <c r="G301" s="54" t="s">
        <v>1671</v>
      </c>
      <c r="H301" s="54" t="s">
        <v>49</v>
      </c>
      <c r="I301" s="54" t="s">
        <v>22</v>
      </c>
      <c r="J301" s="54" t="s">
        <v>1192</v>
      </c>
      <c r="K301" s="54" t="s">
        <v>899</v>
      </c>
      <c r="L301" s="54" t="s">
        <v>796</v>
      </c>
    </row>
    <row r="302" spans="1:12" x14ac:dyDescent="0.25">
      <c r="A302" s="54" t="s">
        <v>2073</v>
      </c>
      <c r="B302" s="54" t="s">
        <v>1742</v>
      </c>
      <c r="C302" s="54" t="s">
        <v>296</v>
      </c>
      <c r="D302" s="54" t="s">
        <v>1672</v>
      </c>
      <c r="E302" s="54" t="s">
        <v>787</v>
      </c>
      <c r="F302" s="54" t="s">
        <v>1673</v>
      </c>
      <c r="G302" s="54" t="s">
        <v>1674</v>
      </c>
      <c r="H302" s="54" t="s">
        <v>39</v>
      </c>
      <c r="I302" s="54" t="s">
        <v>1776</v>
      </c>
      <c r="J302" s="54" t="s">
        <v>1191</v>
      </c>
      <c r="K302" s="54" t="s">
        <v>23</v>
      </c>
      <c r="L302" s="54" t="s">
        <v>1675</v>
      </c>
    </row>
    <row r="303" spans="1:12" x14ac:dyDescent="0.25">
      <c r="A303" s="54" t="s">
        <v>2073</v>
      </c>
      <c r="B303" s="54" t="s">
        <v>1742</v>
      </c>
      <c r="C303" s="54" t="s">
        <v>1744</v>
      </c>
      <c r="D303" s="54" t="s">
        <v>1676</v>
      </c>
      <c r="E303" s="54" t="s">
        <v>74</v>
      </c>
      <c r="F303" s="54" t="s">
        <v>1677</v>
      </c>
      <c r="G303" s="54" t="s">
        <v>1678</v>
      </c>
      <c r="H303" s="54" t="s">
        <v>10</v>
      </c>
      <c r="I303" s="54" t="s">
        <v>1776</v>
      </c>
      <c r="J303" s="54" t="s">
        <v>16</v>
      </c>
      <c r="K303" s="54" t="s">
        <v>23</v>
      </c>
      <c r="L303" s="54"/>
    </row>
    <row r="304" spans="1:12" x14ac:dyDescent="0.25">
      <c r="A304" s="54" t="s">
        <v>2073</v>
      </c>
      <c r="B304" s="54" t="s">
        <v>408</v>
      </c>
      <c r="C304" s="54" t="s">
        <v>231</v>
      </c>
      <c r="D304" s="54" t="s">
        <v>2107</v>
      </c>
      <c r="E304" s="54" t="s">
        <v>1679</v>
      </c>
      <c r="F304" s="54" t="s">
        <v>1680</v>
      </c>
      <c r="G304" s="54" t="s">
        <v>2108</v>
      </c>
      <c r="H304" s="54" t="s">
        <v>66</v>
      </c>
      <c r="I304" s="54" t="s">
        <v>1747</v>
      </c>
      <c r="J304" s="54" t="s">
        <v>1193</v>
      </c>
      <c r="K304" s="54" t="s">
        <v>1893</v>
      </c>
      <c r="L304" s="54"/>
    </row>
    <row r="305" spans="1:12" x14ac:dyDescent="0.25">
      <c r="A305" s="54" t="s">
        <v>2073</v>
      </c>
      <c r="B305" s="54" t="s">
        <v>408</v>
      </c>
      <c r="C305" s="54" t="s">
        <v>213</v>
      </c>
      <c r="D305" s="54" t="s">
        <v>2107</v>
      </c>
      <c r="E305" s="54" t="s">
        <v>1679</v>
      </c>
      <c r="F305" s="54" t="s">
        <v>1680</v>
      </c>
      <c r="G305" s="54" t="s">
        <v>2108</v>
      </c>
      <c r="H305" s="54" t="s">
        <v>49</v>
      </c>
      <c r="I305" s="54" t="s">
        <v>1747</v>
      </c>
      <c r="J305" s="54" t="s">
        <v>1193</v>
      </c>
      <c r="K305" s="54" t="s">
        <v>1682</v>
      </c>
      <c r="L305" s="54"/>
    </row>
    <row r="306" spans="1:12" x14ac:dyDescent="0.25">
      <c r="A306" s="54" t="s">
        <v>2073</v>
      </c>
      <c r="B306" s="54" t="s">
        <v>1756</v>
      </c>
      <c r="C306" s="54" t="s">
        <v>1744</v>
      </c>
      <c r="D306" s="54" t="s">
        <v>2109</v>
      </c>
      <c r="E306" s="54" t="s">
        <v>1683</v>
      </c>
      <c r="F306" s="54" t="s">
        <v>1684</v>
      </c>
      <c r="G306" s="54" t="s">
        <v>1685</v>
      </c>
      <c r="H306" s="54" t="s">
        <v>62</v>
      </c>
      <c r="I306" s="54" t="s">
        <v>1760</v>
      </c>
      <c r="J306" s="54" t="s">
        <v>1191</v>
      </c>
      <c r="K306" s="54" t="s">
        <v>1686</v>
      </c>
      <c r="L306" s="54"/>
    </row>
    <row r="307" spans="1:12" x14ac:dyDescent="0.25">
      <c r="A307" s="54" t="s">
        <v>2073</v>
      </c>
      <c r="B307" s="54" t="s">
        <v>1756</v>
      </c>
      <c r="C307" s="54" t="s">
        <v>1744</v>
      </c>
      <c r="D307" s="54" t="s">
        <v>2109</v>
      </c>
      <c r="E307" s="54" t="s">
        <v>1683</v>
      </c>
      <c r="F307" s="54" t="s">
        <v>1684</v>
      </c>
      <c r="G307" s="54" t="s">
        <v>1685</v>
      </c>
      <c r="H307" s="54" t="s">
        <v>62</v>
      </c>
      <c r="I307" s="54" t="s">
        <v>22</v>
      </c>
      <c r="J307" s="54" t="s">
        <v>1191</v>
      </c>
      <c r="K307" s="54" t="s">
        <v>1687</v>
      </c>
      <c r="L307" s="54"/>
    </row>
    <row r="308" spans="1:12" x14ac:dyDescent="0.25">
      <c r="A308" s="54" t="s">
        <v>2073</v>
      </c>
      <c r="B308" s="54" t="s">
        <v>1756</v>
      </c>
      <c r="C308" s="54" t="s">
        <v>296</v>
      </c>
      <c r="D308" s="54" t="s">
        <v>2110</v>
      </c>
      <c r="E308" s="54" t="s">
        <v>1688</v>
      </c>
      <c r="F308" s="54" t="s">
        <v>2111</v>
      </c>
      <c r="G308" s="54" t="s">
        <v>1690</v>
      </c>
      <c r="H308" s="54" t="s">
        <v>43</v>
      </c>
      <c r="I308" s="54" t="s">
        <v>22</v>
      </c>
      <c r="J308" s="54" t="s">
        <v>44</v>
      </c>
      <c r="K308" s="54" t="s">
        <v>40</v>
      </c>
      <c r="L308" s="54"/>
    </row>
    <row r="309" spans="1:12" x14ac:dyDescent="0.25">
      <c r="A309" s="54" t="s">
        <v>2073</v>
      </c>
      <c r="B309" s="54" t="s">
        <v>1756</v>
      </c>
      <c r="C309" s="54" t="s">
        <v>231</v>
      </c>
      <c r="D309" s="54" t="s">
        <v>2112</v>
      </c>
      <c r="E309" s="54" t="s">
        <v>530</v>
      </c>
      <c r="F309" s="54" t="s">
        <v>2113</v>
      </c>
      <c r="G309" s="54" t="s">
        <v>1692</v>
      </c>
      <c r="H309" s="54" t="s">
        <v>47</v>
      </c>
      <c r="I309" s="54" t="s">
        <v>1759</v>
      </c>
      <c r="J309" s="54" t="s">
        <v>16</v>
      </c>
      <c r="K309" s="54" t="s">
        <v>185</v>
      </c>
      <c r="L309" s="54" t="s">
        <v>1693</v>
      </c>
    </row>
  </sheetData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23</vt:i4>
      </vt:variant>
    </vt:vector>
  </HeadingPairs>
  <TitlesOfParts>
    <vt:vector size="23" baseType="lpstr">
      <vt:lpstr>INDICE</vt:lpstr>
      <vt:lpstr>Prov y sector</vt:lpstr>
      <vt:lpstr>Prop.Eslabón</vt:lpstr>
      <vt:lpstr>Tipo empresa</vt:lpstr>
      <vt:lpstr>Propuestas por ámbito</vt:lpstr>
      <vt:lpstr>Verbos </vt:lpstr>
      <vt:lpstr>Chimborazo</vt:lpstr>
      <vt:lpstr>Imbabura</vt:lpstr>
      <vt:lpstr>Esmeraldas</vt:lpstr>
      <vt:lpstr>Manabí</vt:lpstr>
      <vt:lpstr>El Oro</vt:lpstr>
      <vt:lpstr>Tungurahua</vt:lpstr>
      <vt:lpstr>Loja</vt:lpstr>
      <vt:lpstr>Carchi</vt:lpstr>
      <vt:lpstr>Responsabilidad MIPRO</vt:lpstr>
      <vt:lpstr>Instrumentos solución</vt:lpstr>
      <vt:lpstr>Detalle Resp Directa </vt:lpstr>
      <vt:lpstr>Res. Cadena Sector</vt:lpstr>
      <vt:lpstr>Responsabilidad Directa</vt:lpstr>
      <vt:lpstr>Propuestas por provincia</vt:lpstr>
      <vt:lpstr>Consolidado Mesas v3.0</vt:lpstr>
      <vt:lpstr>Listas</vt:lpstr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Pantoja</dc:creator>
  <cp:lastModifiedBy>vicepresidencia</cp:lastModifiedBy>
  <dcterms:created xsi:type="dcterms:W3CDTF">2017-11-27T01:33:55Z</dcterms:created>
  <dcterms:modified xsi:type="dcterms:W3CDTF">2018-01-22T17:58:12Z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03102b31-f81a-4e02-a90d-86355b0146e0</vt:lpwstr>
  </property>
</Properties>
</file>