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ya\STM32CubeIDE\workspace_1.8.0\LINK4_G070R_TEST_BOARD1\Doc\"/>
    </mc:Choice>
  </mc:AlternateContent>
  <xr:revisionPtr revIDLastSave="0" documentId="13_ncr:1_{1EA1EE14-D3E0-44B0-837D-F808C0BC599F}" xr6:coauthVersionLast="45" xr6:coauthVersionMax="45" xr10:uidLastSave="{00000000-0000-0000-0000-000000000000}"/>
  <bookViews>
    <workbookView xWindow="-120" yWindow="-120" windowWidth="20730" windowHeight="11160" activeTab="3" xr2:uid="{3BBC16BF-3852-4B14-B8FB-5FFEF6517710}"/>
  </bookViews>
  <sheets>
    <sheet name="Fram" sheetId="4" r:id="rId1"/>
    <sheet name="key" sheetId="3" r:id="rId2"/>
    <sheet name="Light" sheetId="1" r:id="rId3"/>
    <sheet name="Remote Tim" sheetId="2" r:id="rId4"/>
    <sheet name="remote hex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1" i="3" l="1"/>
  <c r="T19" i="3"/>
  <c r="S19" i="3"/>
  <c r="S16" i="3"/>
  <c r="R19" i="3"/>
  <c r="S22" i="3" s="1"/>
  <c r="T30" i="4" l="1"/>
  <c r="T28" i="4"/>
  <c r="T27" i="4"/>
  <c r="T26" i="4"/>
  <c r="Q21" i="4"/>
  <c r="K5" i="4" l="1"/>
  <c r="J6" i="4" s="1"/>
  <c r="K6" i="4" s="1"/>
  <c r="F37" i="5"/>
  <c r="E37" i="5"/>
  <c r="D37" i="5"/>
  <c r="C37" i="5"/>
  <c r="I37" i="5" s="1"/>
  <c r="F34" i="5"/>
  <c r="E34" i="5"/>
  <c r="D34" i="5"/>
  <c r="C34" i="5"/>
  <c r="I34" i="5" s="1"/>
  <c r="F31" i="5"/>
  <c r="E31" i="5"/>
  <c r="D31" i="5"/>
  <c r="C31" i="5"/>
  <c r="I31" i="5" s="1"/>
  <c r="F28" i="5"/>
  <c r="E28" i="5"/>
  <c r="D28" i="5"/>
  <c r="C28" i="5"/>
  <c r="I28" i="5" s="1"/>
  <c r="F25" i="5"/>
  <c r="E25" i="5"/>
  <c r="D25" i="5"/>
  <c r="C25" i="5"/>
  <c r="I25" i="5" s="1"/>
  <c r="F22" i="5"/>
  <c r="E22" i="5"/>
  <c r="D22" i="5"/>
  <c r="C22" i="5"/>
  <c r="I22" i="5" s="1"/>
  <c r="F19" i="5"/>
  <c r="E19" i="5"/>
  <c r="D19" i="5"/>
  <c r="C19" i="5"/>
  <c r="I19" i="5" s="1"/>
  <c r="F16" i="5"/>
  <c r="E16" i="5"/>
  <c r="D16" i="5"/>
  <c r="C16" i="5"/>
  <c r="I16" i="5" s="1"/>
  <c r="F13" i="5"/>
  <c r="E13" i="5"/>
  <c r="D13" i="5"/>
  <c r="C13" i="5"/>
  <c r="F10" i="5"/>
  <c r="E10" i="5"/>
  <c r="D10" i="5"/>
  <c r="C10" i="5"/>
  <c r="I10" i="5" s="1"/>
  <c r="F7" i="5"/>
  <c r="E7" i="5"/>
  <c r="D7" i="5"/>
  <c r="C7" i="5"/>
  <c r="F4" i="5"/>
  <c r="E4" i="5"/>
  <c r="D4" i="5"/>
  <c r="C4" i="5"/>
  <c r="J7" i="4" l="1"/>
  <c r="K7" i="4" s="1"/>
  <c r="J8" i="4" s="1"/>
  <c r="K8" i="4" s="1"/>
  <c r="I4" i="5"/>
  <c r="I7" i="5"/>
  <c r="I13" i="5"/>
  <c r="G19" i="4"/>
  <c r="G10" i="4"/>
  <c r="G13" i="4" s="1"/>
  <c r="G22" i="4" s="1"/>
  <c r="J9" i="4" l="1"/>
  <c r="K9" i="4" s="1"/>
  <c r="F8" i="2"/>
  <c r="F11" i="2" s="1"/>
  <c r="G13" i="2" l="1"/>
  <c r="I13" i="2" s="1"/>
  <c r="G16" i="2"/>
  <c r="I16" i="2" s="1"/>
  <c r="G14" i="2"/>
  <c r="I14" i="2" s="1"/>
  <c r="G15" i="2"/>
  <c r="I15" i="2" s="1"/>
  <c r="E7" i="1" l="1"/>
  <c r="E10" i="1" s="1"/>
  <c r="G13" i="1" s="1"/>
  <c r="F15" i="1" l="1"/>
  <c r="F13" i="1"/>
  <c r="F14" i="1"/>
  <c r="F12" i="1"/>
</calcChain>
</file>

<file path=xl/sharedStrings.xml><?xml version="1.0" encoding="utf-8"?>
<sst xmlns="http://schemas.openxmlformats.org/spreadsheetml/2006/main" count="103" uniqueCount="60">
  <si>
    <t>1 us  calcute</t>
  </si>
  <si>
    <t>mhz</t>
  </si>
  <si>
    <t>prescale</t>
  </si>
  <si>
    <t>pre hz</t>
  </si>
  <si>
    <t>period min</t>
  </si>
  <si>
    <t>period max</t>
  </si>
  <si>
    <t>ms</t>
  </si>
  <si>
    <t>user Data</t>
  </si>
  <si>
    <t>TIM3</t>
  </si>
  <si>
    <t>STM32F03 48MHZ</t>
  </si>
  <si>
    <t>hz</t>
  </si>
  <si>
    <t>STM32F03k</t>
  </si>
  <si>
    <t>LIGHT HZ</t>
  </si>
  <si>
    <t>FOR REMOTE CONTROL NEC</t>
  </si>
  <si>
    <t>start</t>
  </si>
  <si>
    <t>mode</t>
  </si>
  <si>
    <t>light1 dec</t>
  </si>
  <si>
    <t>light1 inc</t>
  </si>
  <si>
    <t>light2 inc</t>
  </si>
  <si>
    <t>light2 dec</t>
  </si>
  <si>
    <t>uint32_t mLight1Perc;</t>
  </si>
  <si>
    <t>uint32_t mLight2Perc;</t>
  </si>
  <si>
    <t>uint32_t mMin;</t>
  </si>
  <si>
    <t>uint32_t mMax;</t>
  </si>
  <si>
    <t>uint32_t mStep;</t>
  </si>
  <si>
    <t>uint32_t mIsOn;</t>
  </si>
  <si>
    <t>uint32_t mMode;</t>
  </si>
  <si>
    <t>uint32_t mCurUser;</t>
  </si>
  <si>
    <t>TOTAL FRAM REQ</t>
  </si>
  <si>
    <t>37</t>
  </si>
  <si>
    <t>44</t>
  </si>
  <si>
    <t>38</t>
  </si>
  <si>
    <t>32</t>
  </si>
  <si>
    <t>35</t>
  </si>
  <si>
    <t>41</t>
  </si>
  <si>
    <t>39</t>
  </si>
  <si>
    <t>36</t>
  </si>
  <si>
    <t>46</t>
  </si>
  <si>
    <t>30</t>
  </si>
  <si>
    <t>34</t>
  </si>
  <si>
    <t>42</t>
  </si>
  <si>
    <t>43</t>
  </si>
  <si>
    <t>33</t>
  </si>
  <si>
    <t>45</t>
  </si>
  <si>
    <t>31</t>
  </si>
  <si>
    <t>USER DATA CNT</t>
  </si>
  <si>
    <t>t up</t>
  </si>
  <si>
    <t>t dwn</t>
  </si>
  <si>
    <t>bdwn</t>
  </si>
  <si>
    <t>bup</t>
  </si>
  <si>
    <t>undo</t>
  </si>
  <si>
    <t>pwr</t>
  </si>
  <si>
    <t>key5</t>
  </si>
  <si>
    <t>key6</t>
  </si>
  <si>
    <t>key4</t>
  </si>
  <si>
    <t>key3</t>
  </si>
  <si>
    <t>key2</t>
  </si>
  <si>
    <t>key1</t>
  </si>
  <si>
    <t>pcb</t>
  </si>
  <si>
    <t>mcu 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</si>
</sst>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6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2" fillId="2" borderId="0" xfId="0" applyFont="1" applyFill="1" applyAlignment="1">
      <alignment horizontal="right"/>
    </xf>
    <xf numFmtId="0" fontId="3" fillId="0" borderId="0" xfId="0" applyFont="1"/>
    <xf numFmtId="0" fontId="0" fillId="2" borderId="1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/>
    <xf numFmtId="0" fontId="1" fillId="0" borderId="2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0" borderId="5" xfId="0" applyFont="1" applyBorder="1"/>
    <xf numFmtId="0" fontId="2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4" borderId="5" xfId="0" applyFill="1" applyBorder="1"/>
    <xf numFmtId="49" fontId="0" fillId="4" borderId="5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0" xfId="0" applyFill="1"/>
    <xf numFmtId="0" fontId="0" fillId="5" borderId="5" xfId="0" applyFill="1" applyBorder="1"/>
    <xf numFmtId="49" fontId="0" fillId="5" borderId="5" xfId="0" applyNumberForma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0" xfId="0" applyFill="1"/>
    <xf numFmtId="0" fontId="0" fillId="6" borderId="5" xfId="0" applyFill="1" applyBorder="1"/>
    <xf numFmtId="49" fontId="0" fillId="6" borderId="5" xfId="0" applyNumberForma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0" xfId="0" applyFill="1"/>
    <xf numFmtId="0" fontId="2" fillId="0" borderId="2" xfId="0" applyFont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B23F8-B338-4788-8888-34FC64A43006}">
  <dimension ref="E5:T30"/>
  <sheetViews>
    <sheetView topLeftCell="B1" workbookViewId="0">
      <selection activeCell="T25" sqref="T25"/>
    </sheetView>
  </sheetViews>
  <sheetFormatPr defaultRowHeight="15" x14ac:dyDescent="0.25"/>
  <cols>
    <col min="5" max="5" width="9.140625" style="17"/>
    <col min="6" max="6" width="20.42578125" bestFit="1" customWidth="1"/>
    <col min="8" max="9" width="4.5703125" customWidth="1"/>
    <col min="12" max="12" width="3" customWidth="1"/>
    <col min="13" max="13" width="5.42578125" customWidth="1"/>
    <col min="14" max="14" width="3.7109375" customWidth="1"/>
  </cols>
  <sheetData>
    <row r="5" spans="5:18" x14ac:dyDescent="0.25">
      <c r="E5" s="18">
        <v>1</v>
      </c>
      <c r="F5" s="10" t="s">
        <v>20</v>
      </c>
      <c r="G5" s="10">
        <v>4</v>
      </c>
      <c r="J5" s="18">
        <v>11</v>
      </c>
      <c r="K5" s="18">
        <f>(G5+J5)-1</f>
        <v>14</v>
      </c>
      <c r="M5" s="18">
        <v>4</v>
      </c>
      <c r="O5" s="18">
        <v>11</v>
      </c>
      <c r="P5" s="18">
        <v>12</v>
      </c>
      <c r="Q5" s="18">
        <v>13</v>
      </c>
      <c r="R5" s="18">
        <v>14</v>
      </c>
    </row>
    <row r="6" spans="5:18" x14ac:dyDescent="0.25">
      <c r="E6" s="18">
        <v>2</v>
      </c>
      <c r="F6" s="10" t="s">
        <v>21</v>
      </c>
      <c r="G6" s="10">
        <v>4</v>
      </c>
      <c r="J6" s="18">
        <f>K5+1</f>
        <v>15</v>
      </c>
      <c r="K6" s="18">
        <f t="shared" ref="K6:K9" si="0">(G6+J6)-1</f>
        <v>18</v>
      </c>
      <c r="M6" s="18">
        <v>8</v>
      </c>
      <c r="O6" s="18">
        <v>15</v>
      </c>
      <c r="P6" s="18">
        <v>16</v>
      </c>
      <c r="Q6" s="18">
        <v>17</v>
      </c>
      <c r="R6" s="18">
        <v>18</v>
      </c>
    </row>
    <row r="7" spans="5:18" x14ac:dyDescent="0.25">
      <c r="E7" s="18">
        <v>3</v>
      </c>
      <c r="F7" s="10" t="s">
        <v>22</v>
      </c>
      <c r="G7" s="10">
        <v>4</v>
      </c>
      <c r="J7" s="18">
        <f t="shared" ref="J7:J9" si="1">K6+1</f>
        <v>19</v>
      </c>
      <c r="K7" s="18">
        <f t="shared" si="0"/>
        <v>22</v>
      </c>
      <c r="M7" s="18">
        <v>12</v>
      </c>
      <c r="O7" s="18">
        <v>19</v>
      </c>
      <c r="P7" s="18">
        <v>20</v>
      </c>
      <c r="Q7" s="18">
        <v>21</v>
      </c>
      <c r="R7" s="18">
        <v>22</v>
      </c>
    </row>
    <row r="8" spans="5:18" x14ac:dyDescent="0.25">
      <c r="E8" s="18">
        <v>4</v>
      </c>
      <c r="F8" s="10" t="s">
        <v>23</v>
      </c>
      <c r="G8" s="10">
        <v>4</v>
      </c>
      <c r="J8" s="18">
        <f t="shared" si="1"/>
        <v>23</v>
      </c>
      <c r="K8" s="18">
        <f t="shared" si="0"/>
        <v>26</v>
      </c>
      <c r="M8" s="18">
        <v>16</v>
      </c>
      <c r="O8" s="18">
        <v>23</v>
      </c>
      <c r="P8" s="18">
        <v>24</v>
      </c>
      <c r="Q8" s="18">
        <v>25</v>
      </c>
      <c r="R8" s="18">
        <v>26</v>
      </c>
    </row>
    <row r="9" spans="5:18" x14ac:dyDescent="0.25">
      <c r="E9" s="18">
        <v>5</v>
      </c>
      <c r="F9" s="10" t="s">
        <v>24</v>
      </c>
      <c r="G9" s="10">
        <v>4</v>
      </c>
      <c r="J9" s="18">
        <f t="shared" si="1"/>
        <v>27</v>
      </c>
      <c r="K9" s="18">
        <f t="shared" si="0"/>
        <v>30</v>
      </c>
      <c r="M9" s="18">
        <v>20</v>
      </c>
      <c r="O9" s="18">
        <v>27</v>
      </c>
      <c r="P9" s="18">
        <v>28</v>
      </c>
      <c r="Q9" s="18">
        <v>29</v>
      </c>
      <c r="R9" s="18">
        <v>30</v>
      </c>
    </row>
    <row r="10" spans="5:18" x14ac:dyDescent="0.25">
      <c r="E10" s="18"/>
      <c r="F10" s="10"/>
      <c r="G10" s="14">
        <f>SUM(G5:G9)</f>
        <v>20</v>
      </c>
    </row>
    <row r="12" spans="5:18" x14ac:dyDescent="0.25">
      <c r="F12" t="s">
        <v>45</v>
      </c>
      <c r="G12">
        <v>4</v>
      </c>
    </row>
    <row r="13" spans="5:18" x14ac:dyDescent="0.25">
      <c r="G13">
        <f>G10*G12</f>
        <v>80</v>
      </c>
    </row>
    <row r="15" spans="5:18" x14ac:dyDescent="0.25">
      <c r="E15" s="18">
        <v>1</v>
      </c>
      <c r="F15" s="10" t="s">
        <v>25</v>
      </c>
      <c r="G15" s="10">
        <v>4</v>
      </c>
    </row>
    <row r="16" spans="5:18" x14ac:dyDescent="0.25">
      <c r="E16" s="18">
        <v>2</v>
      </c>
      <c r="F16" s="10" t="s">
        <v>26</v>
      </c>
      <c r="G16" s="10">
        <v>4</v>
      </c>
    </row>
    <row r="17" spans="5:20" x14ac:dyDescent="0.25">
      <c r="E17" s="18">
        <v>3</v>
      </c>
      <c r="F17" s="10" t="s">
        <v>27</v>
      </c>
      <c r="G17" s="10">
        <v>4</v>
      </c>
    </row>
    <row r="18" spans="5:20" x14ac:dyDescent="0.25">
      <c r="E18" s="18"/>
      <c r="F18" s="10"/>
      <c r="G18" s="10"/>
    </row>
    <row r="19" spans="5:20" x14ac:dyDescent="0.25">
      <c r="E19" s="18"/>
      <c r="F19" s="10"/>
      <c r="G19" s="14">
        <f>SUM(G15:G17)</f>
        <v>12</v>
      </c>
      <c r="Q19">
        <v>1</v>
      </c>
    </row>
    <row r="20" spans="5:20" x14ac:dyDescent="0.25">
      <c r="Q20">
        <v>1000000</v>
      </c>
    </row>
    <row r="21" spans="5:20" x14ac:dyDescent="0.25">
      <c r="Q21">
        <f>Q19*Q20</f>
        <v>1000000</v>
      </c>
    </row>
    <row r="22" spans="5:20" x14ac:dyDescent="0.25">
      <c r="F22" t="s">
        <v>28</v>
      </c>
      <c r="G22">
        <f>G19+G13</f>
        <v>92</v>
      </c>
    </row>
    <row r="23" spans="5:20" x14ac:dyDescent="0.25">
      <c r="T23">
        <v>1</v>
      </c>
    </row>
    <row r="25" spans="5:20" x14ac:dyDescent="0.25">
      <c r="T25">
        <v>2</v>
      </c>
    </row>
    <row r="26" spans="5:20" x14ac:dyDescent="0.25">
      <c r="T26">
        <f>T25*365</f>
        <v>730</v>
      </c>
    </row>
    <row r="27" spans="5:20" x14ac:dyDescent="0.25">
      <c r="T27">
        <f>T26*24</f>
        <v>17520</v>
      </c>
    </row>
    <row r="28" spans="5:20" x14ac:dyDescent="0.25">
      <c r="T28">
        <f>T27*60</f>
        <v>1051200</v>
      </c>
    </row>
    <row r="30" spans="5:20" x14ac:dyDescent="0.25">
      <c r="T30">
        <f>T28/10</f>
        <v>105120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DCDF2-DA78-4107-B409-FA49F017D368}">
  <dimension ref="E5:T24"/>
  <sheetViews>
    <sheetView topLeftCell="D1" workbookViewId="0">
      <selection activeCell="M5" sqref="M5"/>
    </sheetView>
  </sheetViews>
  <sheetFormatPr defaultRowHeight="15" x14ac:dyDescent="0.25"/>
  <sheetData>
    <row r="5" spans="5:20" x14ac:dyDescent="0.25">
      <c r="E5">
        <v>15</v>
      </c>
      <c r="G5" t="s">
        <v>14</v>
      </c>
    </row>
    <row r="6" spans="5:20" x14ac:dyDescent="0.25">
      <c r="E6">
        <v>14</v>
      </c>
      <c r="G6" t="s">
        <v>15</v>
      </c>
    </row>
    <row r="7" spans="5:20" x14ac:dyDescent="0.25">
      <c r="E7">
        <v>11</v>
      </c>
      <c r="G7" t="s">
        <v>16</v>
      </c>
    </row>
    <row r="8" spans="5:20" x14ac:dyDescent="0.25">
      <c r="E8">
        <v>10</v>
      </c>
      <c r="G8" t="s">
        <v>17</v>
      </c>
    </row>
    <row r="9" spans="5:20" x14ac:dyDescent="0.25">
      <c r="E9">
        <v>12</v>
      </c>
      <c r="G9" t="s">
        <v>19</v>
      </c>
    </row>
    <row r="10" spans="5:20" x14ac:dyDescent="0.25">
      <c r="E10">
        <v>13</v>
      </c>
      <c r="G10" t="s">
        <v>18</v>
      </c>
    </row>
    <row r="13" spans="5:20" x14ac:dyDescent="0.25">
      <c r="K13" s="10"/>
      <c r="L13" s="10"/>
      <c r="M13" s="10"/>
      <c r="N13" s="10"/>
      <c r="O13" s="10"/>
    </row>
    <row r="14" spans="5:20" x14ac:dyDescent="0.25">
      <c r="K14" s="10"/>
      <c r="L14" s="10" t="s">
        <v>58</v>
      </c>
      <c r="M14" s="10"/>
      <c r="N14" s="10" t="s">
        <v>59</v>
      </c>
      <c r="O14" s="10"/>
    </row>
    <row r="15" spans="5:20" x14ac:dyDescent="0.25">
      <c r="K15" s="10"/>
      <c r="L15" s="10"/>
      <c r="M15" s="10"/>
      <c r="N15" s="10"/>
      <c r="O15" s="10"/>
      <c r="R15">
        <v>350</v>
      </c>
      <c r="S15">
        <v>1000</v>
      </c>
      <c r="T15">
        <v>1000</v>
      </c>
    </row>
    <row r="16" spans="5:20" x14ac:dyDescent="0.25">
      <c r="K16" s="10"/>
      <c r="L16" s="10" t="s">
        <v>46</v>
      </c>
      <c r="M16" s="10"/>
      <c r="N16" s="10" t="s">
        <v>53</v>
      </c>
      <c r="O16" s="10"/>
      <c r="R16">
        <v>8</v>
      </c>
      <c r="S16">
        <f>R16/4</f>
        <v>2</v>
      </c>
      <c r="T16">
        <v>2</v>
      </c>
    </row>
    <row r="17" spans="11:20" x14ac:dyDescent="0.25">
      <c r="K17" s="10"/>
      <c r="L17" s="10" t="s">
        <v>49</v>
      </c>
      <c r="M17" s="10"/>
      <c r="N17" s="10" t="s">
        <v>52</v>
      </c>
      <c r="O17" s="10"/>
      <c r="R17">
        <v>6</v>
      </c>
    </row>
    <row r="18" spans="11:20" x14ac:dyDescent="0.25">
      <c r="K18" s="10"/>
      <c r="L18" s="10" t="s">
        <v>50</v>
      </c>
      <c r="M18" s="10"/>
      <c r="N18" s="10" t="s">
        <v>54</v>
      </c>
      <c r="O18" s="10"/>
      <c r="R18">
        <v>25</v>
      </c>
      <c r="S18">
        <v>25</v>
      </c>
      <c r="T18">
        <v>25</v>
      </c>
    </row>
    <row r="19" spans="11:20" x14ac:dyDescent="0.25">
      <c r="K19" s="10"/>
      <c r="L19" s="10" t="s">
        <v>51</v>
      </c>
      <c r="M19" s="10"/>
      <c r="N19" s="10" t="s">
        <v>55</v>
      </c>
      <c r="O19" s="10"/>
      <c r="R19">
        <f>R15*R16*R17*R18</f>
        <v>420000</v>
      </c>
      <c r="S19">
        <f>S15*S16*S18</f>
        <v>50000</v>
      </c>
      <c r="T19">
        <f>T15*T16*T18</f>
        <v>50000</v>
      </c>
    </row>
    <row r="20" spans="11:20" x14ac:dyDescent="0.25">
      <c r="K20" s="10"/>
      <c r="L20" s="10" t="s">
        <v>48</v>
      </c>
      <c r="M20" s="10"/>
      <c r="N20" s="10" t="s">
        <v>56</v>
      </c>
      <c r="O20" s="10"/>
    </row>
    <row r="21" spans="11:20" x14ac:dyDescent="0.25">
      <c r="K21" s="10"/>
      <c r="L21" s="10" t="s">
        <v>47</v>
      </c>
      <c r="M21" s="10"/>
      <c r="N21" s="10" t="s">
        <v>57</v>
      </c>
      <c r="O21" s="10"/>
      <c r="S21">
        <f>S19+T19</f>
        <v>100000</v>
      </c>
    </row>
    <row r="22" spans="11:20" x14ac:dyDescent="0.25">
      <c r="K22" s="10"/>
      <c r="L22" s="10"/>
      <c r="M22" s="10"/>
      <c r="N22" s="10"/>
      <c r="O22" s="10"/>
      <c r="S22">
        <f>R19-S21</f>
        <v>320000</v>
      </c>
    </row>
    <row r="23" spans="11:20" x14ac:dyDescent="0.25">
      <c r="K23" s="10"/>
      <c r="L23" s="10"/>
      <c r="M23" s="10"/>
      <c r="N23" s="10"/>
      <c r="O23" s="10"/>
    </row>
    <row r="24" spans="11:20" x14ac:dyDescent="0.25">
      <c r="K24" s="10"/>
      <c r="L24" s="10"/>
      <c r="M24" s="10"/>
      <c r="N24" s="10"/>
      <c r="O24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CE522-F16C-400F-9472-926A94AE437C}">
  <dimension ref="D4:H985"/>
  <sheetViews>
    <sheetView topLeftCell="A4" workbookViewId="0">
      <selection activeCell="K15" sqref="K15"/>
    </sheetView>
  </sheetViews>
  <sheetFormatPr defaultColWidth="14.42578125" defaultRowHeight="15" x14ac:dyDescent="0.25"/>
  <cols>
    <col min="1" max="3" width="8.7109375" customWidth="1"/>
    <col min="4" max="4" width="15.7109375" customWidth="1"/>
    <col min="5" max="5" width="12" customWidth="1"/>
    <col min="6" max="6" width="19.7109375" customWidth="1"/>
    <col min="7" max="7" width="7" customWidth="1"/>
    <col min="8" max="10" width="8.7109375" customWidth="1"/>
    <col min="11" max="11" width="12" customWidth="1"/>
    <col min="12" max="12" width="12.85546875" customWidth="1"/>
    <col min="13" max="13" width="12.5703125" customWidth="1"/>
    <col min="14" max="16" width="8.7109375" customWidth="1"/>
  </cols>
  <sheetData>
    <row r="4" spans="4:8" x14ac:dyDescent="0.25">
      <c r="D4" s="1"/>
      <c r="E4" s="2" t="s">
        <v>11</v>
      </c>
      <c r="F4" s="11" t="s">
        <v>12</v>
      </c>
      <c r="G4" s="10"/>
      <c r="H4" s="10"/>
    </row>
    <row r="5" spans="4:8" x14ac:dyDescent="0.25">
      <c r="D5" s="2"/>
      <c r="E5" s="2"/>
      <c r="F5" s="8"/>
      <c r="G5" s="10"/>
      <c r="H5" s="10"/>
    </row>
    <row r="6" spans="4:8" ht="15.75" customHeight="1" x14ac:dyDescent="0.25">
      <c r="D6" s="2" t="s">
        <v>1</v>
      </c>
      <c r="E6" s="15">
        <v>48</v>
      </c>
      <c r="F6" s="8"/>
      <c r="G6" s="10"/>
      <c r="H6" s="10"/>
    </row>
    <row r="7" spans="4:8" ht="15.75" customHeight="1" x14ac:dyDescent="0.25">
      <c r="D7" s="2"/>
      <c r="E7" s="1">
        <f>E6*1000000</f>
        <v>48000000</v>
      </c>
      <c r="F7" s="8"/>
      <c r="G7" s="10"/>
      <c r="H7" s="10"/>
    </row>
    <row r="8" spans="4:8" ht="15.75" customHeight="1" x14ac:dyDescent="0.25">
      <c r="D8" s="2" t="s">
        <v>2</v>
      </c>
      <c r="E8" s="16">
        <v>1600</v>
      </c>
      <c r="F8" s="8"/>
      <c r="G8" s="10"/>
      <c r="H8" s="10"/>
    </row>
    <row r="9" spans="4:8" ht="15.75" customHeight="1" x14ac:dyDescent="0.25">
      <c r="D9" s="2"/>
      <c r="E9" s="2"/>
      <c r="F9" s="8"/>
      <c r="G9" s="10"/>
      <c r="H9" s="10"/>
    </row>
    <row r="10" spans="4:8" ht="15.75" customHeight="1" x14ac:dyDescent="0.25">
      <c r="D10" s="1" t="s">
        <v>3</v>
      </c>
      <c r="E10" s="1">
        <f>E7/E8</f>
        <v>30000</v>
      </c>
      <c r="F10" s="9"/>
      <c r="G10" s="10"/>
      <c r="H10" s="10"/>
    </row>
    <row r="11" spans="4:8" ht="15.75" customHeight="1" x14ac:dyDescent="0.25">
      <c r="D11" s="1"/>
      <c r="E11" s="1"/>
      <c r="F11" s="9"/>
      <c r="G11" s="10"/>
      <c r="H11" s="10"/>
    </row>
    <row r="12" spans="4:8" ht="15.75" customHeight="1" x14ac:dyDescent="0.25">
      <c r="D12" s="2" t="s">
        <v>4</v>
      </c>
      <c r="E12" s="1">
        <v>1</v>
      </c>
      <c r="F12" s="9">
        <f>(E12+1)/E10</f>
        <v>6.666666666666667E-5</v>
      </c>
      <c r="G12" s="10"/>
      <c r="H12" s="10"/>
    </row>
    <row r="13" spans="4:8" ht="15.75" customHeight="1" x14ac:dyDescent="0.25">
      <c r="D13" s="2" t="s">
        <v>5</v>
      </c>
      <c r="E13" s="1">
        <v>200</v>
      </c>
      <c r="F13" s="9">
        <f>(E13+1)/E10</f>
        <v>6.7000000000000002E-3</v>
      </c>
      <c r="G13" s="13">
        <f>E10/E13</f>
        <v>150</v>
      </c>
      <c r="H13" s="14" t="s">
        <v>10</v>
      </c>
    </row>
    <row r="14" spans="4:8" ht="15.75" customHeight="1" x14ac:dyDescent="0.25">
      <c r="D14" s="2" t="s">
        <v>7</v>
      </c>
      <c r="E14" s="7">
        <v>10</v>
      </c>
      <c r="F14" s="9">
        <f>(E14+1)/E10</f>
        <v>3.6666666666666667E-4</v>
      </c>
      <c r="G14" s="10"/>
      <c r="H14" s="10"/>
    </row>
    <row r="15" spans="4:8" ht="15.75" customHeight="1" x14ac:dyDescent="0.25">
      <c r="D15" s="2" t="s">
        <v>7</v>
      </c>
      <c r="E15" s="7">
        <v>190</v>
      </c>
      <c r="F15" s="9">
        <f>(E15+1)/E10</f>
        <v>6.3666666666666663E-3</v>
      </c>
      <c r="G15" s="10"/>
      <c r="H15" s="10"/>
    </row>
    <row r="16" spans="4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9321E-0F89-4257-8D80-A27D23B097B6}">
  <dimension ref="D3:J16"/>
  <sheetViews>
    <sheetView tabSelected="1" workbookViewId="0">
      <selection activeCell="N18" sqref="N18"/>
    </sheetView>
  </sheetViews>
  <sheetFormatPr defaultRowHeight="15" x14ac:dyDescent="0.25"/>
  <cols>
    <col min="4" max="4" width="8.42578125" customWidth="1"/>
    <col min="5" max="5" width="18.5703125" customWidth="1"/>
    <col min="7" max="7" width="18.42578125" customWidth="1"/>
    <col min="16" max="16" width="19.5703125" bestFit="1" customWidth="1"/>
  </cols>
  <sheetData>
    <row r="3" spans="4:10" x14ac:dyDescent="0.25">
      <c r="D3" s="31" t="s">
        <v>13</v>
      </c>
      <c r="E3" s="32"/>
      <c r="F3" s="32"/>
      <c r="G3" s="33"/>
    </row>
    <row r="4" spans="4:10" x14ac:dyDescent="0.25">
      <c r="D4" s="2" t="s">
        <v>8</v>
      </c>
      <c r="E4" s="31" t="s">
        <v>9</v>
      </c>
      <c r="F4" s="34"/>
      <c r="G4" s="35"/>
    </row>
    <row r="5" spans="4:10" x14ac:dyDescent="0.25">
      <c r="D5" s="1"/>
      <c r="E5" s="2" t="s">
        <v>0</v>
      </c>
      <c r="F5" s="2"/>
      <c r="G5" s="2"/>
    </row>
    <row r="6" spans="4:10" x14ac:dyDescent="0.25">
      <c r="D6" s="1"/>
      <c r="E6" s="2"/>
      <c r="F6" s="2"/>
      <c r="G6" s="2"/>
    </row>
    <row r="7" spans="4:10" x14ac:dyDescent="0.25">
      <c r="D7" s="1"/>
      <c r="E7" s="2" t="s">
        <v>1</v>
      </c>
      <c r="F7" s="3">
        <v>48</v>
      </c>
      <c r="G7" s="2"/>
    </row>
    <row r="8" spans="4:10" x14ac:dyDescent="0.25">
      <c r="D8" s="1"/>
      <c r="E8" s="2"/>
      <c r="F8" s="4">
        <f>F7*1000000</f>
        <v>48000000</v>
      </c>
      <c r="G8" s="2"/>
    </row>
    <row r="9" spans="4:10" x14ac:dyDescent="0.25">
      <c r="D9" s="1"/>
      <c r="E9" s="2" t="s">
        <v>2</v>
      </c>
      <c r="F9" s="5">
        <v>12000</v>
      </c>
      <c r="G9" s="2"/>
    </row>
    <row r="10" spans="4:10" x14ac:dyDescent="0.25">
      <c r="D10" s="1"/>
      <c r="E10" s="2"/>
      <c r="F10" s="2"/>
      <c r="G10" s="2"/>
    </row>
    <row r="11" spans="4:10" x14ac:dyDescent="0.25">
      <c r="D11" s="1"/>
      <c r="E11" s="1" t="s">
        <v>3</v>
      </c>
      <c r="F11" s="4">
        <f>F8/F9</f>
        <v>4000</v>
      </c>
      <c r="G11" s="1"/>
    </row>
    <row r="12" spans="4:10" x14ac:dyDescent="0.25">
      <c r="D12" s="1"/>
      <c r="E12" s="1"/>
      <c r="F12" s="1"/>
      <c r="G12" s="1"/>
    </row>
    <row r="13" spans="4:10" x14ac:dyDescent="0.25">
      <c r="D13" s="1"/>
      <c r="E13" s="2" t="s">
        <v>4</v>
      </c>
      <c r="F13" s="1">
        <v>1</v>
      </c>
      <c r="G13" s="1">
        <f>(F13+1)/F11</f>
        <v>5.0000000000000001E-4</v>
      </c>
      <c r="I13" s="12">
        <f t="shared" ref="I13:I16" si="0">G13*1000</f>
        <v>0.5</v>
      </c>
      <c r="J13" t="s">
        <v>6</v>
      </c>
    </row>
    <row r="14" spans="4:10" x14ac:dyDescent="0.25">
      <c r="D14" s="1"/>
      <c r="E14" s="2" t="s">
        <v>5</v>
      </c>
      <c r="F14" s="1">
        <v>35</v>
      </c>
      <c r="G14" s="1">
        <f>(F14+1)/F11</f>
        <v>8.9999999999999993E-3</v>
      </c>
      <c r="I14" s="1">
        <f t="shared" si="0"/>
        <v>9</v>
      </c>
      <c r="J14" s="6" t="s">
        <v>6</v>
      </c>
    </row>
    <row r="15" spans="4:10" x14ac:dyDescent="0.25">
      <c r="D15" s="1"/>
      <c r="E15" s="2" t="s">
        <v>7</v>
      </c>
      <c r="F15" s="7">
        <v>2</v>
      </c>
      <c r="G15" s="1">
        <f>(F15+1)/F11</f>
        <v>7.5000000000000002E-4</v>
      </c>
      <c r="I15" s="1">
        <f t="shared" si="0"/>
        <v>0.75</v>
      </c>
      <c r="J15" s="6" t="s">
        <v>6</v>
      </c>
    </row>
    <row r="16" spans="4:10" x14ac:dyDescent="0.25">
      <c r="D16" s="1"/>
      <c r="E16" s="2" t="s">
        <v>7</v>
      </c>
      <c r="F16" s="7">
        <v>1</v>
      </c>
      <c r="G16" s="1">
        <f>(F16+1)/F11</f>
        <v>5.0000000000000001E-4</v>
      </c>
      <c r="I16" s="1">
        <f t="shared" si="0"/>
        <v>0.5</v>
      </c>
      <c r="J16" s="6" t="s">
        <v>6</v>
      </c>
    </row>
  </sheetData>
  <mergeCells count="2">
    <mergeCell ref="D3:G3"/>
    <mergeCell ref="E4:G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4D2F7-42DC-408D-85F5-56A0DE0FE0D5}">
  <dimension ref="A3:I37"/>
  <sheetViews>
    <sheetView topLeftCell="A35" workbookViewId="0">
      <selection activeCell="I50" sqref="I50"/>
    </sheetView>
  </sheetViews>
  <sheetFormatPr defaultRowHeight="15" x14ac:dyDescent="0.25"/>
  <cols>
    <col min="9" max="9" width="89.42578125" bestFit="1" customWidth="1"/>
  </cols>
  <sheetData>
    <row r="3" spans="1:9" x14ac:dyDescent="0.25">
      <c r="A3" s="19"/>
      <c r="B3" s="19"/>
      <c r="C3" s="20" t="s">
        <v>29</v>
      </c>
      <c r="D3" s="20" t="s">
        <v>30</v>
      </c>
      <c r="E3" s="20" t="s">
        <v>31</v>
      </c>
      <c r="F3" s="20" t="s">
        <v>32</v>
      </c>
      <c r="G3" s="19"/>
      <c r="H3" s="19"/>
      <c r="I3" s="19"/>
    </row>
    <row r="4" spans="1:9" x14ac:dyDescent="0.25">
      <c r="A4" s="19">
        <v>1</v>
      </c>
      <c r="B4" s="19"/>
      <c r="C4" s="21" t="str">
        <f>_xlfn.CONCAT("0x",C3)</f>
        <v>0x37</v>
      </c>
      <c r="D4" s="21" t="str">
        <f>_xlfn.CONCAT("0x",D3)</f>
        <v>0x44</v>
      </c>
      <c r="E4" s="21" t="str">
        <f>_xlfn.CONCAT("0x",E3)</f>
        <v>0x38</v>
      </c>
      <c r="F4" s="21" t="str">
        <f>_xlfn.CONCAT("0x",F3)</f>
        <v>0x32</v>
      </c>
      <c r="G4" s="19"/>
      <c r="H4" s="19"/>
      <c r="I4" s="19" t="str">
        <f>_xlfn.CONCAT("(",
"gDecToHex[0]==",TEXT(C4,0)," &amp;&amp; ",
"gDecToHex[1]==",TEXT(D4,0)," &amp;&amp; ",
"gDecToHex[2]==",TEXT(E4,0)," &amp;&amp; ",
"gDecToHex[3]==",TEXT(F4,0),")" )</f>
        <v>(gDecToHex[0]==0x37 &amp;&amp; gDecToHex[1]==0x44 &amp;&amp; gDecToHex[2]==0x38 &amp;&amp; gDecToHex[3]==0x32)</v>
      </c>
    </row>
    <row r="5" spans="1:9" x14ac:dyDescent="0.25">
      <c r="A5" s="22"/>
      <c r="B5" s="22"/>
      <c r="C5" s="22"/>
      <c r="D5" s="22"/>
      <c r="E5" s="22"/>
      <c r="F5" s="22"/>
      <c r="G5" s="22"/>
      <c r="H5" s="22"/>
      <c r="I5" s="22"/>
    </row>
    <row r="6" spans="1:9" x14ac:dyDescent="0.25">
      <c r="A6" s="19"/>
      <c r="B6" s="19"/>
      <c r="C6" s="20" t="s">
        <v>29</v>
      </c>
      <c r="D6" s="20" t="s">
        <v>33</v>
      </c>
      <c r="E6" s="20" t="s">
        <v>31</v>
      </c>
      <c r="F6" s="20" t="s">
        <v>34</v>
      </c>
      <c r="G6" s="19"/>
      <c r="H6" s="19"/>
      <c r="I6" s="19"/>
    </row>
    <row r="7" spans="1:9" x14ac:dyDescent="0.25">
      <c r="A7" s="19">
        <v>2</v>
      </c>
      <c r="B7" s="19"/>
      <c r="C7" s="21" t="str">
        <f>_xlfn.CONCAT("0x",C6)</f>
        <v>0x37</v>
      </c>
      <c r="D7" s="21" t="str">
        <f>_xlfn.CONCAT("0x",D6)</f>
        <v>0x35</v>
      </c>
      <c r="E7" s="21" t="str">
        <f>_xlfn.CONCAT("0x",E6)</f>
        <v>0x38</v>
      </c>
      <c r="F7" s="21" t="str">
        <f>_xlfn.CONCAT("0x",F6)</f>
        <v>0x41</v>
      </c>
      <c r="G7" s="19"/>
      <c r="H7" s="19"/>
      <c r="I7" s="19" t="str">
        <f>_xlfn.CONCAT("(",
"gDecToHex[0]==",TEXT(C7,0)," &amp;&amp; ",
"gDecToHex[1]==",TEXT(D7,0)," &amp;&amp; ",
"gDecToHex[2]==",TEXT(E7,0)," &amp;&amp; ",
"gDecToHex[3]==",TEXT(F7,0),")" )</f>
        <v>(gDecToHex[0]==0x37 &amp;&amp; gDecToHex[1]==0x35 &amp;&amp; gDecToHex[2]==0x38 &amp;&amp; gDecToHex[3]==0x41)</v>
      </c>
    </row>
    <row r="8" spans="1:9" x14ac:dyDescent="0.25">
      <c r="A8" s="22"/>
      <c r="B8" s="22"/>
      <c r="C8" s="22"/>
      <c r="D8" s="22"/>
      <c r="E8" s="22"/>
      <c r="F8" s="22"/>
      <c r="G8" s="22"/>
      <c r="H8" s="22"/>
      <c r="I8" s="22"/>
    </row>
    <row r="9" spans="1:9" x14ac:dyDescent="0.25">
      <c r="A9" s="19"/>
      <c r="B9" s="19"/>
      <c r="C9" s="20" t="s">
        <v>29</v>
      </c>
      <c r="D9" s="20" t="s">
        <v>35</v>
      </c>
      <c r="E9" s="20" t="s">
        <v>31</v>
      </c>
      <c r="F9" s="20" t="s">
        <v>36</v>
      </c>
      <c r="G9" s="19"/>
      <c r="H9" s="19"/>
      <c r="I9" s="19"/>
    </row>
    <row r="10" spans="1:9" x14ac:dyDescent="0.25">
      <c r="A10" s="19">
        <v>3</v>
      </c>
      <c r="B10" s="19"/>
      <c r="C10" s="21" t="str">
        <f>_xlfn.CONCAT("0x",C9)</f>
        <v>0x37</v>
      </c>
      <c r="D10" s="21" t="str">
        <f>_xlfn.CONCAT("0x",D9)</f>
        <v>0x39</v>
      </c>
      <c r="E10" s="21" t="str">
        <f>_xlfn.CONCAT("0x",E9)</f>
        <v>0x38</v>
      </c>
      <c r="F10" s="21" t="str">
        <f>_xlfn.CONCAT("0x",F9)</f>
        <v>0x36</v>
      </c>
      <c r="G10" s="19"/>
      <c r="H10" s="19"/>
      <c r="I10" s="19" t="str">
        <f>_xlfn.CONCAT("(",
"gDecToHex[0]==",TEXT(C10,0)," &amp;&amp; ",
"gDecToHex[1]==",TEXT(D10,0)," &amp;&amp; ",
"gDecToHex[2]==",TEXT(E10,0)," &amp;&amp; ",
"gDecToHex[3]==",TEXT(F10,0),")" )</f>
        <v>(gDecToHex[0]==0x37 &amp;&amp; gDecToHex[1]==0x39 &amp;&amp; gDecToHex[2]==0x38 &amp;&amp; gDecToHex[3]==0x36)</v>
      </c>
    </row>
    <row r="12" spans="1:9" x14ac:dyDescent="0.25">
      <c r="A12" s="23"/>
      <c r="B12" s="23"/>
      <c r="C12" s="24" t="s">
        <v>37</v>
      </c>
      <c r="D12" s="24" t="s">
        <v>31</v>
      </c>
      <c r="E12" s="24" t="s">
        <v>38</v>
      </c>
      <c r="F12" s="24" t="s">
        <v>29</v>
      </c>
      <c r="G12" s="23"/>
      <c r="H12" s="23"/>
      <c r="I12" s="23"/>
    </row>
    <row r="13" spans="1:9" x14ac:dyDescent="0.25">
      <c r="A13" s="23">
        <v>4</v>
      </c>
      <c r="B13" s="23"/>
      <c r="C13" s="25" t="str">
        <f>_xlfn.CONCAT("0x",C12)</f>
        <v>0x46</v>
      </c>
      <c r="D13" s="25" t="str">
        <f>_xlfn.CONCAT("0x",D12)</f>
        <v>0x38</v>
      </c>
      <c r="E13" s="25" t="str">
        <f>_xlfn.CONCAT("0x",E12)</f>
        <v>0x30</v>
      </c>
      <c r="F13" s="25" t="str">
        <f>_xlfn.CONCAT("0x",F12)</f>
        <v>0x37</v>
      </c>
      <c r="G13" s="23"/>
      <c r="H13" s="23"/>
      <c r="I13" s="23" t="str">
        <f>_xlfn.CONCAT("(",
"gDecToHex[0]==",TEXT(C13,0)," &amp;&amp; ",
"gDecToHex[1]==",TEXT(D13,0)," &amp;&amp; ",
"gDecToHex[2]==",TEXT(E13,0)," &amp;&amp; ",
"gDecToHex[3]==",TEXT(F13,0),")" )</f>
        <v>(gDecToHex[0]==0x46 &amp;&amp; gDecToHex[1]==0x38 &amp;&amp; gDecToHex[2]==0x30 &amp;&amp; gDecToHex[3]==0x37)</v>
      </c>
    </row>
    <row r="14" spans="1:9" x14ac:dyDescent="0.25">
      <c r="A14" s="23"/>
      <c r="B14" s="23"/>
      <c r="C14" s="25"/>
      <c r="D14" s="25"/>
      <c r="E14" s="25"/>
      <c r="F14" s="25"/>
      <c r="G14" s="23"/>
      <c r="H14" s="23"/>
      <c r="I14" s="23"/>
    </row>
    <row r="15" spans="1:9" x14ac:dyDescent="0.25">
      <c r="A15" s="23"/>
      <c r="B15" s="23"/>
      <c r="C15" s="24" t="s">
        <v>37</v>
      </c>
      <c r="D15" s="24" t="s">
        <v>39</v>
      </c>
      <c r="E15" s="24" t="s">
        <v>38</v>
      </c>
      <c r="F15" s="24" t="s">
        <v>40</v>
      </c>
      <c r="G15" s="23"/>
      <c r="H15" s="23"/>
      <c r="I15" s="23"/>
    </row>
    <row r="16" spans="1:9" x14ac:dyDescent="0.25">
      <c r="A16" s="23">
        <v>5</v>
      </c>
      <c r="B16" s="23"/>
      <c r="C16" s="25" t="str">
        <f>_xlfn.CONCAT("0x",C15)</f>
        <v>0x46</v>
      </c>
      <c r="D16" s="25" t="str">
        <f>_xlfn.CONCAT("0x",D15)</f>
        <v>0x34</v>
      </c>
      <c r="E16" s="25" t="str">
        <f>_xlfn.CONCAT("0x",E15)</f>
        <v>0x30</v>
      </c>
      <c r="F16" s="25" t="str">
        <f>_xlfn.CONCAT("0x",F15)</f>
        <v>0x42</v>
      </c>
      <c r="G16" s="23"/>
      <c r="H16" s="23"/>
      <c r="I16" s="23" t="str">
        <f>_xlfn.CONCAT("(",
"gDecToHex[0]==",TEXT(C16,0)," &amp;&amp; ",
"gDecToHex[1]==",TEXT(D16,0)," &amp;&amp; ",
"gDecToHex[2]==",TEXT(E16,0)," &amp;&amp; ",
"gDecToHex[3]==",TEXT(F16,0),")" )</f>
        <v>(gDecToHex[0]==0x46 &amp;&amp; gDecToHex[1]==0x34 &amp;&amp; gDecToHex[2]==0x30 &amp;&amp; gDecToHex[3]==0x42)</v>
      </c>
    </row>
    <row r="17" spans="1:9" x14ac:dyDescent="0.25">
      <c r="A17" s="26"/>
      <c r="B17" s="26"/>
      <c r="C17" s="26"/>
      <c r="D17" s="26"/>
      <c r="E17" s="26"/>
      <c r="F17" s="26"/>
      <c r="G17" s="26"/>
      <c r="H17" s="26"/>
      <c r="I17" s="26"/>
    </row>
    <row r="18" spans="1:9" x14ac:dyDescent="0.25">
      <c r="A18" s="23"/>
      <c r="B18" s="23"/>
      <c r="C18" s="24" t="s">
        <v>37</v>
      </c>
      <c r="D18" s="24" t="s">
        <v>41</v>
      </c>
      <c r="E18" s="24" t="s">
        <v>38</v>
      </c>
      <c r="F18" s="24" t="s">
        <v>42</v>
      </c>
      <c r="G18" s="23"/>
      <c r="H18" s="23"/>
      <c r="I18" s="23"/>
    </row>
    <row r="19" spans="1:9" x14ac:dyDescent="0.25">
      <c r="A19" s="23">
        <v>6</v>
      </c>
      <c r="B19" s="23"/>
      <c r="C19" s="25" t="str">
        <f>_xlfn.CONCAT("0x",C18)</f>
        <v>0x46</v>
      </c>
      <c r="D19" s="25" t="str">
        <f>_xlfn.CONCAT("0x",D18)</f>
        <v>0x43</v>
      </c>
      <c r="E19" s="25" t="str">
        <f>_xlfn.CONCAT("0x",E18)</f>
        <v>0x30</v>
      </c>
      <c r="F19" s="25" t="str">
        <f>_xlfn.CONCAT("0x",F18)</f>
        <v>0x33</v>
      </c>
      <c r="G19" s="23"/>
      <c r="H19" s="23"/>
      <c r="I19" s="23" t="str">
        <f>_xlfn.CONCAT("(",
"gDecToHex[0]==",TEXT(C19,0)," &amp;&amp; ",
"gDecToHex[1]==",TEXT(D19,0)," &amp;&amp; ",
"gDecToHex[2]==",TEXT(E19,0)," &amp;&amp; ",
"gDecToHex[3]==",TEXT(F19,0),")" )</f>
        <v>(gDecToHex[0]==0x46 &amp;&amp; gDecToHex[1]==0x43 &amp;&amp; gDecToHex[2]==0x30 &amp;&amp; gDecToHex[3]==0x33)</v>
      </c>
    </row>
    <row r="21" spans="1:9" x14ac:dyDescent="0.25">
      <c r="A21" s="27"/>
      <c r="B21" s="27"/>
      <c r="C21" s="28" t="s">
        <v>37</v>
      </c>
      <c r="D21" s="28" t="s">
        <v>34</v>
      </c>
      <c r="E21" s="28" t="s">
        <v>38</v>
      </c>
      <c r="F21" s="28" t="s">
        <v>33</v>
      </c>
      <c r="G21" s="27"/>
      <c r="H21" s="27"/>
      <c r="I21" s="27"/>
    </row>
    <row r="22" spans="1:9" x14ac:dyDescent="0.25">
      <c r="A22" s="27">
        <v>7</v>
      </c>
      <c r="B22" s="27"/>
      <c r="C22" s="29" t="str">
        <f>_xlfn.CONCAT("0x",C21)</f>
        <v>0x46</v>
      </c>
      <c r="D22" s="29" t="str">
        <f>_xlfn.CONCAT("0x",D21)</f>
        <v>0x41</v>
      </c>
      <c r="E22" s="29" t="str">
        <f>_xlfn.CONCAT("0x",E21)</f>
        <v>0x30</v>
      </c>
      <c r="F22" s="29" t="str">
        <f>_xlfn.CONCAT("0x",F21)</f>
        <v>0x35</v>
      </c>
      <c r="G22" s="27"/>
      <c r="H22" s="27"/>
      <c r="I22" s="27" t="str">
        <f>_xlfn.CONCAT("(",
"gDecToHex[0]==",TEXT(C22,0)," &amp;&amp; ",
"gDecToHex[1]==",TEXT(D22,0)," &amp;&amp; ",
"gDecToHex[2]==",TEXT(E22,0)," &amp;&amp; ",
"gDecToHex[3]==",TEXT(F22,0),")" )</f>
        <v>(gDecToHex[0]==0x46 &amp;&amp; gDecToHex[1]==0x41 &amp;&amp; gDecToHex[2]==0x30 &amp;&amp; gDecToHex[3]==0x35)</v>
      </c>
    </row>
    <row r="23" spans="1:9" x14ac:dyDescent="0.25">
      <c r="A23" s="30"/>
      <c r="B23" s="30"/>
      <c r="C23" s="30"/>
      <c r="D23" s="30"/>
      <c r="E23" s="30"/>
      <c r="F23" s="30"/>
      <c r="G23" s="30"/>
      <c r="H23" s="30"/>
      <c r="I23" s="30"/>
    </row>
    <row r="24" spans="1:9" x14ac:dyDescent="0.25">
      <c r="A24" s="27"/>
      <c r="B24" s="27"/>
      <c r="C24" s="28" t="s">
        <v>37</v>
      </c>
      <c r="D24" s="28" t="s">
        <v>36</v>
      </c>
      <c r="E24" s="28" t="s">
        <v>38</v>
      </c>
      <c r="F24" s="28" t="s">
        <v>35</v>
      </c>
      <c r="G24" s="27"/>
      <c r="H24" s="27"/>
      <c r="I24" s="27"/>
    </row>
    <row r="25" spans="1:9" x14ac:dyDescent="0.25">
      <c r="A25" s="27">
        <v>8</v>
      </c>
      <c r="B25" s="27"/>
      <c r="C25" s="29" t="str">
        <f>_xlfn.CONCAT("0x",C24)</f>
        <v>0x46</v>
      </c>
      <c r="D25" s="29" t="str">
        <f>_xlfn.CONCAT("0x",D24)</f>
        <v>0x36</v>
      </c>
      <c r="E25" s="29" t="str">
        <f>_xlfn.CONCAT("0x",E24)</f>
        <v>0x30</v>
      </c>
      <c r="F25" s="29" t="str">
        <f>_xlfn.CONCAT("0x",F24)</f>
        <v>0x39</v>
      </c>
      <c r="G25" s="27"/>
      <c r="H25" s="27"/>
      <c r="I25" s="27" t="str">
        <f>_xlfn.CONCAT("(",
"gDecToHex[0]==",TEXT(C25,0)," &amp;&amp; ",
"gDecToHex[1]==",TEXT(D25,0)," &amp;&amp; ",
"gDecToHex[2]==",TEXT(E25,0)," &amp;&amp; ",
"gDecToHex[3]==",TEXT(F25,0),")" )</f>
        <v>(gDecToHex[0]==0x46 &amp;&amp; gDecToHex[1]==0x36 &amp;&amp; gDecToHex[2]==0x30 &amp;&amp; gDecToHex[3]==0x39)</v>
      </c>
    </row>
    <row r="26" spans="1:9" x14ac:dyDescent="0.25">
      <c r="A26" s="30"/>
      <c r="B26" s="30"/>
      <c r="C26" s="30"/>
      <c r="D26" s="30"/>
      <c r="E26" s="30"/>
      <c r="F26" s="30"/>
      <c r="G26" s="30"/>
      <c r="H26" s="30"/>
      <c r="I26" s="30"/>
    </row>
    <row r="27" spans="1:9" x14ac:dyDescent="0.25">
      <c r="A27" s="27"/>
      <c r="B27" s="27"/>
      <c r="C27" s="28" t="s">
        <v>37</v>
      </c>
      <c r="D27" s="28" t="s">
        <v>43</v>
      </c>
      <c r="E27" s="28" t="s">
        <v>38</v>
      </c>
      <c r="F27" s="28" t="s">
        <v>44</v>
      </c>
      <c r="G27" s="27"/>
      <c r="H27" s="27"/>
      <c r="I27" s="27"/>
    </row>
    <row r="28" spans="1:9" x14ac:dyDescent="0.25">
      <c r="A28" s="27">
        <v>9</v>
      </c>
      <c r="B28" s="27"/>
      <c r="C28" s="29" t="str">
        <f>_xlfn.CONCAT("0x",C27)</f>
        <v>0x46</v>
      </c>
      <c r="D28" s="29" t="str">
        <f>_xlfn.CONCAT("0x",D27)</f>
        <v>0x45</v>
      </c>
      <c r="E28" s="29" t="str">
        <f>_xlfn.CONCAT("0x",E27)</f>
        <v>0x30</v>
      </c>
      <c r="F28" s="29" t="str">
        <f>_xlfn.CONCAT("0x",F27)</f>
        <v>0x31</v>
      </c>
      <c r="G28" s="27"/>
      <c r="H28" s="27"/>
      <c r="I28" s="27" t="str">
        <f>_xlfn.CONCAT("(",
"gDecToHex[0]==",TEXT(C28,0)," &amp;&amp; ",
"gDecToHex[1]==",TEXT(D28,0)," &amp;&amp; ",
"gDecToHex[2]==",TEXT(E28,0)," &amp;&amp; ",
"gDecToHex[3]==",TEXT(F28,0),")" )</f>
        <v>(gDecToHex[0]==0x46 &amp;&amp; gDecToHex[1]==0x45 &amp;&amp; gDecToHex[2]==0x30 &amp;&amp; gDecToHex[3]==0x31)</v>
      </c>
    </row>
    <row r="30" spans="1:9" x14ac:dyDescent="0.25">
      <c r="A30" s="19"/>
      <c r="B30" s="19"/>
      <c r="C30" s="20" t="s">
        <v>37</v>
      </c>
      <c r="D30" s="20" t="s">
        <v>35</v>
      </c>
      <c r="E30" s="20" t="s">
        <v>38</v>
      </c>
      <c r="F30" s="20" t="s">
        <v>36</v>
      </c>
      <c r="G30" s="19"/>
      <c r="H30" s="19"/>
      <c r="I30" s="19"/>
    </row>
    <row r="31" spans="1:9" x14ac:dyDescent="0.25">
      <c r="A31" s="19">
        <v>10</v>
      </c>
      <c r="B31" s="19"/>
      <c r="C31" s="21" t="str">
        <f>_xlfn.CONCAT("0x",C30)</f>
        <v>0x46</v>
      </c>
      <c r="D31" s="21" t="str">
        <f>_xlfn.CONCAT("0x",D30)</f>
        <v>0x39</v>
      </c>
      <c r="E31" s="21" t="str">
        <f>_xlfn.CONCAT("0x",E30)</f>
        <v>0x30</v>
      </c>
      <c r="F31" s="21" t="str">
        <f>_xlfn.CONCAT("0x",F30)</f>
        <v>0x36</v>
      </c>
      <c r="G31" s="19"/>
      <c r="H31" s="19"/>
      <c r="I31" s="19" t="str">
        <f>_xlfn.CONCAT("(",
"gDecToHex[0]==",TEXT(C31,0)," &amp;&amp; ",
"gDecToHex[1]==",TEXT(D31,0)," &amp;&amp; ",
"gDecToHex[2]==",TEXT(E31,0)," &amp;&amp; ",
"gDecToHex[3]==",TEXT(F31,0),")" )</f>
        <v>(gDecToHex[0]==0x46 &amp;&amp; gDecToHex[1]==0x39 &amp;&amp; gDecToHex[2]==0x30 &amp;&amp; gDecToHex[3]==0x36)</v>
      </c>
    </row>
    <row r="32" spans="1:9" x14ac:dyDescent="0.25">
      <c r="A32" s="22"/>
      <c r="B32" s="22"/>
      <c r="C32" s="22"/>
      <c r="D32" s="22"/>
      <c r="E32" s="22"/>
      <c r="F32" s="22"/>
      <c r="G32" s="22"/>
      <c r="H32" s="22"/>
      <c r="I32" s="22"/>
    </row>
    <row r="33" spans="1:9" x14ac:dyDescent="0.25">
      <c r="A33" s="19"/>
      <c r="B33" s="19"/>
      <c r="C33" s="20" t="s">
        <v>37</v>
      </c>
      <c r="D33" s="20" t="s">
        <v>33</v>
      </c>
      <c r="E33" s="20" t="s">
        <v>38</v>
      </c>
      <c r="F33" s="20" t="s">
        <v>34</v>
      </c>
      <c r="G33" s="19"/>
      <c r="H33" s="19"/>
      <c r="I33" s="19"/>
    </row>
    <row r="34" spans="1:9" x14ac:dyDescent="0.25">
      <c r="A34" s="19">
        <v>11</v>
      </c>
      <c r="B34" s="19"/>
      <c r="C34" s="21" t="str">
        <f>_xlfn.CONCAT("0x",C33)</f>
        <v>0x46</v>
      </c>
      <c r="D34" s="21" t="str">
        <f>_xlfn.CONCAT("0x",D33)</f>
        <v>0x35</v>
      </c>
      <c r="E34" s="21" t="str">
        <f>_xlfn.CONCAT("0x",E33)</f>
        <v>0x30</v>
      </c>
      <c r="F34" s="21" t="str">
        <f>_xlfn.CONCAT("0x",F33)</f>
        <v>0x41</v>
      </c>
      <c r="G34" s="19"/>
      <c r="H34" s="19"/>
      <c r="I34" s="19" t="str">
        <f>_xlfn.CONCAT("(",
"gDecToHex[0]==",TEXT(C34,0)," &amp;&amp; ",
"gDecToHex[1]==",TEXT(D34,0)," &amp;&amp; ",
"gDecToHex[2]==",TEXT(E34,0)," &amp;&amp; ",
"gDecToHex[3]==",TEXT(F34,0),")" )</f>
        <v>(gDecToHex[0]==0x46 &amp;&amp; gDecToHex[1]==0x35 &amp;&amp; gDecToHex[2]==0x30 &amp;&amp; gDecToHex[3]==0x41)</v>
      </c>
    </row>
    <row r="35" spans="1:9" x14ac:dyDescent="0.25">
      <c r="A35" s="22"/>
      <c r="B35" s="22"/>
      <c r="C35" s="22"/>
      <c r="D35" s="22"/>
      <c r="E35" s="22"/>
      <c r="F35" s="22"/>
      <c r="G35" s="22"/>
      <c r="H35" s="22"/>
      <c r="I35" s="22"/>
    </row>
    <row r="36" spans="1:9" x14ac:dyDescent="0.25">
      <c r="A36" s="19"/>
      <c r="B36" s="19"/>
      <c r="C36" s="20" t="s">
        <v>37</v>
      </c>
      <c r="D36" s="20" t="s">
        <v>30</v>
      </c>
      <c r="E36" s="20" t="s">
        <v>38</v>
      </c>
      <c r="F36" s="20" t="s">
        <v>32</v>
      </c>
      <c r="G36" s="19"/>
      <c r="H36" s="19"/>
      <c r="I36" s="19"/>
    </row>
    <row r="37" spans="1:9" x14ac:dyDescent="0.25">
      <c r="A37" s="19">
        <v>12</v>
      </c>
      <c r="B37" s="19"/>
      <c r="C37" s="21" t="str">
        <f>_xlfn.CONCAT("0x",C36)</f>
        <v>0x46</v>
      </c>
      <c r="D37" s="21" t="str">
        <f>_xlfn.CONCAT("0x",D36)</f>
        <v>0x44</v>
      </c>
      <c r="E37" s="21" t="str">
        <f>_xlfn.CONCAT("0x",E36)</f>
        <v>0x30</v>
      </c>
      <c r="F37" s="21" t="str">
        <f>_xlfn.CONCAT("0x",F36)</f>
        <v>0x32</v>
      </c>
      <c r="G37" s="19"/>
      <c r="H37" s="19"/>
      <c r="I37" s="19" t="str">
        <f>_xlfn.CONCAT("(",
"gDecToHex[0]==",TEXT(C37,0)," &amp;&amp; ",
"gDecToHex[1]==",TEXT(D37,0)," &amp;&amp; ",
"gDecToHex[2]==",TEXT(E37,0)," &amp;&amp; ",
"gDecToHex[3]==",TEXT(F37,0),")" )</f>
        <v>(gDecToHex[0]==0x46 &amp;&amp; gDecToHex[1]==0x44 &amp;&amp; gDecToHex[2]==0x30 &amp;&amp; gDecToHex[3]==0x32)</v>
      </c>
    </row>
  </sheetData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Fram</vt:lpstr>
      <vt:lpstr>key</vt:lpstr>
      <vt:lpstr>Light</vt:lpstr>
      <vt:lpstr>Remote Tim</vt:lpstr>
      <vt:lpstr>remote hex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</dc:creator>
  <cp:lastModifiedBy>Aditya</cp:lastModifiedBy>
  <dcterms:created xsi:type="dcterms:W3CDTF">2022-02-09T06:20:56Z</dcterms:created>
  <dcterms:modified xsi:type="dcterms:W3CDTF">2022-11-10T14:43:23Z</dcterms:modified>
</cp:coreProperties>
</file>